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2 к Прогр.(с Пурпе) (осн.)" sheetId="1" r:id="rId1"/>
  </sheets>
  <definedNames>
    <definedName name="_xlnm.Print_Titles" localSheetId="0">'Прил.2 к Прогр.(с Пурпе) (осн.)'!$6:$10</definedName>
  </definedNames>
  <calcPr fullCalcOnLoad="1"/>
</workbook>
</file>

<file path=xl/sharedStrings.xml><?xml version="1.0" encoding="utf-8"?>
<sst xmlns="http://schemas.openxmlformats.org/spreadsheetml/2006/main" count="57" uniqueCount="41">
  <si>
    <t>в том числе:</t>
  </si>
  <si>
    <t>№ п/п</t>
  </si>
  <si>
    <t>ремонт фундамента</t>
  </si>
  <si>
    <t>ремонт подвальных помещений</t>
  </si>
  <si>
    <t xml:space="preserve">ремонт крыши            </t>
  </si>
  <si>
    <t>утепление и ремонт фасада</t>
  </si>
  <si>
    <t>тыс.руб.</t>
  </si>
  <si>
    <t>кв.м.</t>
  </si>
  <si>
    <t>ед.</t>
  </si>
  <si>
    <t>вид ремонта</t>
  </si>
  <si>
    <t>Стоимость капитального ремонта (всего)</t>
  </si>
  <si>
    <t>ремонт внутридомовых инженерных систем</t>
  </si>
  <si>
    <t>МО Пуровский район</t>
  </si>
  <si>
    <t xml:space="preserve"> ПУ ТВС,ГВС,    ХВС,Э/Э</t>
  </si>
  <si>
    <t xml:space="preserve">Реестр </t>
  </si>
  <si>
    <t xml:space="preserve"> ПУ ТВС,ГВС, ХВС,Э/Э</t>
  </si>
  <si>
    <t>Адрес многоквартирного    дома</t>
  </si>
  <si>
    <t>прочее (ремонт подъездов, строит. констр. и др.)</t>
  </si>
  <si>
    <t>ПУ ХВС, теплоучёта,эл.оборудования</t>
  </si>
  <si>
    <t>ПУ ХВС, теплоучёта,эл.оборудования, канализ., вентил.</t>
  </si>
  <si>
    <t>отопление,ПУ, эл.оборудования, счётчики ХВС,теплосчётчик</t>
  </si>
  <si>
    <t>установка узла учёта, эл.работы,инженерные сети</t>
  </si>
  <si>
    <t>кв.Школьный, д. 5,               МО п.Ханымей</t>
  </si>
  <si>
    <t xml:space="preserve"> кв.Школьный, д. 4,                МО п.Ханымей</t>
  </si>
  <si>
    <t xml:space="preserve"> кв.Школьный, д. 1,               МО п.Ханымей</t>
  </si>
  <si>
    <t xml:space="preserve"> ул.Молодежная,  д. 5,               МО п.Ханымей</t>
  </si>
  <si>
    <t xml:space="preserve"> ул.Молодежная,  д. 3,                    МО п.Ханымей</t>
  </si>
  <si>
    <t xml:space="preserve">мкр.  5 д. 26,                           МО п.Уренгой </t>
  </si>
  <si>
    <t xml:space="preserve">мкр. Геолог, д.21,               МО п.Уренгой </t>
  </si>
  <si>
    <t xml:space="preserve"> мкр. Геолог, д.5,               МО п.Уренгой </t>
  </si>
  <si>
    <t xml:space="preserve">мкр. Геолог, д.20,               МО п.Уренгой </t>
  </si>
  <si>
    <t>п.Пурпе-1, ул. Труда,             д. 6,  МО п.Пурпе</t>
  </si>
  <si>
    <t>многоквартирных домов по видам ремонта в муниципальном образовании Пуровский район</t>
  </si>
  <si>
    <t xml:space="preserve">мкр. 5 д. 18а,                          МО п.Уренгой </t>
  </si>
  <si>
    <t xml:space="preserve">мкр. 5 д.27,                             МО п.Уренгой </t>
  </si>
  <si>
    <t>п. Пурпе -1 ,                               ул. Нефтяников,  д. 38,                  МО п.Пурпе</t>
  </si>
  <si>
    <t>эл. работы, инженерные сети</t>
  </si>
  <si>
    <t>Пурпе</t>
  </si>
  <si>
    <t>Уренгой</t>
  </si>
  <si>
    <t>Ханымей</t>
  </si>
  <si>
    <t>Приложение № 2 к постановлению Главы района от____________№_____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</si>
</sst>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/m/yy"/>
    <numFmt numFmtId="167" formatCode="#,##0.0"/>
    <numFmt numFmtId="168" formatCode="[$-FC19]d\ mmmm\ yyyy\ &quot;г.&quot;"/>
    <numFmt numFmtId="169" formatCode="0.00000"/>
    <numFmt numFmtId="170" formatCode="#,##0.000"/>
    <numFmt numFmtId="171" formatCode="_-* #,##0_р_._-;\-* #,##0_р_._-;_-* &quot;-&quot;?_р_._-;_-@_-"/>
    <numFmt numFmtId="172" formatCode="_-* #,##0_р_._-;\-* #,##0_р_._-;_-* &quot;-&quot;??_р_._-;_-@_-"/>
    <numFmt numFmtId="173" formatCode="_-* #,##0.000_р_._-;\-* #,##0.000_р_._-;_-* &quot;-&quot;?_р_._-;_-@_-"/>
    <numFmt numFmtId="174" formatCode="_-* #,##0.000_р_._-;\-* #,##0.000_р_._-;_-* &quot;-&quot;??_р_._-;_-@_-"/>
    <numFmt numFmtId="175" formatCode="_-* #,##0.000_р_._-;\-* #,##0.000_р_._-;_-* &quot;-&quot;?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0"/>
    <numFmt numFmtId="183" formatCode="#,##0.00000"/>
    <numFmt numFmtId="184" formatCode="#,##0.0000"/>
    <numFmt numFmtId="185" formatCode="#,##0.00;[Red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67" fontId="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4" fontId="0" fillId="0" borderId="0" xfId="0" applyNumberFormat="1" applyFill="1" applyAlignment="1">
      <alignment/>
    </xf>
    <xf numFmtId="0" fontId="0" fillId="0" borderId="11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="85" zoomScaleNormal="85" zoomScalePageLayoutView="0" workbookViewId="0" topLeftCell="A1">
      <selection activeCell="L2" sqref="L2:O2"/>
    </sheetView>
  </sheetViews>
  <sheetFormatPr defaultColWidth="9.140625" defaultRowHeight="15"/>
  <cols>
    <col min="1" max="1" width="4.28125" style="9" customWidth="1"/>
    <col min="2" max="2" width="23.7109375" style="0" customWidth="1"/>
    <col min="3" max="3" width="13.57421875" style="0" customWidth="1"/>
    <col min="4" max="5" width="10.140625" style="0" customWidth="1"/>
    <col min="6" max="6" width="8.7109375" style="0" customWidth="1"/>
    <col min="7" max="7" width="9.57421875" style="0" customWidth="1"/>
    <col min="8" max="8" width="10.7109375" style="0" customWidth="1"/>
    <col min="9" max="10" width="11.421875" style="0" customWidth="1"/>
    <col min="11" max="11" width="12.28125" style="0" customWidth="1"/>
    <col min="12" max="12" width="9.140625" style="0" customWidth="1"/>
    <col min="13" max="13" width="10.00390625" style="0" customWidth="1"/>
    <col min="14" max="14" width="32.57421875" style="0" customWidth="1"/>
    <col min="15" max="15" width="10.8515625" style="0" customWidth="1"/>
  </cols>
  <sheetData>
    <row r="1" spans="1:24" ht="16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4" t="s">
        <v>40</v>
      </c>
      <c r="M1" s="14"/>
      <c r="N1" s="14"/>
      <c r="O1" s="15"/>
      <c r="P1" s="6"/>
      <c r="Q1" s="6"/>
      <c r="S1" s="56"/>
      <c r="T1" s="56"/>
      <c r="U1" s="56"/>
      <c r="V1" s="56"/>
      <c r="W1" s="56"/>
      <c r="X1" s="56"/>
    </row>
    <row r="2" spans="1:24" ht="40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55"/>
      <c r="M2" s="55"/>
      <c r="N2" s="55"/>
      <c r="O2" s="55"/>
      <c r="S2" s="7"/>
      <c r="T2" s="7"/>
      <c r="U2" s="7"/>
      <c r="V2" s="7"/>
      <c r="W2" s="7"/>
      <c r="X2" s="7"/>
    </row>
    <row r="3" spans="1:24" ht="24.75" customHeight="1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S3" s="4"/>
      <c r="T3" s="3"/>
      <c r="U3" s="4"/>
      <c r="V3" s="4"/>
      <c r="W3" s="4"/>
      <c r="X3" s="4"/>
    </row>
    <row r="4" spans="1:24" ht="27" customHeight="1">
      <c r="A4" s="57" t="s">
        <v>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S4" s="4"/>
      <c r="T4" s="3"/>
      <c r="U4" s="4"/>
      <c r="V4" s="4"/>
      <c r="W4" s="4"/>
      <c r="X4" s="4"/>
    </row>
    <row r="5" spans="1:24" ht="16.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S5" s="4"/>
      <c r="T5" s="4"/>
      <c r="U5" s="4"/>
      <c r="V5" s="4"/>
      <c r="W5" s="4"/>
      <c r="X5" s="4"/>
    </row>
    <row r="6" spans="1:16" ht="18" customHeight="1">
      <c r="A6" s="58" t="s">
        <v>1</v>
      </c>
      <c r="B6" s="58" t="s">
        <v>16</v>
      </c>
      <c r="C6" s="50" t="s">
        <v>10</v>
      </c>
      <c r="D6" s="51" t="s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1"/>
    </row>
    <row r="7" spans="1:16" ht="31.5" customHeight="1">
      <c r="A7" s="59"/>
      <c r="B7" s="59"/>
      <c r="C7" s="50"/>
      <c r="D7" s="54" t="s">
        <v>2</v>
      </c>
      <c r="E7" s="54"/>
      <c r="F7" s="54" t="s">
        <v>3</v>
      </c>
      <c r="G7" s="54"/>
      <c r="H7" s="54" t="s">
        <v>4</v>
      </c>
      <c r="I7" s="54"/>
      <c r="J7" s="54" t="s">
        <v>5</v>
      </c>
      <c r="K7" s="54"/>
      <c r="L7" s="54" t="s">
        <v>17</v>
      </c>
      <c r="M7" s="54"/>
      <c r="N7" s="54" t="s">
        <v>11</v>
      </c>
      <c r="O7" s="54"/>
      <c r="P7" s="1"/>
    </row>
    <row r="8" spans="1:16" ht="15">
      <c r="A8" s="59"/>
      <c r="B8" s="59"/>
      <c r="C8" s="50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"/>
    </row>
    <row r="9" spans="1:16" ht="18" customHeight="1">
      <c r="A9" s="60"/>
      <c r="B9" s="60"/>
      <c r="C9" s="17" t="s">
        <v>6</v>
      </c>
      <c r="D9" s="17" t="s">
        <v>7</v>
      </c>
      <c r="E9" s="17" t="s">
        <v>6</v>
      </c>
      <c r="F9" s="17" t="s">
        <v>7</v>
      </c>
      <c r="G9" s="17" t="s">
        <v>6</v>
      </c>
      <c r="H9" s="17" t="s">
        <v>7</v>
      </c>
      <c r="I9" s="17" t="s">
        <v>6</v>
      </c>
      <c r="J9" s="17" t="s">
        <v>7</v>
      </c>
      <c r="K9" s="17" t="s">
        <v>6</v>
      </c>
      <c r="L9" s="17" t="s">
        <v>8</v>
      </c>
      <c r="M9" s="17" t="s">
        <v>6</v>
      </c>
      <c r="N9" s="17" t="s">
        <v>9</v>
      </c>
      <c r="O9" s="17" t="s">
        <v>6</v>
      </c>
      <c r="P9" s="1"/>
    </row>
    <row r="10" spans="1:16" ht="15">
      <c r="A10" s="16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8">
        <v>15</v>
      </c>
      <c r="P10" s="1"/>
    </row>
    <row r="11" spans="1:16" ht="31.5">
      <c r="A11" s="19"/>
      <c r="B11" s="20" t="s">
        <v>12</v>
      </c>
      <c r="C11" s="21">
        <f>C13+C14+C15+C16+C17+C18+C19+C20+C21+C22+C23+C24+C25</f>
        <v>58804.733</v>
      </c>
      <c r="D11" s="22">
        <f aca="true" t="shared" si="0" ref="D11:O11">D13+D14+D15+D16+D17+D18+D19+D20+D21+D22+D23+D24+D25</f>
        <v>609</v>
      </c>
      <c r="E11" s="21">
        <f t="shared" si="0"/>
        <v>1011.52</v>
      </c>
      <c r="F11" s="21">
        <f t="shared" si="0"/>
        <v>0</v>
      </c>
      <c r="G11" s="21">
        <f t="shared" si="0"/>
        <v>50.53</v>
      </c>
      <c r="H11" s="22">
        <f t="shared" si="0"/>
        <v>8217</v>
      </c>
      <c r="I11" s="21">
        <f t="shared" si="0"/>
        <v>14911.950000000003</v>
      </c>
      <c r="J11" s="21">
        <f t="shared" si="0"/>
        <v>11613</v>
      </c>
      <c r="K11" s="21">
        <f t="shared" si="0"/>
        <v>29339.420000000006</v>
      </c>
      <c r="L11" s="23">
        <f t="shared" si="0"/>
        <v>1635</v>
      </c>
      <c r="M11" s="21">
        <f t="shared" si="0"/>
        <v>5336.39</v>
      </c>
      <c r="N11" s="21"/>
      <c r="O11" s="21">
        <f t="shared" si="0"/>
        <v>8154.923000000001</v>
      </c>
      <c r="P11" s="1"/>
    </row>
    <row r="12" spans="1:16" ht="15.75">
      <c r="A12" s="19"/>
      <c r="B12" s="24" t="s"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"/>
    </row>
    <row r="13" spans="1:18" s="10" customFormat="1" ht="30" customHeight="1">
      <c r="A13" s="5">
        <v>1</v>
      </c>
      <c r="B13" s="38" t="s">
        <v>26</v>
      </c>
      <c r="C13" s="25">
        <f>E13+G13+I13+K13+M13+O13</f>
        <v>1949.79</v>
      </c>
      <c r="D13" s="39">
        <v>0</v>
      </c>
      <c r="E13" s="25">
        <v>0</v>
      </c>
      <c r="F13" s="36">
        <v>0</v>
      </c>
      <c r="G13" s="25">
        <v>0</v>
      </c>
      <c r="H13" s="39">
        <v>37</v>
      </c>
      <c r="I13" s="25">
        <v>94.86</v>
      </c>
      <c r="J13" s="39">
        <v>643</v>
      </c>
      <c r="K13" s="25">
        <v>1097.99</v>
      </c>
      <c r="L13" s="5">
        <v>2</v>
      </c>
      <c r="M13" s="5">
        <v>460.01</v>
      </c>
      <c r="N13" s="8" t="s">
        <v>13</v>
      </c>
      <c r="O13" s="25">
        <v>296.93</v>
      </c>
      <c r="P13" s="40"/>
      <c r="R13" s="41"/>
    </row>
    <row r="14" spans="1:18" s="10" customFormat="1" ht="29.25" customHeight="1">
      <c r="A14" s="5">
        <v>2</v>
      </c>
      <c r="B14" s="38" t="s">
        <v>25</v>
      </c>
      <c r="C14" s="25">
        <f aca="true" t="shared" si="1" ref="C14:C20">E14+G14+I14+K14+M14+O14</f>
        <v>1949.79</v>
      </c>
      <c r="D14" s="39">
        <v>0</v>
      </c>
      <c r="E14" s="25">
        <v>0</v>
      </c>
      <c r="F14" s="36">
        <v>0</v>
      </c>
      <c r="G14" s="25">
        <v>0</v>
      </c>
      <c r="H14" s="39">
        <v>37</v>
      </c>
      <c r="I14" s="25">
        <v>182.93</v>
      </c>
      <c r="J14" s="39">
        <v>643</v>
      </c>
      <c r="K14" s="25">
        <v>1235.12</v>
      </c>
      <c r="L14" s="5">
        <v>2</v>
      </c>
      <c r="M14" s="5">
        <v>152.18</v>
      </c>
      <c r="N14" s="8" t="s">
        <v>13</v>
      </c>
      <c r="O14" s="25">
        <v>379.56</v>
      </c>
      <c r="P14" s="40"/>
      <c r="R14" s="41"/>
    </row>
    <row r="15" spans="1:18" s="10" customFormat="1" ht="29.25" customHeight="1">
      <c r="A15" s="5">
        <v>3</v>
      </c>
      <c r="B15" s="38" t="s">
        <v>24</v>
      </c>
      <c r="C15" s="25">
        <f t="shared" si="1"/>
        <v>7631.080000000001</v>
      </c>
      <c r="D15" s="39">
        <v>0</v>
      </c>
      <c r="E15" s="25">
        <v>0</v>
      </c>
      <c r="F15" s="36">
        <v>0</v>
      </c>
      <c r="G15" s="25">
        <v>0</v>
      </c>
      <c r="H15" s="39">
        <v>1222</v>
      </c>
      <c r="I15" s="25">
        <v>2214.1</v>
      </c>
      <c r="J15" s="39">
        <v>1469</v>
      </c>
      <c r="K15" s="25">
        <v>4511.6</v>
      </c>
      <c r="L15" s="5">
        <v>4</v>
      </c>
      <c r="M15" s="5">
        <v>167.03</v>
      </c>
      <c r="N15" s="8" t="s">
        <v>15</v>
      </c>
      <c r="O15" s="25">
        <v>738.35</v>
      </c>
      <c r="P15" s="42"/>
      <c r="R15" s="41"/>
    </row>
    <row r="16" spans="1:18" s="10" customFormat="1" ht="29.25" customHeight="1">
      <c r="A16" s="5">
        <v>4</v>
      </c>
      <c r="B16" s="38" t="s">
        <v>23</v>
      </c>
      <c r="C16" s="25">
        <f t="shared" si="1"/>
        <v>8095.590000000001</v>
      </c>
      <c r="D16" s="39">
        <v>0</v>
      </c>
      <c r="E16" s="25">
        <v>0</v>
      </c>
      <c r="F16" s="39">
        <v>0</v>
      </c>
      <c r="G16" s="25">
        <v>0</v>
      </c>
      <c r="H16" s="39">
        <v>1222</v>
      </c>
      <c r="I16" s="25">
        <v>3011.58</v>
      </c>
      <c r="J16" s="39">
        <v>1469</v>
      </c>
      <c r="K16" s="25">
        <v>4276.64</v>
      </c>
      <c r="L16" s="5">
        <v>4</v>
      </c>
      <c r="M16" s="5">
        <v>413.31</v>
      </c>
      <c r="N16" s="8" t="s">
        <v>13</v>
      </c>
      <c r="O16" s="25">
        <v>394.06</v>
      </c>
      <c r="P16" s="40"/>
      <c r="R16" s="41"/>
    </row>
    <row r="17" spans="1:18" s="10" customFormat="1" ht="29.25" customHeight="1">
      <c r="A17" s="5">
        <v>5</v>
      </c>
      <c r="B17" s="38" t="s">
        <v>22</v>
      </c>
      <c r="C17" s="25">
        <f t="shared" si="1"/>
        <v>9384.74</v>
      </c>
      <c r="D17" s="39">
        <v>0</v>
      </c>
      <c r="E17" s="25">
        <v>0</v>
      </c>
      <c r="F17" s="39">
        <v>0</v>
      </c>
      <c r="G17" s="25">
        <v>0</v>
      </c>
      <c r="H17" s="39">
        <v>1222</v>
      </c>
      <c r="I17" s="25">
        <v>3486.55</v>
      </c>
      <c r="J17" s="39">
        <v>1469</v>
      </c>
      <c r="K17" s="25">
        <v>4951.14</v>
      </c>
      <c r="L17" s="5">
        <v>4</v>
      </c>
      <c r="M17" s="5">
        <v>443.23</v>
      </c>
      <c r="N17" s="8" t="s">
        <v>13</v>
      </c>
      <c r="O17" s="25">
        <v>503.82</v>
      </c>
      <c r="P17" s="40"/>
      <c r="R17" s="41"/>
    </row>
    <row r="18" spans="1:17" s="31" customFormat="1" ht="34.5" customHeight="1">
      <c r="A18" s="5">
        <v>6</v>
      </c>
      <c r="B18" s="29" t="s">
        <v>27</v>
      </c>
      <c r="C18" s="25">
        <f t="shared" si="1"/>
        <v>3631.8399999999997</v>
      </c>
      <c r="D18" s="5">
        <v>0</v>
      </c>
      <c r="E18" s="5">
        <v>0</v>
      </c>
      <c r="F18" s="5">
        <v>0</v>
      </c>
      <c r="G18" s="25">
        <v>0</v>
      </c>
      <c r="H18" s="5">
        <v>781</v>
      </c>
      <c r="I18" s="5">
        <v>841.76</v>
      </c>
      <c r="J18" s="5">
        <v>905</v>
      </c>
      <c r="K18" s="5">
        <v>1803.27</v>
      </c>
      <c r="L18" s="5">
        <v>0</v>
      </c>
      <c r="M18" s="5">
        <v>150.64</v>
      </c>
      <c r="N18" s="8" t="s">
        <v>18</v>
      </c>
      <c r="O18" s="25">
        <v>836.17</v>
      </c>
      <c r="P18" s="30"/>
      <c r="Q18" s="30"/>
    </row>
    <row r="19" spans="1:15" s="10" customFormat="1" ht="33" customHeight="1">
      <c r="A19" s="5">
        <v>7</v>
      </c>
      <c r="B19" s="11" t="s">
        <v>31</v>
      </c>
      <c r="C19" s="25">
        <f t="shared" si="1"/>
        <v>4343.25</v>
      </c>
      <c r="D19" s="5">
        <v>0</v>
      </c>
      <c r="E19" s="5">
        <v>0</v>
      </c>
      <c r="F19" s="5">
        <v>0</v>
      </c>
      <c r="G19" s="25">
        <v>0</v>
      </c>
      <c r="H19" s="5">
        <v>648</v>
      </c>
      <c r="I19" s="5">
        <v>1321.12</v>
      </c>
      <c r="J19" s="5">
        <v>630</v>
      </c>
      <c r="K19" s="5">
        <v>1808.23</v>
      </c>
      <c r="L19" s="5">
        <v>510</v>
      </c>
      <c r="M19" s="5">
        <v>355.14</v>
      </c>
      <c r="N19" s="8" t="s">
        <v>21</v>
      </c>
      <c r="O19" s="25">
        <v>858.76</v>
      </c>
    </row>
    <row r="20" spans="1:18" s="31" customFormat="1" ht="30">
      <c r="A20" s="5">
        <v>8</v>
      </c>
      <c r="B20" s="32" t="s">
        <v>28</v>
      </c>
      <c r="C20" s="25">
        <f t="shared" si="1"/>
        <v>2563.0029999999997</v>
      </c>
      <c r="D20" s="5">
        <v>0</v>
      </c>
      <c r="E20" s="5">
        <v>0</v>
      </c>
      <c r="F20" s="5">
        <v>0</v>
      </c>
      <c r="G20" s="25">
        <v>0</v>
      </c>
      <c r="H20" s="5">
        <f>758+18</f>
        <v>776</v>
      </c>
      <c r="I20" s="5">
        <v>800.36</v>
      </c>
      <c r="J20" s="5">
        <v>525</v>
      </c>
      <c r="K20" s="5">
        <v>896.93</v>
      </c>
      <c r="L20" s="5">
        <v>1</v>
      </c>
      <c r="M20" s="5">
        <v>308.01</v>
      </c>
      <c r="N20" s="8" t="s">
        <v>19</v>
      </c>
      <c r="O20" s="25">
        <v>557.703</v>
      </c>
      <c r="P20" s="30"/>
      <c r="Q20" s="30"/>
      <c r="R20" s="33"/>
    </row>
    <row r="21" spans="1:17" s="31" customFormat="1" ht="30">
      <c r="A21" s="5">
        <v>9</v>
      </c>
      <c r="B21" s="32" t="s">
        <v>34</v>
      </c>
      <c r="C21" s="25">
        <f>E21+G21+I21+K21+M21+O21</f>
        <v>4099.42</v>
      </c>
      <c r="D21" s="5">
        <v>22</v>
      </c>
      <c r="E21" s="34">
        <v>170</v>
      </c>
      <c r="F21" s="5">
        <v>0</v>
      </c>
      <c r="G21" s="25">
        <v>0</v>
      </c>
      <c r="H21" s="5">
        <v>781</v>
      </c>
      <c r="I21" s="5">
        <v>841.76</v>
      </c>
      <c r="J21" s="5">
        <v>926</v>
      </c>
      <c r="K21" s="5">
        <v>1838.36</v>
      </c>
      <c r="L21" s="5">
        <v>2</v>
      </c>
      <c r="M21" s="5">
        <v>435.08</v>
      </c>
      <c r="N21" s="8" t="s">
        <v>18</v>
      </c>
      <c r="O21" s="5">
        <v>814.22</v>
      </c>
      <c r="P21" s="30"/>
      <c r="Q21" s="30"/>
    </row>
    <row r="22" spans="1:18" s="31" customFormat="1" ht="30.75" customHeight="1" collapsed="1">
      <c r="A22" s="5">
        <v>10</v>
      </c>
      <c r="B22" s="32" t="s">
        <v>29</v>
      </c>
      <c r="C22" s="25">
        <f>E22+G22+I22+K22+M22+O22</f>
        <v>3985.59</v>
      </c>
      <c r="D22" s="5">
        <v>0</v>
      </c>
      <c r="E22" s="5">
        <v>0</v>
      </c>
      <c r="F22" s="5">
        <v>0</v>
      </c>
      <c r="G22" s="25">
        <v>50.53</v>
      </c>
      <c r="H22" s="5">
        <v>0</v>
      </c>
      <c r="I22" s="5">
        <v>0</v>
      </c>
      <c r="J22" s="5">
        <v>874</v>
      </c>
      <c r="K22" s="5">
        <v>2195.11</v>
      </c>
      <c r="L22" s="5">
        <v>1</v>
      </c>
      <c r="M22" s="5">
        <v>1152.75</v>
      </c>
      <c r="N22" s="8" t="s">
        <v>18</v>
      </c>
      <c r="O22" s="34">
        <v>587.2</v>
      </c>
      <c r="P22" s="30"/>
      <c r="Q22" s="30"/>
      <c r="R22" s="35"/>
    </row>
    <row r="23" spans="1:17" s="31" customFormat="1" ht="30">
      <c r="A23" s="5">
        <v>11</v>
      </c>
      <c r="B23" s="32" t="s">
        <v>33</v>
      </c>
      <c r="C23" s="25">
        <f>E23+G23+I23+K23+M23+O23</f>
        <v>2192.37</v>
      </c>
      <c r="D23" s="5">
        <v>0</v>
      </c>
      <c r="E23" s="5">
        <v>0</v>
      </c>
      <c r="F23" s="5">
        <v>0</v>
      </c>
      <c r="G23" s="25">
        <v>0</v>
      </c>
      <c r="H23" s="5">
        <v>0</v>
      </c>
      <c r="I23" s="5">
        <v>0</v>
      </c>
      <c r="J23" s="5">
        <v>471</v>
      </c>
      <c r="K23" s="5">
        <v>1308.86</v>
      </c>
      <c r="L23" s="5">
        <v>1</v>
      </c>
      <c r="M23" s="5">
        <v>203.47</v>
      </c>
      <c r="N23" s="8" t="s">
        <v>20</v>
      </c>
      <c r="O23" s="5">
        <v>680.04</v>
      </c>
      <c r="P23" s="30"/>
      <c r="Q23" s="30"/>
    </row>
    <row r="24" spans="1:17" s="31" customFormat="1" ht="33" customHeight="1">
      <c r="A24" s="5">
        <v>12</v>
      </c>
      <c r="B24" s="32" t="s">
        <v>30</v>
      </c>
      <c r="C24" s="25">
        <f>E24+G24+I24+K24+M24+O24</f>
        <v>2150.76</v>
      </c>
      <c r="D24" s="5">
        <v>0</v>
      </c>
      <c r="E24" s="5">
        <v>0</v>
      </c>
      <c r="F24" s="5">
        <v>0</v>
      </c>
      <c r="G24" s="25">
        <v>0</v>
      </c>
      <c r="H24" s="5">
        <v>721</v>
      </c>
      <c r="I24" s="5">
        <v>774.95</v>
      </c>
      <c r="J24" s="5">
        <v>127</v>
      </c>
      <c r="K24" s="5">
        <v>1030.17</v>
      </c>
      <c r="L24" s="5">
        <v>1</v>
      </c>
      <c r="M24" s="5">
        <v>245.38</v>
      </c>
      <c r="N24" s="8" t="s">
        <v>18</v>
      </c>
      <c r="O24" s="5">
        <v>100.26</v>
      </c>
      <c r="P24" s="30"/>
      <c r="Q24" s="30"/>
    </row>
    <row r="25" spans="1:15" s="10" customFormat="1" ht="45">
      <c r="A25" s="5">
        <v>13</v>
      </c>
      <c r="B25" s="11" t="s">
        <v>35</v>
      </c>
      <c r="C25" s="25">
        <f>E25+G25+I25+K25+M25+O25</f>
        <v>6827.51</v>
      </c>
      <c r="D25" s="26">
        <v>587</v>
      </c>
      <c r="E25" s="27">
        <v>841.52</v>
      </c>
      <c r="F25" s="26">
        <v>0</v>
      </c>
      <c r="G25" s="37">
        <v>0</v>
      </c>
      <c r="H25" s="26">
        <v>770</v>
      </c>
      <c r="I25" s="27">
        <v>1341.98</v>
      </c>
      <c r="J25" s="26">
        <v>1462</v>
      </c>
      <c r="K25" s="26">
        <v>2386</v>
      </c>
      <c r="L25" s="26">
        <v>1103</v>
      </c>
      <c r="M25" s="26">
        <v>850.16</v>
      </c>
      <c r="N25" s="8" t="s">
        <v>36</v>
      </c>
      <c r="O25" s="27">
        <v>1407.85</v>
      </c>
    </row>
    <row r="26" spans="1:15" s="10" customFormat="1" ht="15">
      <c r="A26" s="43"/>
      <c r="B26" s="44"/>
      <c r="C26" s="45"/>
      <c r="D26" s="46"/>
      <c r="E26" s="47"/>
      <c r="F26" s="46"/>
      <c r="G26" s="48"/>
      <c r="H26" s="46"/>
      <c r="I26" s="47"/>
      <c r="J26" s="46"/>
      <c r="K26" s="46"/>
      <c r="L26" s="46"/>
      <c r="M26" s="46"/>
      <c r="N26" s="49"/>
      <c r="O26" s="47"/>
    </row>
    <row r="27" spans="1:15" ht="1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5">
      <c r="B28" s="28" t="s">
        <v>37</v>
      </c>
      <c r="C28" s="2">
        <f>C19+C25</f>
        <v>11170.76</v>
      </c>
      <c r="D28" s="2">
        <f aca="true" t="shared" si="2" ref="D28:O28">D19+D25</f>
        <v>587</v>
      </c>
      <c r="E28" s="2">
        <f t="shared" si="2"/>
        <v>841.52</v>
      </c>
      <c r="F28" s="2">
        <f t="shared" si="2"/>
        <v>0</v>
      </c>
      <c r="G28" s="2">
        <f t="shared" si="2"/>
        <v>0</v>
      </c>
      <c r="H28" s="2">
        <f t="shared" si="2"/>
        <v>1418</v>
      </c>
      <c r="I28" s="2">
        <f t="shared" si="2"/>
        <v>2663.1</v>
      </c>
      <c r="J28" s="2">
        <f t="shared" si="2"/>
        <v>2092</v>
      </c>
      <c r="K28" s="2">
        <f t="shared" si="2"/>
        <v>4194.23</v>
      </c>
      <c r="L28" s="2">
        <f t="shared" si="2"/>
        <v>1613</v>
      </c>
      <c r="M28" s="2">
        <f t="shared" si="2"/>
        <v>1205.3</v>
      </c>
      <c r="N28" s="2"/>
      <c r="O28" s="2">
        <f t="shared" si="2"/>
        <v>2266.6099999999997</v>
      </c>
    </row>
    <row r="29" spans="2:15" ht="15">
      <c r="B29" s="28" t="s">
        <v>38</v>
      </c>
      <c r="C29" s="2">
        <f>C18+C20+C21+C22+C23+C24</f>
        <v>18622.983</v>
      </c>
      <c r="D29" s="2">
        <f aca="true" t="shared" si="3" ref="D29:O29">D18+D20+D21+D22+D23+D24</f>
        <v>22</v>
      </c>
      <c r="E29" s="2">
        <f t="shared" si="3"/>
        <v>170</v>
      </c>
      <c r="F29" s="2">
        <f t="shared" si="3"/>
        <v>0</v>
      </c>
      <c r="G29" s="2">
        <f t="shared" si="3"/>
        <v>50.53</v>
      </c>
      <c r="H29" s="2">
        <f t="shared" si="3"/>
        <v>3059</v>
      </c>
      <c r="I29" s="2">
        <f t="shared" si="3"/>
        <v>3258.83</v>
      </c>
      <c r="J29" s="2">
        <f t="shared" si="3"/>
        <v>3828</v>
      </c>
      <c r="K29" s="2">
        <f t="shared" si="3"/>
        <v>9072.7</v>
      </c>
      <c r="L29" s="2">
        <f t="shared" si="3"/>
        <v>6</v>
      </c>
      <c r="M29" s="2">
        <f t="shared" si="3"/>
        <v>2495.33</v>
      </c>
      <c r="N29" s="2"/>
      <c r="O29" s="2">
        <f t="shared" si="3"/>
        <v>3575.593</v>
      </c>
    </row>
    <row r="30" spans="2:15" ht="15">
      <c r="B30" s="28" t="s">
        <v>39</v>
      </c>
      <c r="C30" s="2">
        <f>C13+C14+C15+C16+C17</f>
        <v>29010.989999999998</v>
      </c>
      <c r="D30" s="2">
        <f aca="true" t="shared" si="4" ref="D30:O30">D13+D14+D15+D16+D17</f>
        <v>0</v>
      </c>
      <c r="E30" s="2">
        <f t="shared" si="4"/>
        <v>0</v>
      </c>
      <c r="F30" s="2">
        <f t="shared" si="4"/>
        <v>0</v>
      </c>
      <c r="G30" s="2">
        <f t="shared" si="4"/>
        <v>0</v>
      </c>
      <c r="H30" s="2">
        <f t="shared" si="4"/>
        <v>3740</v>
      </c>
      <c r="I30" s="2">
        <f t="shared" si="4"/>
        <v>8990.02</v>
      </c>
      <c r="J30" s="2">
        <f t="shared" si="4"/>
        <v>5693</v>
      </c>
      <c r="K30" s="2">
        <f t="shared" si="4"/>
        <v>16072.490000000002</v>
      </c>
      <c r="L30" s="2">
        <f t="shared" si="4"/>
        <v>16</v>
      </c>
      <c r="M30" s="2">
        <f t="shared" si="4"/>
        <v>1635.76</v>
      </c>
      <c r="N30" s="2"/>
      <c r="O30" s="2">
        <f t="shared" si="4"/>
        <v>2312.7200000000003</v>
      </c>
    </row>
  </sheetData>
  <sheetProtection/>
  <mergeCells count="14">
    <mergeCell ref="L2:O2"/>
    <mergeCell ref="S1:X1"/>
    <mergeCell ref="A3:O3"/>
    <mergeCell ref="A4:O4"/>
    <mergeCell ref="A6:A9"/>
    <mergeCell ref="B6:B9"/>
    <mergeCell ref="C6:C8"/>
    <mergeCell ref="D6:O6"/>
    <mergeCell ref="J7:K8"/>
    <mergeCell ref="L7:M8"/>
    <mergeCell ref="N7:O8"/>
    <mergeCell ref="D7:E8"/>
    <mergeCell ref="F7:G8"/>
    <mergeCell ref="H7:I8"/>
  </mergeCells>
  <printOptions/>
  <pageMargins left="0.23" right="0.17" top="0.79" bottom="0.22" header="0.71" footer="0.15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2011-09-02T10:54:13Z</dcterms:modified>
  <cp:category/>
  <cp:version/>
  <cp:contentType/>
  <cp:contentStatus/>
</cp:coreProperties>
</file>