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700" tabRatio="746" activeTab="0"/>
  </bookViews>
  <sheets>
    <sheet name="приложение 1 пр" sheetId="1" r:id="rId1"/>
  </sheets>
  <definedNames>
    <definedName name="_xlnm.Print_Titles" localSheetId="0">'приложение 1 пр'!$9:$11</definedName>
    <definedName name="_xlnm.Print_Area" localSheetId="0">'приложение 1 пр'!$A$1:$G$52</definedName>
  </definedNames>
  <calcPr fullCalcOnLoad="1"/>
</workbook>
</file>

<file path=xl/sharedStrings.xml><?xml version="1.0" encoding="utf-8"?>
<sst xmlns="http://schemas.openxmlformats.org/spreadsheetml/2006/main" count="84" uniqueCount="43">
  <si>
    <t>Единица измерения</t>
  </si>
  <si>
    <t>Плановый период</t>
  </si>
  <si>
    <t>%</t>
  </si>
  <si>
    <t>Цели субъекта бюджетного планирования, соответствующие им тактические задачи и показатели</t>
  </si>
  <si>
    <t>Отчетный период</t>
  </si>
  <si>
    <t>объект</t>
  </si>
  <si>
    <t>тыс.руб.</t>
  </si>
  <si>
    <t>Расходы всего, в том числе:</t>
  </si>
  <si>
    <t>тыс. руб.</t>
  </si>
  <si>
    <t xml:space="preserve">  Расходы районного бюджета</t>
  </si>
  <si>
    <t xml:space="preserve">  средства окружного бюджета</t>
  </si>
  <si>
    <t xml:space="preserve">  иные источники финансирования</t>
  </si>
  <si>
    <t>1.1.1 Площадь введенных в эксплуатацию объектов жилищного хозяйства</t>
  </si>
  <si>
    <t>кв.м.</t>
  </si>
  <si>
    <t xml:space="preserve">1.1.2 Количество введенных в эксплуатацию объектов коммунального хозяйства  </t>
  </si>
  <si>
    <t xml:space="preserve">1.1.3 Доля освоенных капитальных вложений по объектам жилищно-коммунального хозяйства, строящимся в рамках Адресной инвестиционной программы </t>
  </si>
  <si>
    <t xml:space="preserve">1.1.4 Доля освоенных капитальных вложений по объектам жилищно-коммунального хозяйства, строящимся за счет средств бюджета Пуровского района </t>
  </si>
  <si>
    <t>1.2.1 Количество введенных в эксплуатацию объектов социальной инфраструктуры</t>
  </si>
  <si>
    <t xml:space="preserve">объект </t>
  </si>
  <si>
    <t xml:space="preserve">1.3.1 Доля освоенных бюджетных ассигнований, выделенных на текущий ремонт объектов муниципальной собственности </t>
  </si>
  <si>
    <t>1.3.2 Доля объектов, на которых проведен текущий ремонт в соответствии с нормативными сроками</t>
  </si>
  <si>
    <t xml:space="preserve">1.3.3 Доля освоенных бюджетных ассигнований, выделенных на капитальный ремонт объектов муниципальной собственности </t>
  </si>
  <si>
    <t>1.3.4 Доля объектов, на которых проведен капитальный ремонт в соответствии с нормативными сроками</t>
  </si>
  <si>
    <t>Не распределено средств по целям и задачам</t>
  </si>
  <si>
    <t>Итого бюджет субъекта бюджетного планирования , в том числе</t>
  </si>
  <si>
    <t>Приложение № 5</t>
  </si>
  <si>
    <t>к распоряжению Главы района</t>
  </si>
  <si>
    <t>от _____________ 2011 г. № ___</t>
  </si>
  <si>
    <t xml:space="preserve">Цель 1. Создание благоприятной среды жизнедеятельности населения </t>
  </si>
  <si>
    <t>1.1. Количество введенных в эксплуатацию объектов, строящихся в рамках Адресной инвестиционной программы</t>
  </si>
  <si>
    <t>1.2. Объем незавершенного в установленные сроки строительства, осуществляемого за счет средств бюджета городского округа (муниципального района)</t>
  </si>
  <si>
    <t xml:space="preserve">1.2.2 Доля освоенных капитальных вложений по объектам социальной инфраструктуры, строящимся за счет Адресной инвестиционной программы </t>
  </si>
  <si>
    <t>1.2.3 Доля освоенных капитальных вложений по объектам социальной инфраструктуры, строящимся за счет средств бюджета Пуровского района</t>
  </si>
  <si>
    <t xml:space="preserve">Коэффициент веса </t>
  </si>
  <si>
    <t xml:space="preserve"> 1.3 Доля освоенных капитальных вложений</t>
  </si>
  <si>
    <r>
      <t xml:space="preserve">Тактическая задача 1.2.  </t>
    </r>
    <r>
      <rPr>
        <sz val="12"/>
        <rFont val="Times New Roman"/>
        <family val="1"/>
      </rPr>
      <t xml:space="preserve">Повышение уровня обеспеченности населения объектами социальной инфраструктуры </t>
    </r>
  </si>
  <si>
    <r>
      <t xml:space="preserve">Тактическая задача 1.1.  </t>
    </r>
    <r>
      <rPr>
        <sz val="12"/>
        <rFont val="Times New Roman"/>
        <family val="1"/>
      </rPr>
      <t xml:space="preserve">Повышение уровня обеспеченности населения объектами жилищно-коммунального хозяйства </t>
    </r>
  </si>
  <si>
    <r>
      <t>Задача 1.3.</t>
    </r>
    <r>
      <rPr>
        <sz val="12"/>
        <rFont val="Times New Roman"/>
        <family val="1"/>
      </rPr>
      <t xml:space="preserve">  Поддержка объектов благоприятной среды жизнедеятельности населения </t>
    </r>
  </si>
  <si>
    <t>Очередной финансовый ___ год</t>
  </si>
  <si>
    <t>Плановый период                  ___ год</t>
  </si>
  <si>
    <t>Отчетный              ___ год</t>
  </si>
  <si>
    <t>Текущий                 ___ год</t>
  </si>
  <si>
    <t xml:space="preserve"> Цели, задачи и основные показатели деятельности МУ "Комитет по строительству и архитектуре Пуровского района"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</si>
</sst>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_р_.;[Red]#,##0_р_."/>
    <numFmt numFmtId="185" formatCode="0.000"/>
    <numFmt numFmtId="186" formatCode="0.0"/>
    <numFmt numFmtId="187" formatCode="0.0%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8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186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 vertical="center" wrapText="1"/>
    </xf>
    <xf numFmtId="186" fontId="4" fillId="24" borderId="10" xfId="0" applyNumberFormat="1" applyFont="1" applyFill="1" applyBorder="1" applyAlignment="1">
      <alignment horizontal="center" vertical="center" wrapText="1"/>
    </xf>
    <xf numFmtId="2" fontId="4" fillId="24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right" vertical="center" wrapText="1"/>
    </xf>
    <xf numFmtId="0" fontId="4" fillId="24" borderId="10" xfId="0" applyFont="1" applyFill="1" applyBorder="1" applyAlignment="1">
      <alignment/>
    </xf>
    <xf numFmtId="0" fontId="23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24" borderId="0" xfId="0" applyFont="1" applyFill="1" applyAlignment="1">
      <alignment horizontal="center"/>
    </xf>
    <xf numFmtId="0" fontId="4" fillId="0" borderId="0" xfId="0" applyFont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53"/>
  <sheetViews>
    <sheetView tabSelected="1" view="pageBreakPreview" zoomScale="75" zoomScaleSheetLayoutView="75" zoomScalePageLayoutView="0" workbookViewId="0" topLeftCell="A1">
      <selection activeCell="A8" sqref="A8"/>
    </sheetView>
  </sheetViews>
  <sheetFormatPr defaultColWidth="9.140625" defaultRowHeight="12.75" outlineLevelRow="1"/>
  <cols>
    <col min="1" max="1" width="119.7109375" style="3" customWidth="1"/>
    <col min="2" max="2" width="14.00390625" style="3" customWidth="1"/>
    <col min="3" max="3" width="13.140625" style="3" customWidth="1"/>
    <col min="4" max="4" width="14.57421875" style="3" customWidth="1"/>
    <col min="5" max="5" width="16.140625" style="3" customWidth="1"/>
    <col min="6" max="6" width="15.8515625" style="3" customWidth="1"/>
    <col min="7" max="7" width="16.57421875" style="3" customWidth="1"/>
    <col min="8" max="16384" width="9.140625" style="3" customWidth="1"/>
  </cols>
  <sheetData>
    <row r="1" spans="1:7" ht="15.75">
      <c r="A1" s="8"/>
      <c r="B1" s="8"/>
      <c r="C1" s="8"/>
      <c r="D1" s="8"/>
      <c r="E1" s="8"/>
      <c r="F1" s="8"/>
      <c r="G1" s="8"/>
    </row>
    <row r="2" spans="1:7" ht="20.25">
      <c r="A2" s="8"/>
      <c r="B2" s="8"/>
      <c r="C2" s="8"/>
      <c r="D2" s="8"/>
      <c r="E2" s="25" t="s">
        <v>25</v>
      </c>
      <c r="G2" s="25"/>
    </row>
    <row r="3" spans="1:7" ht="20.25">
      <c r="A3" s="8"/>
      <c r="B3" s="8"/>
      <c r="C3" s="8"/>
      <c r="D3" s="8"/>
      <c r="E3" s="25" t="s">
        <v>26</v>
      </c>
      <c r="G3" s="25"/>
    </row>
    <row r="4" spans="1:7" ht="20.25">
      <c r="A4" s="8"/>
      <c r="B4" s="8"/>
      <c r="C4" s="8"/>
      <c r="D4" s="8"/>
      <c r="E4" s="25" t="s">
        <v>27</v>
      </c>
      <c r="G4" s="25"/>
    </row>
    <row r="5" spans="1:7" ht="15.75">
      <c r="A5" s="8"/>
      <c r="B5" s="8"/>
      <c r="C5" s="8"/>
      <c r="D5" s="8"/>
      <c r="E5" s="8"/>
      <c r="F5" s="37"/>
      <c r="G5" s="37"/>
    </row>
    <row r="6" spans="1:7" ht="15.75">
      <c r="A6" s="8"/>
      <c r="B6" s="8"/>
      <c r="C6" s="8"/>
      <c r="D6" s="8"/>
      <c r="E6" s="8"/>
      <c r="F6" s="38"/>
      <c r="G6" s="38"/>
    </row>
    <row r="7" spans="1:7" ht="31.5" customHeight="1">
      <c r="A7" s="39" t="s">
        <v>42</v>
      </c>
      <c r="B7" s="39"/>
      <c r="C7" s="39"/>
      <c r="D7" s="39"/>
      <c r="E7" s="39"/>
      <c r="F7" s="39"/>
      <c r="G7" s="39"/>
    </row>
    <row r="8" spans="1:7" ht="21" customHeight="1">
      <c r="A8" s="2"/>
      <c r="B8" s="2"/>
      <c r="C8" s="2"/>
      <c r="D8" s="2"/>
      <c r="E8" s="2"/>
      <c r="F8" s="2"/>
      <c r="G8" s="2"/>
    </row>
    <row r="9" spans="4:7" ht="63" customHeight="1" hidden="1">
      <c r="D9" s="1" t="s">
        <v>4</v>
      </c>
      <c r="E9" s="40" t="s">
        <v>1</v>
      </c>
      <c r="F9" s="40"/>
      <c r="G9" s="40"/>
    </row>
    <row r="10" spans="1:7" ht="49.5" customHeight="1">
      <c r="A10" s="1" t="s">
        <v>3</v>
      </c>
      <c r="B10" s="1" t="s">
        <v>33</v>
      </c>
      <c r="C10" s="1" t="s">
        <v>0</v>
      </c>
      <c r="D10" s="1" t="s">
        <v>40</v>
      </c>
      <c r="E10" s="1" t="s">
        <v>41</v>
      </c>
      <c r="F10" s="1" t="s">
        <v>38</v>
      </c>
      <c r="G10" s="1" t="s">
        <v>39</v>
      </c>
    </row>
    <row r="11" spans="1:7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</row>
    <row r="12" spans="1:7" s="8" customFormat="1" ht="27" customHeight="1">
      <c r="A12" s="26" t="s">
        <v>28</v>
      </c>
      <c r="B12" s="26">
        <v>1</v>
      </c>
      <c r="C12" s="31"/>
      <c r="D12" s="32"/>
      <c r="E12" s="32"/>
      <c r="F12" s="32"/>
      <c r="G12" s="33"/>
    </row>
    <row r="13" spans="1:7" s="8" customFormat="1" ht="31.5" customHeight="1">
      <c r="A13" s="11" t="s">
        <v>29</v>
      </c>
      <c r="B13" s="1">
        <v>0.3</v>
      </c>
      <c r="C13" s="4" t="s">
        <v>5</v>
      </c>
      <c r="D13" s="4">
        <v>10</v>
      </c>
      <c r="E13" s="4">
        <v>12</v>
      </c>
      <c r="F13" s="4">
        <v>8</v>
      </c>
      <c r="G13" s="4">
        <v>6</v>
      </c>
    </row>
    <row r="14" spans="1:7" ht="47.25" customHeight="1">
      <c r="A14" s="11" t="s">
        <v>30</v>
      </c>
      <c r="B14" s="1">
        <v>0.3</v>
      </c>
      <c r="C14" s="4" t="s">
        <v>6</v>
      </c>
      <c r="D14" s="12">
        <v>1921522.257</v>
      </c>
      <c r="E14" s="12">
        <v>1646594.0812</v>
      </c>
      <c r="F14" s="12">
        <v>1308321.5612</v>
      </c>
      <c r="G14" s="12">
        <v>1052688.1532</v>
      </c>
    </row>
    <row r="15" spans="1:7" ht="20.25" customHeight="1">
      <c r="A15" s="11" t="s">
        <v>34</v>
      </c>
      <c r="B15" s="1">
        <v>0.4</v>
      </c>
      <c r="C15" s="4" t="s">
        <v>2</v>
      </c>
      <c r="D15" s="13">
        <v>100</v>
      </c>
      <c r="E15" s="13">
        <v>100</v>
      </c>
      <c r="F15" s="13">
        <v>100</v>
      </c>
      <c r="G15" s="13">
        <v>100</v>
      </c>
    </row>
    <row r="16" spans="1:7" ht="18" customHeight="1" hidden="1" outlineLevel="1">
      <c r="A16" s="17" t="s">
        <v>7</v>
      </c>
      <c r="B16" s="18"/>
      <c r="C16" s="18" t="s">
        <v>8</v>
      </c>
      <c r="D16" s="18">
        <v>1268669.998</v>
      </c>
      <c r="E16" s="18">
        <f aca="true" t="shared" si="0" ref="E16:G18">E25+E33+E42</f>
        <v>970113.9990000001</v>
      </c>
      <c r="F16" s="18">
        <f t="shared" si="0"/>
        <v>443563.999</v>
      </c>
      <c r="G16" s="18">
        <f t="shared" si="0"/>
        <v>773625</v>
      </c>
    </row>
    <row r="17" spans="1:7" ht="15.75" customHeight="1" hidden="1" outlineLevel="1">
      <c r="A17" s="17" t="s">
        <v>9</v>
      </c>
      <c r="B17" s="18"/>
      <c r="C17" s="18" t="s">
        <v>8</v>
      </c>
      <c r="D17" s="18">
        <v>373754.998</v>
      </c>
      <c r="E17" s="18">
        <f t="shared" si="0"/>
        <v>331643.999</v>
      </c>
      <c r="F17" s="18">
        <f t="shared" si="0"/>
        <v>255226.99899999998</v>
      </c>
      <c r="G17" s="18">
        <f t="shared" si="0"/>
        <v>0</v>
      </c>
    </row>
    <row r="18" spans="1:7" ht="17.25" customHeight="1" hidden="1" outlineLevel="1">
      <c r="A18" s="17" t="s">
        <v>10</v>
      </c>
      <c r="B18" s="18"/>
      <c r="C18" s="18" t="s">
        <v>8</v>
      </c>
      <c r="D18" s="18">
        <v>894915</v>
      </c>
      <c r="E18" s="18">
        <f t="shared" si="0"/>
        <v>638470</v>
      </c>
      <c r="F18" s="18">
        <f t="shared" si="0"/>
        <v>188337</v>
      </c>
      <c r="G18" s="18">
        <f t="shared" si="0"/>
        <v>773625</v>
      </c>
    </row>
    <row r="19" spans="1:7" ht="16.5" customHeight="1" hidden="1" outlineLevel="1">
      <c r="A19" s="17" t="s">
        <v>11</v>
      </c>
      <c r="B19" s="18"/>
      <c r="C19" s="18" t="s">
        <v>8</v>
      </c>
      <c r="D19" s="17"/>
      <c r="E19" s="17"/>
      <c r="F19" s="17"/>
      <c r="G19" s="17"/>
    </row>
    <row r="20" spans="1:7" ht="18" customHeight="1" collapsed="1">
      <c r="A20" s="27" t="s">
        <v>36</v>
      </c>
      <c r="B20" s="28">
        <v>0.4</v>
      </c>
      <c r="C20" s="43"/>
      <c r="D20" s="44"/>
      <c r="E20" s="44"/>
      <c r="F20" s="44"/>
      <c r="G20" s="45"/>
    </row>
    <row r="21" spans="1:7" ht="24" customHeight="1">
      <c r="A21" s="6" t="s">
        <v>12</v>
      </c>
      <c r="B21" s="7">
        <v>0.2</v>
      </c>
      <c r="C21" s="1" t="s">
        <v>13</v>
      </c>
      <c r="D21" s="9">
        <v>2058.3</v>
      </c>
      <c r="E21" s="10">
        <v>5940</v>
      </c>
      <c r="F21" s="10">
        <v>1940</v>
      </c>
      <c r="G21" s="10">
        <v>1940</v>
      </c>
    </row>
    <row r="22" spans="1:7" ht="21" customHeight="1">
      <c r="A22" s="6" t="s">
        <v>14</v>
      </c>
      <c r="B22" s="7">
        <v>0.2</v>
      </c>
      <c r="C22" s="1" t="s">
        <v>5</v>
      </c>
      <c r="D22" s="9">
        <v>10</v>
      </c>
      <c r="E22" s="15">
        <v>10</v>
      </c>
      <c r="F22" s="15">
        <v>6</v>
      </c>
      <c r="G22" s="15">
        <v>6</v>
      </c>
    </row>
    <row r="23" spans="1:7" ht="50.25" customHeight="1">
      <c r="A23" s="6" t="s">
        <v>15</v>
      </c>
      <c r="B23" s="7">
        <v>0.3</v>
      </c>
      <c r="C23" s="1" t="s">
        <v>2</v>
      </c>
      <c r="D23" s="9">
        <v>100</v>
      </c>
      <c r="E23" s="13">
        <v>100</v>
      </c>
      <c r="F23" s="13">
        <v>100</v>
      </c>
      <c r="G23" s="13">
        <v>100</v>
      </c>
    </row>
    <row r="24" spans="1:7" ht="48.75" customHeight="1">
      <c r="A24" s="6" t="s">
        <v>16</v>
      </c>
      <c r="B24" s="5">
        <v>0.3</v>
      </c>
      <c r="C24" s="1" t="s">
        <v>2</v>
      </c>
      <c r="D24" s="10">
        <v>100</v>
      </c>
      <c r="E24" s="13">
        <v>100</v>
      </c>
      <c r="F24" s="13">
        <v>100</v>
      </c>
      <c r="G24" s="13">
        <v>100</v>
      </c>
    </row>
    <row r="25" spans="1:7" ht="16.5" customHeight="1" hidden="1" outlineLevel="1">
      <c r="A25" s="19" t="s">
        <v>7</v>
      </c>
      <c r="B25" s="21"/>
      <c r="C25" s="20" t="s">
        <v>8</v>
      </c>
      <c r="D25" s="22">
        <v>701433.487</v>
      </c>
      <c r="E25" s="23">
        <f>E26+E27</f>
        <v>357804.356</v>
      </c>
      <c r="F25" s="23">
        <f>F26+F27</f>
        <v>276361.297</v>
      </c>
      <c r="G25" s="23">
        <f>G26+G27</f>
        <v>304247</v>
      </c>
    </row>
    <row r="26" spans="1:7" ht="18" customHeight="1" hidden="1" outlineLevel="1">
      <c r="A26" s="19" t="s">
        <v>9</v>
      </c>
      <c r="B26" s="21"/>
      <c r="C26" s="20" t="s">
        <v>8</v>
      </c>
      <c r="D26" s="22">
        <v>147873.487</v>
      </c>
      <c r="E26" s="23">
        <f>148666.538+11337.818</f>
        <v>160004.356</v>
      </c>
      <c r="F26" s="23">
        <f>108070.593+19953.704</f>
        <v>128024.29699999999</v>
      </c>
      <c r="G26" s="23"/>
    </row>
    <row r="27" spans="1:7" ht="16.5" customHeight="1" hidden="1" outlineLevel="1">
      <c r="A27" s="19" t="s">
        <v>10</v>
      </c>
      <c r="B27" s="21"/>
      <c r="C27" s="20" t="s">
        <v>8</v>
      </c>
      <c r="D27" s="22">
        <v>553560</v>
      </c>
      <c r="E27" s="23">
        <f>209137.818-11337.818</f>
        <v>197800</v>
      </c>
      <c r="F27" s="23">
        <f>168290.704-19953.704</f>
        <v>148337</v>
      </c>
      <c r="G27" s="23">
        <v>304247</v>
      </c>
    </row>
    <row r="28" spans="1:7" ht="15.75" customHeight="1" hidden="1" outlineLevel="1">
      <c r="A28" s="19" t="s">
        <v>11</v>
      </c>
      <c r="B28" s="21"/>
      <c r="C28" s="20" t="s">
        <v>8</v>
      </c>
      <c r="D28" s="22"/>
      <c r="E28" s="23"/>
      <c r="F28" s="23"/>
      <c r="G28" s="23"/>
    </row>
    <row r="29" spans="1:7" ht="30.75" customHeight="1" collapsed="1">
      <c r="A29" s="27" t="s">
        <v>35</v>
      </c>
      <c r="B29" s="28">
        <v>0.4</v>
      </c>
      <c r="C29" s="43"/>
      <c r="D29" s="44"/>
      <c r="E29" s="44"/>
      <c r="F29" s="44"/>
      <c r="G29" s="45"/>
    </row>
    <row r="30" spans="1:7" ht="35.25" customHeight="1">
      <c r="A30" s="11" t="s">
        <v>17</v>
      </c>
      <c r="B30" s="1">
        <v>0.2</v>
      </c>
      <c r="C30" s="14" t="s">
        <v>18</v>
      </c>
      <c r="D30" s="16">
        <v>6</v>
      </c>
      <c r="E30" s="16">
        <v>5</v>
      </c>
      <c r="F30" s="16">
        <v>9</v>
      </c>
      <c r="G30" s="16">
        <v>9</v>
      </c>
    </row>
    <row r="31" spans="1:7" ht="42" customHeight="1">
      <c r="A31" s="11" t="s">
        <v>31</v>
      </c>
      <c r="B31" s="1">
        <v>0.4</v>
      </c>
      <c r="C31" s="14" t="s">
        <v>2</v>
      </c>
      <c r="D31" s="13">
        <v>100</v>
      </c>
      <c r="E31" s="13">
        <v>100</v>
      </c>
      <c r="F31" s="13">
        <v>100</v>
      </c>
      <c r="G31" s="13">
        <v>100</v>
      </c>
    </row>
    <row r="32" spans="1:7" ht="35.25" customHeight="1">
      <c r="A32" s="11" t="s">
        <v>32</v>
      </c>
      <c r="B32" s="1">
        <v>0.4</v>
      </c>
      <c r="C32" s="14" t="s">
        <v>2</v>
      </c>
      <c r="D32" s="13">
        <v>100</v>
      </c>
      <c r="E32" s="13">
        <v>100</v>
      </c>
      <c r="F32" s="13">
        <v>100</v>
      </c>
      <c r="G32" s="13">
        <v>100</v>
      </c>
    </row>
    <row r="33" spans="1:7" ht="15.75" customHeight="1" hidden="1" outlineLevel="1">
      <c r="A33" s="17" t="s">
        <v>7</v>
      </c>
      <c r="B33" s="18"/>
      <c r="C33" s="18" t="s">
        <v>8</v>
      </c>
      <c r="D33" s="23">
        <f>D34+D35</f>
        <v>492334.361</v>
      </c>
      <c r="E33" s="23">
        <f>E34+E35</f>
        <v>536840.285</v>
      </c>
      <c r="F33" s="23">
        <f>F34+F35</f>
        <v>86223.218</v>
      </c>
      <c r="G33" s="23">
        <f>G34+G35</f>
        <v>469378</v>
      </c>
    </row>
    <row r="34" spans="1:7" ht="18.75" customHeight="1" hidden="1" outlineLevel="1">
      <c r="A34" s="17" t="s">
        <v>9</v>
      </c>
      <c r="B34" s="18"/>
      <c r="C34" s="18" t="s">
        <v>8</v>
      </c>
      <c r="D34" s="17">
        <f>134125.618+16853.743</f>
        <v>150979.36099999998</v>
      </c>
      <c r="E34" s="17">
        <f>70911.254+25259.031</f>
        <v>96170.285</v>
      </c>
      <c r="F34" s="17">
        <f>40842.577+5380.641</f>
        <v>46223.21799999999</v>
      </c>
      <c r="G34" s="23"/>
    </row>
    <row r="35" spans="1:7" ht="18.75" customHeight="1" hidden="1" outlineLevel="1">
      <c r="A35" s="17" t="s">
        <v>10</v>
      </c>
      <c r="B35" s="18"/>
      <c r="C35" s="18" t="s">
        <v>8</v>
      </c>
      <c r="D35" s="17">
        <f>358208.743-16853.743</f>
        <v>341355</v>
      </c>
      <c r="E35" s="17">
        <f>465929.031-25259.031</f>
        <v>440670</v>
      </c>
      <c r="F35" s="17">
        <f>45380.641-5380.641</f>
        <v>40000</v>
      </c>
      <c r="G35" s="23">
        <v>469378</v>
      </c>
    </row>
    <row r="36" spans="1:7" ht="18" customHeight="1" hidden="1" outlineLevel="1">
      <c r="A36" s="17" t="s">
        <v>11</v>
      </c>
      <c r="B36" s="18"/>
      <c r="C36" s="18" t="s">
        <v>8</v>
      </c>
      <c r="D36" s="17"/>
      <c r="E36" s="17"/>
      <c r="F36" s="17"/>
      <c r="G36" s="17"/>
    </row>
    <row r="37" spans="1:7" ht="27.75" customHeight="1" collapsed="1">
      <c r="A37" s="29" t="s">
        <v>37</v>
      </c>
      <c r="B37" s="30">
        <v>0.2</v>
      </c>
      <c r="C37" s="34"/>
      <c r="D37" s="35"/>
      <c r="E37" s="35"/>
      <c r="F37" s="35"/>
      <c r="G37" s="36"/>
    </row>
    <row r="38" spans="1:7" ht="31.5">
      <c r="A38" s="11" t="s">
        <v>19</v>
      </c>
      <c r="B38" s="1">
        <v>0.3</v>
      </c>
      <c r="C38" s="14" t="s">
        <v>2</v>
      </c>
      <c r="D38" s="13">
        <v>100</v>
      </c>
      <c r="E38" s="13">
        <v>100</v>
      </c>
      <c r="F38" s="13">
        <v>100</v>
      </c>
      <c r="G38" s="13">
        <v>100</v>
      </c>
    </row>
    <row r="39" spans="1:7" ht="22.5" customHeight="1">
      <c r="A39" s="11" t="s">
        <v>20</v>
      </c>
      <c r="B39" s="1">
        <v>0.2</v>
      </c>
      <c r="C39" s="14" t="s">
        <v>2</v>
      </c>
      <c r="D39" s="13">
        <v>100</v>
      </c>
      <c r="E39" s="13">
        <v>100</v>
      </c>
      <c r="F39" s="13">
        <v>100</v>
      </c>
      <c r="G39" s="13">
        <v>100</v>
      </c>
    </row>
    <row r="40" spans="1:7" ht="43.5" customHeight="1">
      <c r="A40" s="11" t="s">
        <v>21</v>
      </c>
      <c r="B40" s="1">
        <v>0.3</v>
      </c>
      <c r="C40" s="14" t="s">
        <v>2</v>
      </c>
      <c r="D40" s="13">
        <v>100</v>
      </c>
      <c r="E40" s="13">
        <v>100</v>
      </c>
      <c r="F40" s="13">
        <v>100</v>
      </c>
      <c r="G40" s="13">
        <v>100</v>
      </c>
    </row>
    <row r="41" spans="1:7" ht="21.75" customHeight="1">
      <c r="A41" s="11" t="s">
        <v>22</v>
      </c>
      <c r="B41" s="1">
        <v>0.2</v>
      </c>
      <c r="C41" s="14" t="s">
        <v>2</v>
      </c>
      <c r="D41" s="13">
        <v>100</v>
      </c>
      <c r="E41" s="13">
        <v>100</v>
      </c>
      <c r="F41" s="13">
        <v>100</v>
      </c>
      <c r="G41" s="13">
        <v>100</v>
      </c>
    </row>
    <row r="42" spans="1:7" ht="15.75" hidden="1" outlineLevel="1">
      <c r="A42" s="17" t="s">
        <v>7</v>
      </c>
      <c r="B42" s="17"/>
      <c r="C42" s="18" t="s">
        <v>8</v>
      </c>
      <c r="D42" s="17">
        <f>D43</f>
        <v>74902.15</v>
      </c>
      <c r="E42" s="17">
        <f>E43</f>
        <v>75469.358</v>
      </c>
      <c r="F42" s="17">
        <f>F43</f>
        <v>80979.484</v>
      </c>
      <c r="G42" s="17"/>
    </row>
    <row r="43" spans="1:7" ht="21" customHeight="1" hidden="1" outlineLevel="1">
      <c r="A43" s="17" t="s">
        <v>9</v>
      </c>
      <c r="B43" s="17"/>
      <c r="C43" s="18" t="s">
        <v>8</v>
      </c>
      <c r="D43" s="17">
        <v>74902.15</v>
      </c>
      <c r="E43" s="17">
        <v>75469.358</v>
      </c>
      <c r="F43" s="17">
        <v>80979.484</v>
      </c>
      <c r="G43" s="17"/>
    </row>
    <row r="44" spans="1:7" ht="19.5" customHeight="1" hidden="1" outlineLevel="1">
      <c r="A44" s="17" t="s">
        <v>10</v>
      </c>
      <c r="B44" s="17"/>
      <c r="C44" s="18" t="s">
        <v>8</v>
      </c>
      <c r="D44" s="17"/>
      <c r="E44" s="17"/>
      <c r="F44" s="17"/>
      <c r="G44" s="24"/>
    </row>
    <row r="45" spans="1:7" ht="18" customHeight="1" hidden="1" outlineLevel="1">
      <c r="A45" s="17" t="s">
        <v>11</v>
      </c>
      <c r="B45" s="17"/>
      <c r="C45" s="18" t="s">
        <v>8</v>
      </c>
      <c r="D45" s="17"/>
      <c r="E45" s="17"/>
      <c r="F45" s="17"/>
      <c r="G45" s="24"/>
    </row>
    <row r="46" spans="1:7" ht="16.5" customHeight="1" hidden="1" outlineLevel="1">
      <c r="A46" s="41"/>
      <c r="B46" s="41"/>
      <c r="C46" s="41"/>
      <c r="D46" s="41"/>
      <c r="E46" s="41"/>
      <c r="F46" s="41"/>
      <c r="G46" s="41"/>
    </row>
    <row r="47" spans="1:7" ht="17.25" customHeight="1" hidden="1" outlineLevel="1">
      <c r="A47" s="17" t="s">
        <v>23</v>
      </c>
      <c r="B47" s="17"/>
      <c r="C47" s="18" t="s">
        <v>8</v>
      </c>
      <c r="D47" s="17"/>
      <c r="E47" s="17"/>
      <c r="F47" s="17"/>
      <c r="G47" s="17"/>
    </row>
    <row r="48" spans="1:7" ht="15.75" hidden="1" outlineLevel="1">
      <c r="A48" s="17" t="s">
        <v>24</v>
      </c>
      <c r="B48" s="17"/>
      <c r="C48" s="18" t="s">
        <v>8</v>
      </c>
      <c r="D48" s="17">
        <f aca="true" t="shared" si="1" ref="D48:G50">D16</f>
        <v>1268669.998</v>
      </c>
      <c r="E48" s="17">
        <f t="shared" si="1"/>
        <v>970113.9990000001</v>
      </c>
      <c r="F48" s="17">
        <f t="shared" si="1"/>
        <v>443563.999</v>
      </c>
      <c r="G48" s="17">
        <f t="shared" si="1"/>
        <v>773625</v>
      </c>
    </row>
    <row r="49" spans="1:7" ht="15.75" hidden="1" outlineLevel="1">
      <c r="A49" s="17" t="s">
        <v>9</v>
      </c>
      <c r="B49" s="17"/>
      <c r="C49" s="18"/>
      <c r="D49" s="17">
        <f t="shared" si="1"/>
        <v>373754.998</v>
      </c>
      <c r="E49" s="17">
        <f t="shared" si="1"/>
        <v>331643.999</v>
      </c>
      <c r="F49" s="17">
        <f t="shared" si="1"/>
        <v>255226.99899999998</v>
      </c>
      <c r="G49" s="17">
        <f t="shared" si="1"/>
        <v>0</v>
      </c>
    </row>
    <row r="50" spans="1:7" ht="15.75" hidden="1" outlineLevel="1">
      <c r="A50" s="17" t="s">
        <v>10</v>
      </c>
      <c r="B50" s="17"/>
      <c r="C50" s="18"/>
      <c r="D50" s="17">
        <f t="shared" si="1"/>
        <v>894915</v>
      </c>
      <c r="E50" s="17">
        <f t="shared" si="1"/>
        <v>638470</v>
      </c>
      <c r="F50" s="17">
        <f t="shared" si="1"/>
        <v>188337</v>
      </c>
      <c r="G50" s="17">
        <f t="shared" si="1"/>
        <v>773625</v>
      </c>
    </row>
    <row r="51" spans="1:7" ht="31.5" customHeight="1" hidden="1" outlineLevel="1">
      <c r="A51" s="17" t="s">
        <v>11</v>
      </c>
      <c r="B51" s="17"/>
      <c r="C51" s="18"/>
      <c r="D51" s="17"/>
      <c r="E51" s="17"/>
      <c r="F51" s="17"/>
      <c r="G51" s="17"/>
    </row>
    <row r="52" ht="16.5" customHeight="1" collapsed="1"/>
    <row r="53" spans="1:7" ht="129" customHeight="1">
      <c r="A53" s="42"/>
      <c r="B53" s="42"/>
      <c r="C53" s="42"/>
      <c r="D53" s="42"/>
      <c r="E53" s="42"/>
      <c r="F53" s="42"/>
      <c r="G53" s="42"/>
    </row>
    <row r="56" ht="15" customHeight="1"/>
    <row r="57" ht="15.75" customHeight="1"/>
    <row r="58" ht="15" customHeight="1"/>
    <row r="59" ht="15.75" customHeight="1"/>
    <row r="60" ht="15" customHeight="1"/>
    <row r="61" ht="15.75" customHeight="1"/>
  </sheetData>
  <sheetProtection/>
  <mergeCells count="10">
    <mergeCell ref="A46:G46"/>
    <mergeCell ref="A53:G53"/>
    <mergeCell ref="C29:G29"/>
    <mergeCell ref="C20:G20"/>
    <mergeCell ref="C12:G12"/>
    <mergeCell ref="C37:G37"/>
    <mergeCell ref="F5:G5"/>
    <mergeCell ref="F6:G6"/>
    <mergeCell ref="A7:G7"/>
    <mergeCell ref="E9:G9"/>
  </mergeCells>
  <printOptions/>
  <pageMargins left="0.1968503937007874" right="0.15748031496062992" top="0.54" bottom="0.1968503937007874" header="0.31496062992125984" footer="0.1968503937007874"/>
  <pageSetup horizontalDpi="600" verticalDpi="600" orientation="landscape" paperSize="9" scale="70" r:id="rId1"/>
  <rowBreaks count="1" manualBreakCount="1">
    <brk id="3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Upravikonom19</cp:lastModifiedBy>
  <cp:lastPrinted>2011-07-12T10:57:13Z</cp:lastPrinted>
  <dcterms:created xsi:type="dcterms:W3CDTF">1996-10-08T23:32:33Z</dcterms:created>
  <dcterms:modified xsi:type="dcterms:W3CDTF">2011-07-12T10:58:32Z</dcterms:modified>
  <cp:category/>
  <cp:version/>
  <cp:contentType/>
  <cp:contentStatus/>
</cp:coreProperties>
</file>