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 (2)" sheetId="1" r:id="rId1"/>
  </sheets>
  <definedNames>
    <definedName name="_xlnm.Print_Titles" localSheetId="0">'програм (2)'!$9:$12</definedName>
  </definedNames>
  <calcPr fullCalcOnLoad="1"/>
</workbook>
</file>

<file path=xl/sharedStrings.xml><?xml version="1.0" encoding="utf-8"?>
<sst xmlns="http://schemas.openxmlformats.org/spreadsheetml/2006/main" count="157" uniqueCount="83">
  <si>
    <t>№ п/п</t>
  </si>
  <si>
    <t>Содержание мероприятия</t>
  </si>
  <si>
    <t>срок исполнения (квартал)</t>
  </si>
  <si>
    <t>финансовое обеспечение</t>
  </si>
  <si>
    <t>Источник финансирования</t>
  </si>
  <si>
    <t>Всего объем финансирования</t>
  </si>
  <si>
    <t>в том числе объем финансирования по годам (тыс.руб.)</t>
  </si>
  <si>
    <t>1. Подпрограмма "Строительство объектов жилищного хозяйства на территории Пуровского района в 2009 - 2012 годах"</t>
  </si>
  <si>
    <t>Многоквартирный социальный жилой дом, г.Тарко-Сале Пуровского района, в том числе проектно-изыскательские работы</t>
  </si>
  <si>
    <t>36-ти квартирный жилой дом в городе Тарко-Сале, в том числе ПИР</t>
  </si>
  <si>
    <t>12-ти квартирный жилой дом в селе Халясавэй</t>
  </si>
  <si>
    <t>МУ "КСиА Пуровского района"</t>
  </si>
  <si>
    <t>бюджет Пуровского района</t>
  </si>
  <si>
    <t>Итого по подпрограмме</t>
  </si>
  <si>
    <t>2. Подпрограмма "Строительство объектов коммунального хозяйства на территории Пуровского района в 2009 - 2012 годах"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</si>
  <si>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</si>
  <si>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</si>
  <si>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</si>
  <si>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</si>
  <si>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</si>
  <si>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</si>
  <si>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</si>
  <si>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</si>
  <si>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</si>
  <si>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</si>
  <si>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</si>
  <si>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</si>
  <si>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</si>
  <si>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</si>
  <si>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2.12.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</si>
  <si>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</si>
  <si>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</si>
  <si>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</si>
  <si>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</si>
  <si>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</si>
  <si>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</si>
  <si>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</si>
  <si>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</si>
  <si>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</si>
  <si>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</si>
  <si>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</si>
  <si>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</si>
  <si>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</si>
  <si>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Канализационные очистные сооружения производительностью 100 мз/сут. в д. Харампур Пуровского района ЯНАО</t>
  </si>
  <si>
    <t>Канализационные очистные сооружения п. Уренгой Пуровского района</t>
  </si>
  <si>
    <t>Полигон твердых бытовых отходов, г. Тарко-Сале Пуровского района</t>
  </si>
  <si>
    <t>Станция очистки воды в                п. Пуровск, в том числе ПИР</t>
  </si>
  <si>
    <t xml:space="preserve">Склад ГСМ в селе Самбург Пуровского района </t>
  </si>
  <si>
    <t>Блочно-модульная котельная № 2 в г. Тарко-Сале Пуровского района, в том числе проектно-изыскательские работы</t>
  </si>
  <si>
    <t>Кольцевой водопровод в городе Тарко-Сале, в том числе ПИР</t>
  </si>
  <si>
    <r>
      <t xml:space="preserve">Двухцепная ВЛ-10 кВ от ПС  </t>
    </r>
    <r>
      <rPr>
        <sz val="10"/>
        <color indexed="8"/>
        <rFont val="Symbol"/>
        <family val="1"/>
      </rPr>
      <t>²</t>
    </r>
    <r>
      <rPr>
        <sz val="10"/>
        <color indexed="8"/>
        <rFont val="Times New Roman"/>
        <family val="1"/>
      </rPr>
      <t>Геолог</t>
    </r>
    <r>
      <rPr>
        <sz val="10"/>
        <color indexed="8"/>
        <rFont val="Symbol"/>
        <family val="1"/>
      </rPr>
      <t>²</t>
    </r>
    <r>
      <rPr>
        <sz val="10"/>
        <color indexed="8"/>
        <rFont val="Times New Roman"/>
        <family val="1"/>
      </rPr>
      <t xml:space="preserve"> ТП до РП по объекту "КОС" в г.Тарко-Сале</t>
    </r>
  </si>
  <si>
    <t>Реконструкция ул.Совхозная-Республики с инженерными сетями в г.Тарко-Сале</t>
  </si>
  <si>
    <t>Полигон твердых бытовых бытовых отходов в поселке Уренгой Пуровского района - ПИР</t>
  </si>
  <si>
    <t>Полигон твердых бытовых отходов в поселке Пурпе Пуровского района – ПИР</t>
  </si>
  <si>
    <t>Полигон твердых бытовых отходов в поселке Ханымей Пуровского района – ПИР</t>
  </si>
  <si>
    <t>Полигон твердых бытовых отходов в селе Самбург Пуровского района – ПИР</t>
  </si>
  <si>
    <t>Полигон твердых бытовых отходов в селе Халясавэй Пуровского района – ПИР</t>
  </si>
  <si>
    <t>Полигон твердых бытовых отходов в деревне Харампур Пуровского района – ПИР</t>
  </si>
  <si>
    <t>Водозабор и очистные сооружения с.Самбург (ПИР)</t>
  </si>
  <si>
    <t>Канализация п. Самбург Пуровского района ЯНАО</t>
  </si>
  <si>
    <t>Канализационые очистные сооружения производительностью 240 мз/сут. с инженерными сетями в поселке Пурпе – ПИР</t>
  </si>
  <si>
    <t>Водозабор в поселке Пурпе - ПИР</t>
  </si>
  <si>
    <t>Реконструкция канализационных очистных сооружений в поселке Ханымей – ПИР</t>
  </si>
  <si>
    <t>Сети канализации с КНС в поселке Пуровск – ПИР</t>
  </si>
  <si>
    <t>ул. Губкина-Тарасова с инженерными сетями в г. Тарко-Сале ГКНС, КНС № 5, ТП,            г. Тарко-Сале</t>
  </si>
  <si>
    <t>Реконструкция объекта "Станция озонирования и очистки питьевой воды в г. Тарко-Сале"</t>
  </si>
  <si>
    <t xml:space="preserve">Канализационные очистные сооружения в г. Тарко-Сале производительностью 4,2 тыс.мз/в сут. в блочном исполнении </t>
  </si>
  <si>
    <t>Станция очистки воды в деревне Харампур – ПИР</t>
  </si>
  <si>
    <t>Итого по подпрограмме 2</t>
  </si>
  <si>
    <t>ВСЕГО по программе</t>
  </si>
  <si>
    <t>4 квартал  2010 года</t>
  </si>
  <si>
    <t>4 квартал 2012 года</t>
  </si>
  <si>
    <t>4 квартал 2011 года</t>
  </si>
  <si>
    <t>2 квартал 2010 года</t>
  </si>
  <si>
    <t>3 квартал 2010 года</t>
  </si>
  <si>
    <t>1 квартал 2011 года</t>
  </si>
  <si>
    <t>Мероприятия районной целевой программы "Строительство объектов жилищно-коммунального хозяйства на территории Пуровского района в 2009 - 2012 годах"</t>
  </si>
  <si>
    <t>4 квартал 2010 года</t>
  </si>
  <si>
    <t>1 квартал 2012 года</t>
  </si>
  <si>
    <t>Ответственный исполнитель</t>
  </si>
  <si>
    <t>Приложение</t>
  </si>
  <si>
    <t xml:space="preserve">к постановлению Главы района </t>
  </si>
  <si>
    <r>
      <t>от 30 декабря</t>
    </r>
    <r>
      <rPr>
        <sz val="10"/>
        <rFont val="Times New Roman"/>
        <family val="1"/>
      </rPr>
      <t xml:space="preserve"> 2009  г. № </t>
    </r>
    <r>
      <rPr>
        <u val="single"/>
        <sz val="10"/>
        <rFont val="Times New Roman"/>
        <family val="1"/>
      </rPr>
      <t>348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</si>
</sst>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0.0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Arial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3" fontId="8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0" fontId="8" fillId="0" borderId="0" xfId="0" applyFont="1" applyAlignment="1">
      <alignment/>
    </xf>
    <xf numFmtId="185" fontId="1" fillId="0" borderId="1" xfId="0" applyNumberFormat="1" applyFont="1" applyBorder="1" applyAlignment="1">
      <alignment horizontal="center" vertical="center" wrapText="1"/>
    </xf>
    <xf numFmtId="185" fontId="7" fillId="0" borderId="1" xfId="0" applyNumberFormat="1" applyFont="1" applyBorder="1" applyAlignment="1">
      <alignment horizontal="center" vertical="center" wrapText="1"/>
    </xf>
    <xf numFmtId="185" fontId="2" fillId="0" borderId="3" xfId="0" applyNumberFormat="1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top" wrapText="1"/>
    </xf>
    <xf numFmtId="187" fontId="7" fillId="0" borderId="1" xfId="0" applyNumberFormat="1" applyFont="1" applyBorder="1" applyAlignment="1">
      <alignment horizontal="center" vertical="top" wrapText="1"/>
    </xf>
    <xf numFmtId="187" fontId="3" fillId="0" borderId="1" xfId="0" applyNumberFormat="1" applyFont="1" applyBorder="1" applyAlignment="1">
      <alignment horizontal="right" vertical="top" wrapText="1"/>
    </xf>
    <xf numFmtId="187" fontId="2" fillId="0" borderId="1" xfId="0" applyNumberFormat="1" applyFont="1" applyBorder="1" applyAlignment="1">
      <alignment horizontal="center" vertical="center" wrapText="1"/>
    </xf>
    <xf numFmtId="185" fontId="1" fillId="0" borderId="0" xfId="0" applyNumberFormat="1" applyFont="1" applyFill="1" applyAlignment="1">
      <alignment/>
    </xf>
    <xf numFmtId="185" fontId="1" fillId="0" borderId="0" xfId="0" applyNumberFormat="1" applyFont="1" applyFill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5" fontId="9" fillId="0" borderId="0" xfId="0" applyNumberFormat="1" applyFont="1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selection activeCell="L4" sqref="L4"/>
    </sheetView>
  </sheetViews>
  <sheetFormatPr defaultColWidth="9.140625" defaultRowHeight="12.75"/>
  <cols>
    <col min="1" max="1" width="4.57421875" style="0" customWidth="1"/>
    <col min="2" max="2" width="17.8515625" style="0" customWidth="1"/>
    <col min="3" max="3" width="11.140625" style="0" customWidth="1"/>
    <col min="4" max="4" width="8.8515625" style="0" customWidth="1"/>
    <col min="5" max="5" width="10.421875" style="0" customWidth="1"/>
    <col min="6" max="6" width="10.8515625" style="0" customWidth="1"/>
    <col min="7" max="7" width="9.28125" style="0" customWidth="1"/>
    <col min="8" max="9" width="9.421875" style="0" bestFit="1" customWidth="1"/>
  </cols>
  <sheetData>
    <row r="2" spans="1:10" ht="12.75">
      <c r="A2" s="4"/>
      <c r="B2" s="4"/>
      <c r="C2" s="4"/>
      <c r="D2" s="4"/>
      <c r="E2" s="4"/>
      <c r="F2" s="4"/>
      <c r="G2" s="17" t="s">
        <v>80</v>
      </c>
      <c r="H2" s="17"/>
      <c r="I2" s="17"/>
      <c r="J2" s="17"/>
    </row>
    <row r="3" spans="1:10" ht="12.75">
      <c r="A3" s="4"/>
      <c r="B3" s="4"/>
      <c r="C3" s="4"/>
      <c r="D3" s="4"/>
      <c r="E3" s="4"/>
      <c r="F3" s="4"/>
      <c r="G3" s="17" t="s">
        <v>81</v>
      </c>
      <c r="H3" s="17"/>
      <c r="I3" s="17"/>
      <c r="J3" s="17"/>
    </row>
    <row r="4" spans="1:10" ht="20.25" customHeight="1">
      <c r="A4" s="4"/>
      <c r="B4" s="4"/>
      <c r="C4" s="4"/>
      <c r="D4" s="4"/>
      <c r="E4" s="4"/>
      <c r="F4" s="4"/>
      <c r="G4" s="35" t="s">
        <v>82</v>
      </c>
      <c r="H4" s="18"/>
      <c r="I4" s="18"/>
      <c r="J4" s="18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30.75" customHeight="1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</row>
    <row r="9" spans="1:10" ht="12.75">
      <c r="A9" s="19" t="s">
        <v>0</v>
      </c>
      <c r="B9" s="19" t="s">
        <v>1</v>
      </c>
      <c r="C9" s="19" t="s">
        <v>79</v>
      </c>
      <c r="D9" s="19" t="s">
        <v>2</v>
      </c>
      <c r="E9" s="32" t="s">
        <v>3</v>
      </c>
      <c r="F9" s="33"/>
      <c r="G9" s="33"/>
      <c r="H9" s="33"/>
      <c r="I9" s="33"/>
      <c r="J9" s="34"/>
    </row>
    <row r="10" spans="1:10" ht="29.25" customHeight="1">
      <c r="A10" s="20"/>
      <c r="B10" s="20"/>
      <c r="C10" s="20"/>
      <c r="D10" s="20"/>
      <c r="E10" s="19" t="s">
        <v>4</v>
      </c>
      <c r="F10" s="19" t="s">
        <v>5</v>
      </c>
      <c r="G10" s="32" t="s">
        <v>6</v>
      </c>
      <c r="H10" s="33"/>
      <c r="I10" s="33"/>
      <c r="J10" s="34"/>
    </row>
    <row r="11" spans="1:10" ht="37.5" customHeight="1">
      <c r="A11" s="21"/>
      <c r="B11" s="21"/>
      <c r="C11" s="21"/>
      <c r="D11" s="21"/>
      <c r="E11" s="21"/>
      <c r="F11" s="21"/>
      <c r="G11" s="1">
        <v>2009</v>
      </c>
      <c r="H11" s="1">
        <v>2010</v>
      </c>
      <c r="I11" s="1">
        <v>2011</v>
      </c>
      <c r="J11" s="1">
        <v>2012</v>
      </c>
    </row>
    <row r="12" spans="1:10" ht="12.75">
      <c r="A12" s="2">
        <v>1</v>
      </c>
      <c r="B12" s="2">
        <f aca="true" t="shared" si="0" ref="B12:J12">A12+1</f>
        <v>2</v>
      </c>
      <c r="C12" s="2">
        <f t="shared" si="0"/>
        <v>3</v>
      </c>
      <c r="D12" s="2">
        <f t="shared" si="0"/>
        <v>4</v>
      </c>
      <c r="E12" s="2">
        <f t="shared" si="0"/>
        <v>5</v>
      </c>
      <c r="F12" s="2">
        <f t="shared" si="0"/>
        <v>6</v>
      </c>
      <c r="G12" s="2">
        <f t="shared" si="0"/>
        <v>7</v>
      </c>
      <c r="H12" s="2">
        <f t="shared" si="0"/>
        <v>8</v>
      </c>
      <c r="I12" s="2">
        <f t="shared" si="0"/>
        <v>9</v>
      </c>
      <c r="J12" s="2">
        <f t="shared" si="0"/>
        <v>10</v>
      </c>
    </row>
    <row r="13" spans="1:10" ht="12.75">
      <c r="A13" s="24" t="s">
        <v>7</v>
      </c>
      <c r="B13" s="25"/>
      <c r="C13" s="25"/>
      <c r="D13" s="25"/>
      <c r="E13" s="25"/>
      <c r="F13" s="25"/>
      <c r="G13" s="25"/>
      <c r="H13" s="25"/>
      <c r="I13" s="25"/>
      <c r="J13" s="26"/>
    </row>
    <row r="14" spans="1:10" ht="102">
      <c r="A14" s="5" t="s">
        <v>15</v>
      </c>
      <c r="B14" s="6" t="s">
        <v>8</v>
      </c>
      <c r="C14" s="1" t="s">
        <v>11</v>
      </c>
      <c r="D14" s="1" t="s">
        <v>70</v>
      </c>
      <c r="E14" s="1" t="s">
        <v>12</v>
      </c>
      <c r="F14" s="10">
        <f>G14+H14+I14+J14</f>
        <v>367</v>
      </c>
      <c r="G14" s="11">
        <f>1706-1526</f>
        <v>180</v>
      </c>
      <c r="H14" s="10">
        <v>187</v>
      </c>
      <c r="I14" s="10"/>
      <c r="J14" s="10"/>
    </row>
    <row r="15" spans="1:10" ht="51">
      <c r="A15" s="5" t="s">
        <v>16</v>
      </c>
      <c r="B15" s="6" t="s">
        <v>9</v>
      </c>
      <c r="C15" s="1" t="s">
        <v>11</v>
      </c>
      <c r="D15" s="1" t="s">
        <v>71</v>
      </c>
      <c r="E15" s="1" t="s">
        <v>12</v>
      </c>
      <c r="F15" s="10">
        <f>G15+H15+I15+J15</f>
        <v>6250</v>
      </c>
      <c r="G15" s="10"/>
      <c r="H15" s="10">
        <v>250</v>
      </c>
      <c r="I15" s="10">
        <v>3000</v>
      </c>
      <c r="J15" s="10">
        <v>3000</v>
      </c>
    </row>
    <row r="16" spans="1:10" ht="38.25">
      <c r="A16" s="5" t="s">
        <v>17</v>
      </c>
      <c r="B16" s="6" t="s">
        <v>10</v>
      </c>
      <c r="C16" s="1" t="s">
        <v>11</v>
      </c>
      <c r="D16" s="1" t="s">
        <v>72</v>
      </c>
      <c r="E16" s="1" t="s">
        <v>12</v>
      </c>
      <c r="F16" s="10">
        <f>G16+H16+I16+J16</f>
        <v>1800</v>
      </c>
      <c r="G16" s="10">
        <v>50</v>
      </c>
      <c r="H16" s="10">
        <v>1000</v>
      </c>
      <c r="I16" s="10">
        <v>750</v>
      </c>
      <c r="J16" s="10"/>
    </row>
    <row r="17" spans="1:10" ht="12.75">
      <c r="A17" s="3"/>
      <c r="B17" s="27" t="s">
        <v>13</v>
      </c>
      <c r="C17" s="28"/>
      <c r="D17" s="28"/>
      <c r="E17" s="29"/>
      <c r="F17" s="12">
        <f>SUM(F14:F16)</f>
        <v>8417</v>
      </c>
      <c r="G17" s="12">
        <f>SUM(G14:G16)</f>
        <v>230</v>
      </c>
      <c r="H17" s="12">
        <f>SUM(H14:H16)</f>
        <v>1437</v>
      </c>
      <c r="I17" s="12">
        <f>SUM(I14:I16)</f>
        <v>3750</v>
      </c>
      <c r="J17" s="12">
        <f>SUM(J14:J16)</f>
        <v>3000</v>
      </c>
    </row>
    <row r="18" spans="1:10" ht="12.7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24" customHeight="1">
      <c r="A19" s="30" t="s">
        <v>14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02">
      <c r="A20" s="3" t="s">
        <v>18</v>
      </c>
      <c r="B20" s="6" t="s">
        <v>43</v>
      </c>
      <c r="C20" s="1" t="s">
        <v>11</v>
      </c>
      <c r="D20" s="1" t="s">
        <v>77</v>
      </c>
      <c r="E20" s="1" t="s">
        <v>12</v>
      </c>
      <c r="F20" s="13">
        <f>G20+H20+I20+J20</f>
        <v>540</v>
      </c>
      <c r="G20" s="13"/>
      <c r="H20" s="13">
        <v>540</v>
      </c>
      <c r="I20" s="13"/>
      <c r="J20" s="13"/>
    </row>
    <row r="21" spans="1:10" ht="63.75">
      <c r="A21" s="3" t="s">
        <v>19</v>
      </c>
      <c r="B21" s="6" t="s">
        <v>44</v>
      </c>
      <c r="C21" s="1" t="s">
        <v>11</v>
      </c>
      <c r="D21" s="1" t="s">
        <v>71</v>
      </c>
      <c r="E21" s="1" t="s">
        <v>12</v>
      </c>
      <c r="F21" s="13">
        <f aca="true" t="shared" si="1" ref="F21:F44">G21+H21+I21+J21</f>
        <v>8956</v>
      </c>
      <c r="G21" s="13">
        <v>80</v>
      </c>
      <c r="H21" s="13">
        <v>3000</v>
      </c>
      <c r="I21" s="13">
        <v>3000</v>
      </c>
      <c r="J21" s="13">
        <v>2876</v>
      </c>
    </row>
    <row r="22" spans="1:10" ht="51">
      <c r="A22" s="3" t="s">
        <v>20</v>
      </c>
      <c r="B22" s="6" t="s">
        <v>45</v>
      </c>
      <c r="C22" s="1" t="s">
        <v>11</v>
      </c>
      <c r="D22" s="1" t="s">
        <v>78</v>
      </c>
      <c r="E22" s="1" t="s">
        <v>12</v>
      </c>
      <c r="F22" s="13">
        <f t="shared" si="1"/>
        <v>7500</v>
      </c>
      <c r="G22" s="13"/>
      <c r="H22" s="13">
        <v>6000</v>
      </c>
      <c r="I22" s="13">
        <v>1500</v>
      </c>
      <c r="J22" s="13"/>
    </row>
    <row r="23" spans="1:10" ht="51">
      <c r="A23" s="3" t="s">
        <v>21</v>
      </c>
      <c r="B23" s="6" t="s">
        <v>46</v>
      </c>
      <c r="C23" s="1" t="s">
        <v>11</v>
      </c>
      <c r="D23" s="1" t="s">
        <v>71</v>
      </c>
      <c r="E23" s="1" t="s">
        <v>12</v>
      </c>
      <c r="F23" s="13">
        <f t="shared" si="1"/>
        <v>2529</v>
      </c>
      <c r="G23" s="13">
        <v>29</v>
      </c>
      <c r="H23" s="13"/>
      <c r="I23" s="13">
        <v>1300</v>
      </c>
      <c r="J23" s="13">
        <v>1200</v>
      </c>
    </row>
    <row r="24" spans="1:10" ht="38.25">
      <c r="A24" s="3" t="s">
        <v>22</v>
      </c>
      <c r="B24" s="6" t="s">
        <v>47</v>
      </c>
      <c r="C24" s="1" t="s">
        <v>11</v>
      </c>
      <c r="D24" s="1" t="s">
        <v>71</v>
      </c>
      <c r="E24" s="1" t="s">
        <v>12</v>
      </c>
      <c r="F24" s="13">
        <f t="shared" si="1"/>
        <v>9600</v>
      </c>
      <c r="G24" s="13"/>
      <c r="H24" s="13">
        <v>3200</v>
      </c>
      <c r="I24" s="13">
        <v>3200</v>
      </c>
      <c r="J24" s="13">
        <v>3200</v>
      </c>
    </row>
    <row r="25" spans="1:10" ht="102">
      <c r="A25" s="3" t="s">
        <v>23</v>
      </c>
      <c r="B25" s="6" t="s">
        <v>48</v>
      </c>
      <c r="C25" s="1" t="s">
        <v>11</v>
      </c>
      <c r="D25" s="1" t="s">
        <v>75</v>
      </c>
      <c r="E25" s="1" t="s">
        <v>12</v>
      </c>
      <c r="F25" s="13">
        <f t="shared" si="1"/>
        <v>6600</v>
      </c>
      <c r="G25" s="14">
        <f>1600-1000</f>
        <v>600</v>
      </c>
      <c r="H25" s="13">
        <v>4000</v>
      </c>
      <c r="I25" s="13">
        <v>2000</v>
      </c>
      <c r="J25" s="13"/>
    </row>
    <row r="26" spans="1:10" ht="51">
      <c r="A26" s="3" t="s">
        <v>24</v>
      </c>
      <c r="B26" s="6" t="s">
        <v>49</v>
      </c>
      <c r="C26" s="1" t="s">
        <v>11</v>
      </c>
      <c r="D26" s="1" t="s">
        <v>71</v>
      </c>
      <c r="E26" s="1" t="s">
        <v>12</v>
      </c>
      <c r="F26" s="13">
        <f t="shared" si="1"/>
        <v>6004</v>
      </c>
      <c r="G26" s="14">
        <v>480</v>
      </c>
      <c r="H26" s="13">
        <v>1500</v>
      </c>
      <c r="I26" s="13">
        <v>1500</v>
      </c>
      <c r="J26" s="13">
        <v>2524</v>
      </c>
    </row>
    <row r="27" spans="1:10" ht="63.75">
      <c r="A27" s="3" t="s">
        <v>25</v>
      </c>
      <c r="B27" s="6" t="s">
        <v>50</v>
      </c>
      <c r="C27" s="1" t="s">
        <v>11</v>
      </c>
      <c r="D27" s="1" t="s">
        <v>70</v>
      </c>
      <c r="E27" s="1" t="s">
        <v>12</v>
      </c>
      <c r="F27" s="13">
        <f t="shared" si="1"/>
        <v>1303</v>
      </c>
      <c r="G27" s="13"/>
      <c r="H27" s="13">
        <v>1303</v>
      </c>
      <c r="I27" s="13"/>
      <c r="J27" s="13"/>
    </row>
    <row r="28" spans="1:10" ht="76.5">
      <c r="A28" s="3" t="s">
        <v>26</v>
      </c>
      <c r="B28" s="6" t="s">
        <v>51</v>
      </c>
      <c r="C28" s="1" t="s">
        <v>11</v>
      </c>
      <c r="D28" s="1" t="s">
        <v>71</v>
      </c>
      <c r="E28" s="1" t="s">
        <v>12</v>
      </c>
      <c r="F28" s="13">
        <f t="shared" si="1"/>
        <v>4500</v>
      </c>
      <c r="G28" s="13"/>
      <c r="H28" s="13"/>
      <c r="I28" s="13">
        <v>2000</v>
      </c>
      <c r="J28" s="13">
        <v>2500</v>
      </c>
    </row>
    <row r="29" spans="1:10" ht="76.5">
      <c r="A29" s="3" t="s">
        <v>27</v>
      </c>
      <c r="B29" s="6" t="s">
        <v>52</v>
      </c>
      <c r="C29" s="1" t="s">
        <v>11</v>
      </c>
      <c r="D29" s="1" t="s">
        <v>71</v>
      </c>
      <c r="E29" s="1" t="s">
        <v>12</v>
      </c>
      <c r="F29" s="13">
        <f t="shared" si="1"/>
        <v>3500</v>
      </c>
      <c r="G29" s="13"/>
      <c r="H29" s="13"/>
      <c r="I29" s="13">
        <v>2800</v>
      </c>
      <c r="J29" s="13">
        <v>700</v>
      </c>
    </row>
    <row r="30" spans="1:10" ht="63.75">
      <c r="A30" s="3" t="s">
        <v>28</v>
      </c>
      <c r="B30" s="6" t="s">
        <v>53</v>
      </c>
      <c r="C30" s="1" t="s">
        <v>11</v>
      </c>
      <c r="D30" s="1" t="s">
        <v>71</v>
      </c>
      <c r="E30" s="1" t="s">
        <v>12</v>
      </c>
      <c r="F30" s="13">
        <f t="shared" si="1"/>
        <v>3500</v>
      </c>
      <c r="G30" s="13"/>
      <c r="H30" s="13"/>
      <c r="I30" s="13">
        <v>2800</v>
      </c>
      <c r="J30" s="13">
        <v>700</v>
      </c>
    </row>
    <row r="31" spans="1:10" ht="63.75">
      <c r="A31" s="3" t="s">
        <v>29</v>
      </c>
      <c r="B31" s="6" t="s">
        <v>54</v>
      </c>
      <c r="C31" s="1" t="s">
        <v>11</v>
      </c>
      <c r="D31" s="1" t="s">
        <v>71</v>
      </c>
      <c r="E31" s="1" t="s">
        <v>12</v>
      </c>
      <c r="F31" s="13">
        <f t="shared" si="1"/>
        <v>2000</v>
      </c>
      <c r="G31" s="13"/>
      <c r="H31" s="13"/>
      <c r="I31" s="13">
        <v>1500</v>
      </c>
      <c r="J31" s="13">
        <v>500</v>
      </c>
    </row>
    <row r="32" spans="1:10" ht="63.75">
      <c r="A32" s="3" t="s">
        <v>30</v>
      </c>
      <c r="B32" s="6" t="s">
        <v>55</v>
      </c>
      <c r="C32" s="1" t="s">
        <v>11</v>
      </c>
      <c r="D32" s="1" t="s">
        <v>71</v>
      </c>
      <c r="E32" s="1" t="s">
        <v>12</v>
      </c>
      <c r="F32" s="13">
        <f t="shared" si="1"/>
        <v>2000</v>
      </c>
      <c r="G32" s="13"/>
      <c r="H32" s="13"/>
      <c r="I32" s="13">
        <v>1500</v>
      </c>
      <c r="J32" s="13">
        <v>500</v>
      </c>
    </row>
    <row r="33" spans="1:10" ht="63.75">
      <c r="A33" s="3" t="s">
        <v>31</v>
      </c>
      <c r="B33" s="6" t="s">
        <v>56</v>
      </c>
      <c r="C33" s="1" t="s">
        <v>11</v>
      </c>
      <c r="D33" s="1" t="s">
        <v>71</v>
      </c>
      <c r="E33" s="1" t="s">
        <v>12</v>
      </c>
      <c r="F33" s="13">
        <f t="shared" si="1"/>
        <v>2000</v>
      </c>
      <c r="G33" s="13"/>
      <c r="H33" s="13"/>
      <c r="I33" s="13">
        <v>1500</v>
      </c>
      <c r="J33" s="13">
        <v>500</v>
      </c>
    </row>
    <row r="34" spans="1:10" ht="63.75">
      <c r="A34" s="3" t="s">
        <v>32</v>
      </c>
      <c r="B34" s="6" t="s">
        <v>57</v>
      </c>
      <c r="C34" s="1" t="s">
        <v>11</v>
      </c>
      <c r="D34" s="1" t="s">
        <v>71</v>
      </c>
      <c r="E34" s="1" t="s">
        <v>12</v>
      </c>
      <c r="F34" s="13">
        <f t="shared" si="1"/>
        <v>1800</v>
      </c>
      <c r="G34" s="13"/>
      <c r="H34" s="13"/>
      <c r="I34" s="13"/>
      <c r="J34" s="13">
        <v>1800</v>
      </c>
    </row>
    <row r="35" spans="1:10" ht="51">
      <c r="A35" s="3" t="s">
        <v>33</v>
      </c>
      <c r="B35" s="6" t="s">
        <v>58</v>
      </c>
      <c r="C35" s="1" t="s">
        <v>11</v>
      </c>
      <c r="D35" s="1" t="s">
        <v>71</v>
      </c>
      <c r="E35" s="1" t="s">
        <v>12</v>
      </c>
      <c r="F35" s="13">
        <f t="shared" si="1"/>
        <v>4200</v>
      </c>
      <c r="G35" s="13"/>
      <c r="H35" s="13">
        <v>1400</v>
      </c>
      <c r="I35" s="13">
        <v>1400</v>
      </c>
      <c r="J35" s="13">
        <v>1400</v>
      </c>
    </row>
    <row r="36" spans="1:10" ht="51">
      <c r="A36" s="3" t="s">
        <v>34</v>
      </c>
      <c r="B36" s="6" t="s">
        <v>59</v>
      </c>
      <c r="C36" s="1" t="s">
        <v>11</v>
      </c>
      <c r="D36" s="1" t="s">
        <v>71</v>
      </c>
      <c r="E36" s="1" t="s">
        <v>12</v>
      </c>
      <c r="F36" s="13">
        <f t="shared" si="1"/>
        <v>10000</v>
      </c>
      <c r="G36" s="13"/>
      <c r="H36" s="13">
        <v>3200</v>
      </c>
      <c r="I36" s="13">
        <v>3300</v>
      </c>
      <c r="J36" s="13">
        <v>3500</v>
      </c>
    </row>
    <row r="37" spans="1:10" ht="102">
      <c r="A37" s="3" t="s">
        <v>35</v>
      </c>
      <c r="B37" s="6" t="s">
        <v>60</v>
      </c>
      <c r="C37" s="1" t="s">
        <v>11</v>
      </c>
      <c r="D37" s="1" t="s">
        <v>71</v>
      </c>
      <c r="E37" s="1" t="s">
        <v>12</v>
      </c>
      <c r="F37" s="13">
        <f t="shared" si="1"/>
        <v>4300</v>
      </c>
      <c r="G37" s="13"/>
      <c r="H37" s="13"/>
      <c r="I37" s="13"/>
      <c r="J37" s="13">
        <v>4300</v>
      </c>
    </row>
    <row r="38" spans="1:10" ht="38.25">
      <c r="A38" s="3" t="s">
        <v>36</v>
      </c>
      <c r="B38" s="6" t="s">
        <v>61</v>
      </c>
      <c r="C38" s="1" t="s">
        <v>11</v>
      </c>
      <c r="D38" s="1" t="s">
        <v>71</v>
      </c>
      <c r="E38" s="1" t="s">
        <v>12</v>
      </c>
      <c r="F38" s="13">
        <f t="shared" si="1"/>
        <v>3500</v>
      </c>
      <c r="G38" s="13"/>
      <c r="H38" s="13"/>
      <c r="I38" s="13"/>
      <c r="J38" s="13">
        <v>3500</v>
      </c>
    </row>
    <row r="39" spans="1:10" ht="76.5">
      <c r="A39" s="3" t="s">
        <v>37</v>
      </c>
      <c r="B39" s="6" t="s">
        <v>62</v>
      </c>
      <c r="C39" s="1" t="s">
        <v>11</v>
      </c>
      <c r="D39" s="1" t="s">
        <v>71</v>
      </c>
      <c r="E39" s="1" t="s">
        <v>12</v>
      </c>
      <c r="F39" s="13">
        <f t="shared" si="1"/>
        <v>3800</v>
      </c>
      <c r="G39" s="13"/>
      <c r="H39" s="13"/>
      <c r="I39" s="13"/>
      <c r="J39" s="13">
        <v>3800</v>
      </c>
    </row>
    <row r="40" spans="1:10" ht="38.25">
      <c r="A40" s="3" t="s">
        <v>38</v>
      </c>
      <c r="B40" s="6" t="s">
        <v>63</v>
      </c>
      <c r="C40" s="1" t="s">
        <v>11</v>
      </c>
      <c r="D40" s="1" t="s">
        <v>71</v>
      </c>
      <c r="E40" s="1" t="s">
        <v>12</v>
      </c>
      <c r="F40" s="13">
        <f t="shared" si="1"/>
        <v>3800</v>
      </c>
      <c r="G40" s="13"/>
      <c r="H40" s="13"/>
      <c r="I40" s="13"/>
      <c r="J40" s="13">
        <v>3800</v>
      </c>
    </row>
    <row r="41" spans="1:10" ht="89.25">
      <c r="A41" s="3" t="s">
        <v>39</v>
      </c>
      <c r="B41" s="6" t="s">
        <v>64</v>
      </c>
      <c r="C41" s="1" t="s">
        <v>11</v>
      </c>
      <c r="D41" s="1" t="s">
        <v>71</v>
      </c>
      <c r="E41" s="1" t="s">
        <v>12</v>
      </c>
      <c r="F41" s="13">
        <f t="shared" si="1"/>
        <v>5147</v>
      </c>
      <c r="G41" s="14">
        <f>985-285-403</f>
        <v>297</v>
      </c>
      <c r="H41" s="13">
        <v>1250</v>
      </c>
      <c r="I41" s="13">
        <v>2300</v>
      </c>
      <c r="J41" s="13">
        <v>1300</v>
      </c>
    </row>
    <row r="42" spans="1:10" ht="76.5">
      <c r="A42" s="3" t="s">
        <v>40</v>
      </c>
      <c r="B42" s="6" t="s">
        <v>65</v>
      </c>
      <c r="C42" s="1" t="s">
        <v>11</v>
      </c>
      <c r="D42" s="1" t="s">
        <v>73</v>
      </c>
      <c r="E42" s="1" t="s">
        <v>12</v>
      </c>
      <c r="F42" s="13">
        <f t="shared" si="1"/>
        <v>35329</v>
      </c>
      <c r="G42" s="13">
        <v>27000</v>
      </c>
      <c r="H42" s="13">
        <v>8329</v>
      </c>
      <c r="I42" s="13"/>
      <c r="J42" s="13"/>
    </row>
    <row r="43" spans="1:10" ht="102">
      <c r="A43" s="3" t="s">
        <v>41</v>
      </c>
      <c r="B43" s="6" t="s">
        <v>66</v>
      </c>
      <c r="C43" s="1" t="s">
        <v>11</v>
      </c>
      <c r="D43" s="1" t="s">
        <v>74</v>
      </c>
      <c r="E43" s="1" t="s">
        <v>12</v>
      </c>
      <c r="F43" s="13">
        <f t="shared" si="1"/>
        <v>6141</v>
      </c>
      <c r="G43" s="14">
        <f>1600-300+1406+1600</f>
        <v>4306</v>
      </c>
      <c r="H43" s="13">
        <v>1835</v>
      </c>
      <c r="I43" s="13"/>
      <c r="J43" s="13"/>
    </row>
    <row r="44" spans="1:10" ht="38.25">
      <c r="A44" s="3" t="s">
        <v>42</v>
      </c>
      <c r="B44" s="6" t="s">
        <v>67</v>
      </c>
      <c r="C44" s="1" t="s">
        <v>11</v>
      </c>
      <c r="D44" s="1" t="s">
        <v>71</v>
      </c>
      <c r="E44" s="1" t="s">
        <v>12</v>
      </c>
      <c r="F44" s="13">
        <f t="shared" si="1"/>
        <v>3000</v>
      </c>
      <c r="G44" s="15"/>
      <c r="H44" s="15"/>
      <c r="I44" s="15"/>
      <c r="J44" s="13">
        <v>3000</v>
      </c>
    </row>
    <row r="45" spans="1:10" ht="12.75">
      <c r="A45" s="3"/>
      <c r="B45" s="31" t="s">
        <v>68</v>
      </c>
      <c r="C45" s="31"/>
      <c r="D45" s="31"/>
      <c r="E45" s="31"/>
      <c r="F45" s="16">
        <f>SUM(F20:F44)</f>
        <v>141549</v>
      </c>
      <c r="G45" s="16">
        <f>SUM(G20:G44)</f>
        <v>32792</v>
      </c>
      <c r="H45" s="16">
        <f>SUM(H20:H44)</f>
        <v>35557</v>
      </c>
      <c r="I45" s="16">
        <f>SUM(I20:I44)</f>
        <v>31600</v>
      </c>
      <c r="J45" s="16">
        <f>SUM(J20:J44)</f>
        <v>41600</v>
      </c>
    </row>
    <row r="46" spans="1:10" ht="12.75">
      <c r="A46" s="1"/>
      <c r="B46" s="22" t="s">
        <v>69</v>
      </c>
      <c r="C46" s="22"/>
      <c r="D46" s="22"/>
      <c r="E46" s="22"/>
      <c r="F46" s="16">
        <f>F45+F17</f>
        <v>149966</v>
      </c>
      <c r="G46" s="16">
        <f>G45+G17</f>
        <v>33022</v>
      </c>
      <c r="H46" s="16">
        <f>H45+H17</f>
        <v>36994</v>
      </c>
      <c r="I46" s="16">
        <f>I45+I17</f>
        <v>35350</v>
      </c>
      <c r="J46" s="16">
        <f>J45+J17</f>
        <v>44600</v>
      </c>
    </row>
    <row r="48" ht="12.75">
      <c r="F48" s="7"/>
    </row>
    <row r="49" ht="12.75">
      <c r="F49" s="8"/>
    </row>
    <row r="50" ht="12.75">
      <c r="F50" s="9"/>
    </row>
  </sheetData>
  <mergeCells count="14">
    <mergeCell ref="B46:E46"/>
    <mergeCell ref="A7:J7"/>
    <mergeCell ref="A13:J13"/>
    <mergeCell ref="B17:E17"/>
    <mergeCell ref="A19:J19"/>
    <mergeCell ref="B45:E45"/>
    <mergeCell ref="E9:J9"/>
    <mergeCell ref="E10:E11"/>
    <mergeCell ref="F10:F11"/>
    <mergeCell ref="G10:J10"/>
    <mergeCell ref="A9:A11"/>
    <mergeCell ref="B9:B11"/>
    <mergeCell ref="C9:C11"/>
    <mergeCell ref="D9:D11"/>
  </mergeCells>
  <printOptions/>
  <pageMargins left="0" right="0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delproz6</cp:lastModifiedBy>
  <cp:lastPrinted>2009-12-16T08:10:03Z</cp:lastPrinted>
  <dcterms:created xsi:type="dcterms:W3CDTF">1996-10-08T23:32:33Z</dcterms:created>
  <dcterms:modified xsi:type="dcterms:W3CDTF">2010-01-13T11:15:59Z</dcterms:modified>
  <cp:category/>
  <cp:version/>
  <cp:contentType/>
  <cp:contentStatus/>
</cp:coreProperties>
</file>