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autoCompressPictures="0" defaultThemeVersion="124226"/>
  <bookViews>
    <workbookView xWindow="-120" yWindow="1320" windowWidth="29040" windowHeight="14400" tabRatio="564"/>
  </bookViews>
  <sheets>
    <sheet name="696" sheetId="36" r:id="rId1"/>
    <sheet name="Лист1" sheetId="37" r:id="rId2"/>
  </sheets>
  <definedNames>
    <definedName name="_xlnm._FilterDatabase" localSheetId="0" hidden="1">'696'!$A$4:$G$121</definedName>
    <definedName name="_xlnm.Print_Titles" localSheetId="0">'696'!$3:$3</definedName>
    <definedName name="_xlnm.Print_Area" localSheetId="0">'696'!$A$1:$G$121</definedName>
  </definedNames>
  <calcPr calcId="145621"/>
</workbook>
</file>

<file path=xl/calcChain.xml><?xml version="1.0" encoding="utf-8"?>
<calcChain xmlns="http://schemas.openxmlformats.org/spreadsheetml/2006/main">
  <c r="A66" i="36" l="1"/>
  <c r="E65" i="36"/>
  <c r="C120" i="36" l="1"/>
  <c r="C119" i="36"/>
  <c r="C118" i="36"/>
  <c r="C117" i="36"/>
  <c r="A81" i="36"/>
  <c r="E113" i="36"/>
  <c r="E115" i="36"/>
  <c r="C66" i="36"/>
  <c r="E64" i="36"/>
  <c r="E120" i="36" s="1"/>
  <c r="A49" i="36"/>
  <c r="E48" i="36"/>
  <c r="E26" i="36" l="1"/>
  <c r="C28" i="36"/>
  <c r="E114" i="36" l="1"/>
  <c r="C116" i="36"/>
  <c r="E63" i="36"/>
  <c r="E27" i="36"/>
  <c r="E47" i="36"/>
  <c r="E118" i="36" l="1"/>
  <c r="C49" i="36" l="1"/>
  <c r="A21" i="36" l="1"/>
  <c r="A28" i="36"/>
  <c r="E112" i="36" l="1"/>
  <c r="E62" i="36"/>
  <c r="E119" i="36"/>
  <c r="E117" i="36" l="1"/>
  <c r="E66" i="36"/>
  <c r="E49" i="36"/>
  <c r="C121" i="36"/>
  <c r="E116" i="36"/>
  <c r="E28" i="36"/>
  <c r="E121" i="36" l="1"/>
</calcChain>
</file>

<file path=xl/comments1.xml><?xml version="1.0" encoding="utf-8"?>
<comments xmlns="http://schemas.openxmlformats.org/spreadsheetml/2006/main">
  <authors>
    <author>Автор</author>
  </authors>
  <commentList>
    <comment ref="G3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заявления</t>
        </r>
      </text>
    </comment>
    <comment ref="G7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заявления</t>
        </r>
      </text>
    </comment>
    <comment ref="G8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заявления</t>
        </r>
      </text>
    </comment>
  </commentList>
</comments>
</file>

<file path=xl/sharedStrings.xml><?xml version="1.0" encoding="utf-8"?>
<sst xmlns="http://schemas.openxmlformats.org/spreadsheetml/2006/main" count="407" uniqueCount="115">
  <si>
    <t>Численный состав семьи (человек)</t>
  </si>
  <si>
    <t>Способ улучшения жилищных условий</t>
  </si>
  <si>
    <t>село Халясавэй</t>
  </si>
  <si>
    <t>строительство</t>
  </si>
  <si>
    <t>село Самбург</t>
  </si>
  <si>
    <t>Кунин Валерий Прохорович</t>
  </si>
  <si>
    <t>Адер Роберт Иванович</t>
  </si>
  <si>
    <t>Хатанзеев Константин Прокопьевич</t>
  </si>
  <si>
    <t>Вануйто Екатерина Васильевна</t>
  </si>
  <si>
    <t>Окотэтто Юрий Павлович</t>
  </si>
  <si>
    <t>Казымкин Алексей Григорьевич</t>
  </si>
  <si>
    <t>Пяк Александр Коливич</t>
  </si>
  <si>
    <t>Айваседо Лилия Сенстовна</t>
  </si>
  <si>
    <t>Пяк Игорь Леонидович</t>
  </si>
  <si>
    <t>приобретение</t>
  </si>
  <si>
    <t>Куренкова Нина Ивановна</t>
  </si>
  <si>
    <t>Алферова Елена Анатольевна</t>
  </si>
  <si>
    <t>Грудцына Людмила Руслановна</t>
  </si>
  <si>
    <t>Третьякова Оксана Юрьевна</t>
  </si>
  <si>
    <t>Киндсфатер Надежда Анатольевна</t>
  </si>
  <si>
    <t>Миронова Юлия Витальевна</t>
  </si>
  <si>
    <t>Огородник Тамара Аркадьевна</t>
  </si>
  <si>
    <t>Деменок Елена Геннадьевна</t>
  </si>
  <si>
    <t>Шефер Алексей Викторович</t>
  </si>
  <si>
    <t>Коломыцева  Светлана Федоровна</t>
  </si>
  <si>
    <t>Ахметшина Татьяна Михайловна</t>
  </si>
  <si>
    <t>Козлова Наталья Евгеньевна</t>
  </si>
  <si>
    <t>Айваседо Лиана Велявна</t>
  </si>
  <si>
    <t>Тэсида Светлана Константиновна (Игорь Владимирович)</t>
  </si>
  <si>
    <t>Хэно Виктория Алексеевна</t>
  </si>
  <si>
    <t>Пирматова Надежда Сергеевна</t>
  </si>
  <si>
    <t>Вануйто Надежда Анатольевна</t>
  </si>
  <si>
    <t>Сегой Алевтина Митрофановна</t>
  </si>
  <si>
    <t>Вокуева Розалия Владимировна</t>
  </si>
  <si>
    <t>Пяк Екатерина Борисовна</t>
  </si>
  <si>
    <t>Вора Любовь Сергеевна</t>
  </si>
  <si>
    <t>Пяк Иван Анатольевич</t>
  </si>
  <si>
    <t>Пяк Виктор  Лангувич</t>
  </si>
  <si>
    <t>Пяк Дмитрий Юрьевич</t>
  </si>
  <si>
    <t>Смирнов Александр Вячеславович</t>
  </si>
  <si>
    <t>Бряндина Ольга Викторовна</t>
  </si>
  <si>
    <t>Князева Дарья Петровна</t>
  </si>
  <si>
    <t>Токаренко Людмила Викторовна</t>
  </si>
  <si>
    <t>Шкуричева Наталья Владимировна</t>
  </si>
  <si>
    <t>Комирко Татьяна Владимировна</t>
  </si>
  <si>
    <t>Пяк Виктория Николаевна</t>
  </si>
  <si>
    <t>Пяк Галина Ачематовна</t>
  </si>
  <si>
    <t>Пяк Анатолий Леонидович</t>
  </si>
  <si>
    <t>Вануйто Александр Олегович</t>
  </si>
  <si>
    <t>Хэно Ульяна Анатольевна</t>
  </si>
  <si>
    <t>Айваседо Валентина Андреевна</t>
  </si>
  <si>
    <t>Казымкина Алена Андреевна</t>
  </si>
  <si>
    <t>Айваседо Борис Янович</t>
  </si>
  <si>
    <t>Айваседо Лариса Викторовна</t>
  </si>
  <si>
    <t>Айваседо Вениамин Велявич</t>
  </si>
  <si>
    <t>Айваседо Олег Григорьевич</t>
  </si>
  <si>
    <t>Казымкин Евгений Танивич</t>
  </si>
  <si>
    <t>Казымкин Альгирдас Андреевич</t>
  </si>
  <si>
    <t>Айваседо Денис Лемович</t>
  </si>
  <si>
    <t>Айваседо Альберт Хальтович</t>
  </si>
  <si>
    <t xml:space="preserve">Кужакова Наталия Николаевна </t>
  </si>
  <si>
    <t xml:space="preserve">Галимьянова Айгуль Айратовна </t>
  </si>
  <si>
    <t>Абызбаева Зульфия Шагалеевна</t>
  </si>
  <si>
    <t>Логинова Оксана Васильевна</t>
  </si>
  <si>
    <t>Айваседо Надежда Тимуровна</t>
  </si>
  <si>
    <t>Каткилева Диана Валерьевна</t>
  </si>
  <si>
    <t>Пяк Егор Владимирович</t>
  </si>
  <si>
    <t>Богомазова (Мосейчук)  Алена Анатольевна</t>
  </si>
  <si>
    <t xml:space="preserve">Пидгирная Антонета Николаевна </t>
  </si>
  <si>
    <t xml:space="preserve">Ольхович Иван Петрович </t>
  </si>
  <si>
    <t xml:space="preserve">Лабырина Ольга Юрьевна </t>
  </si>
  <si>
    <t>Лисицина Татьяна Николаевна</t>
  </si>
  <si>
    <t>Няч (Вануйто) Альбина Константиновна</t>
  </si>
  <si>
    <t>Няруй (Адер) Наталья Сергеевна</t>
  </si>
  <si>
    <t>Тополницкая Валентина Дмитриевна</t>
  </si>
  <si>
    <t>Абсалямова Рузиля Рахимчановна</t>
  </si>
  <si>
    <t>Пяк Инна Велявна</t>
  </si>
  <si>
    <t xml:space="preserve">г) граждане, работающие по трудовым договорам или осуществляющие индивидуальную предпринимательскую деятельность в социальной сфере на сельских территориях, изъявившие желание улучшить жилищные условия путем приобретения жилых помещений. </t>
  </si>
  <si>
    <t>№ п/п</t>
  </si>
  <si>
    <t>Категория граждан</t>
  </si>
  <si>
    <t>Ф.И.О.</t>
  </si>
  <si>
    <t>Дата включения в список</t>
  </si>
  <si>
    <t xml:space="preserve">СПИСОК </t>
  </si>
  <si>
    <t>Муниципальное образование</t>
  </si>
  <si>
    <t>Шайнуров Айдар Фанависович</t>
  </si>
  <si>
    <t>Карасева Татьяна Михайловна</t>
  </si>
  <si>
    <t xml:space="preserve">Садовская (Афанасьева) Кристина Викторовна </t>
  </si>
  <si>
    <t>Казымкин Анисим Унеливич</t>
  </si>
  <si>
    <t xml:space="preserve">Айваседо Тимур Григорьевич </t>
  </si>
  <si>
    <t>Вэлло Эдуард Валерьевич</t>
  </si>
  <si>
    <t>Каткилева (Пяк) Валентина Ивановна</t>
  </si>
  <si>
    <t>Казымкин Владимир Андреевич</t>
  </si>
  <si>
    <t>б) граждане, работающие по трудовым договорам или осуществляющие индивидуальную предпринимательскую деятельность в социальной сфере на сельских территориях, изъявившие желание улучшить жилищные условия путем строительства жилого дома или участия в долевом строительстве жилых домов (квартир)</t>
  </si>
  <si>
    <t>в) граждане, работающие по трудовым договорам или осуществляющие индивидуальную предпринимательскую деятельность в сфере агропромышленного комплекса на сельских территориях, а также работающие в организациях, осуществляющих ветеринарную деятельность для сельскохозяйственных животных, изъявившие желание улучшить жилищные условия путем приобретения жилых помещений</t>
  </si>
  <si>
    <t>п. Ханымей</t>
  </si>
  <si>
    <t>а) граждане, работающие по трудовым договорам или осуществляющие индивидуальную предпринимательскую деятельность в сфере агропромышленного комплекса на сельских территориях, а также работающие в организациях, осуществляющих ветеринарную деятельность для сельскохозяйственных животных, изъявившие желание улучшить жилищные условия путем строительства жилого дома или участия в долевом строительстве жилых домов (квартир)</t>
  </si>
  <si>
    <t>Итого</t>
  </si>
  <si>
    <t>п. Пурпе</t>
  </si>
  <si>
    <t xml:space="preserve">Всего </t>
  </si>
  <si>
    <t>Пимбар Артем Владимирович</t>
  </si>
  <si>
    <t>Ченская Юлия Сергеевна</t>
  </si>
  <si>
    <t>Закирова Ильяна Ринатовна</t>
  </si>
  <si>
    <t>Карамсакова Наталья Валентиновна</t>
  </si>
  <si>
    <t>Мурашова Анжелика Борисовна</t>
  </si>
  <si>
    <t>Афанасьева Ольга Валерьевна</t>
  </si>
  <si>
    <t>Маркелова Анетта Анатольевна</t>
  </si>
  <si>
    <t>Ткаченко Олег Анатольевич</t>
  </si>
  <si>
    <t>Головичёва Яна Владимировна</t>
  </si>
  <si>
    <t>Казымкина Людмила Лапувна</t>
  </si>
  <si>
    <t>Семёненко Елена Юрьевна</t>
  </si>
  <si>
    <t>Павленко Ирина Игоревна</t>
  </si>
  <si>
    <t>б</t>
  </si>
  <si>
    <t>а</t>
  </si>
  <si>
    <t>Грубый Анжела Сергеевна</t>
  </si>
  <si>
    <t>на очередной финансовый год и плановый период участников мероприятий – получателей социальных выплат в рамках реализации мероприятий по улучшению жилищных условий граждан направления (подпрограммы) «Создание условий для обеспечения доступным и комфортным жильем сельского населения» государственной программы Российской Федерации «Комплексное развитие сельских территорий» по муниципальному округу Пуровский район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</si>
</sst>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&quot;, &quot;\ h:mm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2"/>
      <color rgb="FFFF0000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1"/>
      <color rgb="FFFF0000"/>
      <name val="Calibri"/>
      <family val="2"/>
      <scheme val="minor"/>
    </font>
    <font>
      <b/>
      <sz val="12"/>
      <name val="PT Astra Serif"/>
      <family val="1"/>
      <charset val="204"/>
    </font>
    <font>
      <sz val="11"/>
      <name val="Calibri"/>
      <family val="2"/>
      <scheme val="minor"/>
    </font>
    <font>
      <b/>
      <sz val="12"/>
      <color rgb="FF000000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b/>
      <sz val="12"/>
      <color rgb="FFFF0000"/>
      <name val="PT Astra Serif"/>
      <family val="1"/>
      <charset val="204"/>
    </font>
    <font>
      <b/>
      <sz val="11"/>
      <color rgb="FFFF0000"/>
      <name val="PT Astra Serif"/>
      <family val="1"/>
      <charset val="204"/>
    </font>
    <font>
      <b/>
      <sz val="11"/>
      <name val="PT Astra Serif"/>
      <family val="1"/>
      <charset val="204"/>
    </font>
    <font>
      <sz val="14"/>
      <name val="PT Astra Serif"/>
      <family val="1"/>
      <charset val="204"/>
    </font>
    <font>
      <sz val="14"/>
      <color theme="1"/>
      <name val="PT Astra Serif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4"/>
      <name val="PT Astra Serif"/>
      <family val="1"/>
      <charset val="204"/>
    </font>
    <font>
      <sz val="14"/>
      <color rgb="FF000000"/>
      <name val="PT Astra Serif"/>
      <family val="1"/>
      <charset val="204"/>
    </font>
    <font>
      <sz val="14"/>
      <color rgb="FFFF0000"/>
      <name val="PT Astra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8">
    <xf numFmtId="0" fontId="0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1" fillId="0" borderId="0"/>
  </cellStyleXfs>
  <cellXfs count="172">
    <xf numFmtId="0" fontId="0" fillId="0" borderId="0" xfId="0"/>
    <xf numFmtId="0" fontId="14" fillId="3" borderId="0" xfId="0" applyFont="1" applyFill="1"/>
    <xf numFmtId="0" fontId="7" fillId="0" borderId="0" xfId="0" applyFont="1" applyFill="1"/>
    <xf numFmtId="0" fontId="0" fillId="0" borderId="0" xfId="0" applyFill="1"/>
    <xf numFmtId="0" fontId="10" fillId="0" borderId="1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0" fillId="0" borderId="0" xfId="0" applyFill="1" applyBorder="1"/>
    <xf numFmtId="0" fontId="10" fillId="0" borderId="5" xfId="0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0" xfId="0" applyFill="1" applyBorder="1"/>
    <xf numFmtId="0" fontId="0" fillId="2" borderId="0" xfId="0" applyFill="1"/>
    <xf numFmtId="0" fontId="13" fillId="2" borderId="1" xfId="0" applyFont="1" applyFill="1" applyBorder="1" applyAlignment="1">
      <alignment vertical="center" wrapText="1"/>
    </xf>
    <xf numFmtId="0" fontId="13" fillId="2" borderId="1" xfId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2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12" fillId="3" borderId="0" xfId="0" applyFont="1" applyFill="1"/>
    <xf numFmtId="0" fontId="0" fillId="5" borderId="0" xfId="0" applyFill="1"/>
    <xf numFmtId="0" fontId="10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vertical="center" wrapText="1"/>
    </xf>
    <xf numFmtId="0" fontId="13" fillId="5" borderId="1" xfId="1" applyFont="1" applyFill="1" applyBorder="1" applyAlignment="1">
      <alignment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13" fillId="2" borderId="5" xfId="1" applyFont="1" applyFill="1" applyBorder="1" applyAlignment="1">
      <alignment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14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14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9" fillId="2" borderId="5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 wrapText="1"/>
    </xf>
    <xf numFmtId="0" fontId="17" fillId="5" borderId="1" xfId="0" applyFont="1" applyFill="1" applyBorder="1" applyAlignment="1">
      <alignment vertical="center" wrapText="1"/>
    </xf>
    <xf numFmtId="164" fontId="10" fillId="2" borderId="1" xfId="0" applyNumberFormat="1" applyFont="1" applyFill="1" applyBorder="1" applyAlignment="1">
      <alignment vertical="center" wrapText="1"/>
    </xf>
    <xf numFmtId="164" fontId="8" fillId="2" borderId="5" xfId="0" applyNumberFormat="1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vertical="center" wrapText="1"/>
    </xf>
    <xf numFmtId="164" fontId="10" fillId="2" borderId="5" xfId="0" applyNumberFormat="1" applyFont="1" applyFill="1" applyBorder="1" applyAlignment="1">
      <alignment vertical="center" wrapText="1"/>
    </xf>
    <xf numFmtId="164" fontId="8" fillId="0" borderId="4" xfId="0" applyNumberFormat="1" applyFont="1" applyFill="1" applyBorder="1" applyAlignment="1">
      <alignment vertical="center" wrapText="1"/>
    </xf>
    <xf numFmtId="164" fontId="10" fillId="5" borderId="1" xfId="0" applyNumberFormat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left" vertical="center" wrapText="1"/>
    </xf>
    <xf numFmtId="164" fontId="10" fillId="0" borderId="5" xfId="0" applyNumberFormat="1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8" fillId="0" borderId="5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0" fontId="0" fillId="0" borderId="6" xfId="0" applyFill="1" applyBorder="1"/>
    <xf numFmtId="164" fontId="10" fillId="0" borderId="4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64" fontId="7" fillId="0" borderId="5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0" fontId="8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vertical="center" wrapText="1"/>
    </xf>
    <xf numFmtId="0" fontId="24" fillId="0" borderId="6" xfId="0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vertical="center"/>
    </xf>
    <xf numFmtId="0" fontId="24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4" fillId="0" borderId="0" xfId="0" applyFont="1"/>
    <xf numFmtId="0" fontId="8" fillId="0" borderId="0" xfId="0" applyFont="1" applyFill="1" applyAlignment="1">
      <alignment horizontal="center" vertical="center"/>
    </xf>
    <xf numFmtId="0" fontId="8" fillId="0" borderId="0" xfId="0" applyFont="1" applyFill="1"/>
    <xf numFmtId="0" fontId="25" fillId="0" borderId="0" xfId="0" applyFont="1"/>
    <xf numFmtId="0" fontId="8" fillId="0" borderId="1" xfId="0" applyFont="1" applyFill="1" applyBorder="1" applyAlignment="1">
      <alignment horizontal="center" vertical="center" textRotation="90" wrapText="1"/>
    </xf>
    <xf numFmtId="164" fontId="8" fillId="0" borderId="1" xfId="0" applyNumberFormat="1" applyFont="1" applyFill="1" applyBorder="1" applyAlignment="1">
      <alignment horizontal="center" vertical="center" textRotation="90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8" fillId="0" borderId="5" xfId="0" applyFont="1" applyFill="1" applyBorder="1" applyAlignment="1">
      <alignment horizontal="center" vertical="center"/>
    </xf>
    <xf numFmtId="0" fontId="14" fillId="0" borderId="0" xfId="0" applyFont="1" applyFill="1" applyAlignment="1">
      <alignment wrapText="1"/>
    </xf>
    <xf numFmtId="0" fontId="14" fillId="0" borderId="6" xfId="0" applyFont="1" applyFill="1" applyBorder="1"/>
    <xf numFmtId="164" fontId="8" fillId="0" borderId="5" xfId="0" applyNumberFormat="1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vertical="center" wrapText="1"/>
    </xf>
    <xf numFmtId="0" fontId="14" fillId="2" borderId="0" xfId="0" applyFont="1" applyFill="1"/>
    <xf numFmtId="164" fontId="8" fillId="2" borderId="1" xfId="0" applyNumberFormat="1" applyFont="1" applyFill="1" applyBorder="1" applyAlignment="1">
      <alignment vertical="center" wrapText="1"/>
    </xf>
    <xf numFmtId="0" fontId="14" fillId="4" borderId="0" xfId="0" applyFont="1" applyFill="1"/>
    <xf numFmtId="164" fontId="8" fillId="0" borderId="0" xfId="0" applyNumberFormat="1" applyFont="1" applyFill="1" applyAlignment="1">
      <alignment wrapText="1"/>
    </xf>
    <xf numFmtId="0" fontId="20" fillId="0" borderId="0" xfId="0" applyFont="1" applyFill="1"/>
    <xf numFmtId="0" fontId="20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vertical="center"/>
    </xf>
    <xf numFmtId="0" fontId="20" fillId="0" borderId="4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 wrapText="1"/>
    </xf>
    <xf numFmtId="0" fontId="20" fillId="2" borderId="5" xfId="0" applyFont="1" applyFill="1" applyBorder="1" applyAlignment="1">
      <alignment vertical="center" wrapText="1"/>
    </xf>
    <xf numFmtId="0" fontId="13" fillId="0" borderId="5" xfId="29" applyNumberFormat="1" applyFont="1" applyFill="1" applyBorder="1" applyAlignment="1">
      <alignment vertical="center" wrapText="1"/>
    </xf>
    <xf numFmtId="14" fontId="8" fillId="0" borderId="6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4" fontId="8" fillId="0" borderId="9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vertical="center" wrapText="1"/>
    </xf>
    <xf numFmtId="0" fontId="21" fillId="0" borderId="4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27" fillId="2" borderId="1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vertical="center" wrapText="1"/>
    </xf>
    <xf numFmtId="0" fontId="27" fillId="2" borderId="5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vertical="center"/>
    </xf>
    <xf numFmtId="0" fontId="27" fillId="5" borderId="1" xfId="0" applyFont="1" applyFill="1" applyBorder="1" applyAlignment="1">
      <alignment vertical="center" wrapText="1"/>
    </xf>
    <xf numFmtId="0" fontId="21" fillId="5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164" fontId="7" fillId="0" borderId="1" xfId="0" applyNumberFormat="1" applyFont="1" applyFill="1" applyBorder="1" applyAlignment="1">
      <alignment vertical="center" wrapText="1"/>
    </xf>
  </cellXfs>
  <cellStyles count="428"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Гиперссылка" xfId="226" builtinId="8" hidden="1"/>
    <cellStyle name="Гиперссылка" xfId="228" builtinId="8" hidden="1"/>
    <cellStyle name="Гиперссылка" xfId="230" builtinId="8" hidden="1"/>
    <cellStyle name="Гиперссылка" xfId="232" builtinId="8" hidden="1"/>
    <cellStyle name="Гиперссылка" xfId="234" builtinId="8" hidden="1"/>
    <cellStyle name="Гиперссылка" xfId="236" builtinId="8" hidden="1"/>
    <cellStyle name="Гиперссылка" xfId="238" builtinId="8" hidden="1"/>
    <cellStyle name="Гиперссылка" xfId="240" builtinId="8" hidden="1"/>
    <cellStyle name="Гиперссылка" xfId="242" builtinId="8" hidden="1"/>
    <cellStyle name="Гиперссылка" xfId="244" builtinId="8" hidden="1"/>
    <cellStyle name="Гиперссылка" xfId="246" builtinId="8" hidden="1"/>
    <cellStyle name="Гиперссылка" xfId="248" builtinId="8" hidden="1"/>
    <cellStyle name="Гиперссылка" xfId="250" builtinId="8" hidden="1"/>
    <cellStyle name="Гиперссылка" xfId="252" builtinId="8" hidden="1"/>
    <cellStyle name="Гиперссылка" xfId="254" builtinId="8" hidden="1"/>
    <cellStyle name="Гиперссылка" xfId="256" builtinId="8" hidden="1"/>
    <cellStyle name="Гиперссылка" xfId="258" builtinId="8" hidden="1"/>
    <cellStyle name="Гиперссылка" xfId="260" builtinId="8" hidden="1"/>
    <cellStyle name="Гиперссылка" xfId="262" builtinId="8" hidden="1"/>
    <cellStyle name="Гиперссылка" xfId="264" builtinId="8" hidden="1"/>
    <cellStyle name="Гиперссылка" xfId="266" builtinId="8" hidden="1"/>
    <cellStyle name="Гиперссылка" xfId="268" builtinId="8" hidden="1"/>
    <cellStyle name="Гиперссылка" xfId="270" builtinId="8" hidden="1"/>
    <cellStyle name="Гиперссылка" xfId="272" builtinId="8" hidden="1"/>
    <cellStyle name="Гиперссылка" xfId="274" builtinId="8" hidden="1"/>
    <cellStyle name="Гиперссылка" xfId="276" builtinId="8" hidden="1"/>
    <cellStyle name="Гиперссылка" xfId="278" builtinId="8" hidden="1"/>
    <cellStyle name="Гиперссылка" xfId="280" builtinId="8" hidden="1"/>
    <cellStyle name="Гиперссылка" xfId="282" builtinId="8" hidden="1"/>
    <cellStyle name="Гиперссылка" xfId="284" builtinId="8" hidden="1"/>
    <cellStyle name="Гиперссылка" xfId="286" builtinId="8" hidden="1"/>
    <cellStyle name="Гиперссылка" xfId="288" builtinId="8" hidden="1"/>
    <cellStyle name="Гиперссылка" xfId="290" builtinId="8" hidden="1"/>
    <cellStyle name="Гиперссылка" xfId="292" builtinId="8" hidden="1"/>
    <cellStyle name="Гиперссылка" xfId="294" builtinId="8" hidden="1"/>
    <cellStyle name="Гиперссылка" xfId="296" builtinId="8" hidden="1"/>
    <cellStyle name="Гиперссылка" xfId="298" builtinId="8" hidden="1"/>
    <cellStyle name="Гиперссылка" xfId="300" builtinId="8" hidden="1"/>
    <cellStyle name="Гиперссылка" xfId="302" builtinId="8" hidden="1"/>
    <cellStyle name="Гиперссылка" xfId="304" builtinId="8" hidden="1"/>
    <cellStyle name="Гиперссылка" xfId="306" builtinId="8" hidden="1"/>
    <cellStyle name="Гиперссылка" xfId="308" builtinId="8" hidden="1"/>
    <cellStyle name="Гиперссылка" xfId="310" builtinId="8" hidden="1"/>
    <cellStyle name="Гиперссылка" xfId="312" builtinId="8" hidden="1"/>
    <cellStyle name="Гиперссылка" xfId="314" builtinId="8" hidden="1"/>
    <cellStyle name="Гиперссылка" xfId="316" builtinId="8" hidden="1"/>
    <cellStyle name="Гиперссылка" xfId="318" builtinId="8" hidden="1"/>
    <cellStyle name="Гиперссылка" xfId="320" builtinId="8" hidden="1"/>
    <cellStyle name="Гиперссылка" xfId="322" builtinId="8" hidden="1"/>
    <cellStyle name="Гиперссылка" xfId="324" builtinId="8" hidden="1"/>
    <cellStyle name="Гиперссылка" xfId="326" builtinId="8" hidden="1"/>
    <cellStyle name="Гиперссылка" xfId="328" builtinId="8" hidden="1"/>
    <cellStyle name="Гиперссылка" xfId="330" builtinId="8" hidden="1"/>
    <cellStyle name="Гиперссылка" xfId="332" builtinId="8" hidden="1"/>
    <cellStyle name="Гиперссылка" xfId="334" builtinId="8" hidden="1"/>
    <cellStyle name="Гиперссылка" xfId="336" builtinId="8" hidden="1"/>
    <cellStyle name="Гиперссылка" xfId="338" builtinId="8" hidden="1"/>
    <cellStyle name="Гиперссылка" xfId="340" builtinId="8" hidden="1"/>
    <cellStyle name="Гиперссылка" xfId="342" builtinId="8" hidden="1"/>
    <cellStyle name="Гиперссылка" xfId="344" builtinId="8" hidden="1"/>
    <cellStyle name="Гиперссылка" xfId="346" builtinId="8" hidden="1"/>
    <cellStyle name="Гиперссылка" xfId="348" builtinId="8" hidden="1"/>
    <cellStyle name="Гиперссылка" xfId="350" builtinId="8" hidden="1"/>
    <cellStyle name="Гиперссылка" xfId="352" builtinId="8" hidden="1"/>
    <cellStyle name="Гиперссылка" xfId="354" builtinId="8" hidden="1"/>
    <cellStyle name="Гиперссылка" xfId="356" builtinId="8" hidden="1"/>
    <cellStyle name="Гиперссылка" xfId="358" builtinId="8" hidden="1"/>
    <cellStyle name="Гиперссылка" xfId="360" builtinId="8" hidden="1"/>
    <cellStyle name="Гиперссылка" xfId="362" builtinId="8" hidden="1"/>
    <cellStyle name="Гиперссылка" xfId="364" builtinId="8" hidden="1"/>
    <cellStyle name="Гиперссылка" xfId="366" builtinId="8" hidden="1"/>
    <cellStyle name="Гиперссылка" xfId="368" builtinId="8" hidden="1"/>
    <cellStyle name="Гиперссылка" xfId="370" builtinId="8" hidden="1"/>
    <cellStyle name="Гиперссылка" xfId="372" builtinId="8" hidden="1"/>
    <cellStyle name="Гиперссылка" xfId="374" builtinId="8" hidden="1"/>
    <cellStyle name="Гиперссылка" xfId="376" builtinId="8" hidden="1"/>
    <cellStyle name="Гиперссылка" xfId="378" builtinId="8" hidden="1"/>
    <cellStyle name="Гиперссылка" xfId="380" builtinId="8" hidden="1"/>
    <cellStyle name="Гиперссылка" xfId="382" builtinId="8" hidden="1"/>
    <cellStyle name="Гиперссылка" xfId="384" builtinId="8" hidden="1"/>
    <cellStyle name="Гиперссылка" xfId="386" builtinId="8" hidden="1"/>
    <cellStyle name="Гиперссылка" xfId="388" builtinId="8" hidden="1"/>
    <cellStyle name="Гиперссылка" xfId="390" builtinId="8" hidden="1"/>
    <cellStyle name="Гиперссылка" xfId="392" builtinId="8" hidden="1"/>
    <cellStyle name="Гиперссылка" xfId="394" builtinId="8" hidden="1"/>
    <cellStyle name="Гиперссылка" xfId="396" builtinId="8" hidden="1"/>
    <cellStyle name="Гиперссылка" xfId="398" builtinId="8" hidden="1"/>
    <cellStyle name="Гиперссылка" xfId="400" builtinId="8" hidden="1"/>
    <cellStyle name="Гиперссылка" xfId="402" builtinId="8" hidden="1"/>
    <cellStyle name="Гиперссылка" xfId="404" builtinId="8" hidden="1"/>
    <cellStyle name="Гиперссылка" xfId="406" builtinId="8" hidden="1"/>
    <cellStyle name="Гиперссылка" xfId="408" builtinId="8" hidden="1"/>
    <cellStyle name="Гиперссылка" xfId="410" builtinId="8" hidden="1"/>
    <cellStyle name="Гиперссылка" xfId="412" builtinId="8" hidden="1"/>
    <cellStyle name="Гиперссылка" xfId="414" builtinId="8" hidden="1"/>
    <cellStyle name="Гиперссылка" xfId="416" builtinId="8" hidden="1"/>
    <cellStyle name="Гиперссылка" xfId="418" builtinId="8" hidden="1"/>
    <cellStyle name="Гиперссылка" xfId="420" builtinId="8" hidden="1"/>
    <cellStyle name="Гиперссылка" xfId="422" builtinId="8" hidden="1"/>
    <cellStyle name="Гиперссылка" xfId="424" builtinId="8" hidden="1"/>
    <cellStyle name="Обычный" xfId="0" builtinId="0"/>
    <cellStyle name="Обычный 2" xfId="29"/>
    <cellStyle name="Обычный 2 2" xfId="1"/>
    <cellStyle name="Обычный 2 2 2" xfId="426"/>
    <cellStyle name="Обычный 2 2 3" xfId="427"/>
    <cellStyle name="Обычный 3" xfId="2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  <cellStyle name="Открывавшаяся гиперссылка" xfId="227" builtinId="9" hidden="1"/>
    <cellStyle name="Открывавшаяся гиперссылка" xfId="229" builtinId="9" hidden="1"/>
    <cellStyle name="Открывавшаяся гиперссылка" xfId="231" builtinId="9" hidden="1"/>
    <cellStyle name="Открывавшаяся гиперссылка" xfId="233" builtinId="9" hidden="1"/>
    <cellStyle name="Открывавшаяся гиперссылка" xfId="235" builtinId="9" hidden="1"/>
    <cellStyle name="Открывавшаяся гиперссылка" xfId="237" builtinId="9" hidden="1"/>
    <cellStyle name="Открывавшаяся гиперссылка" xfId="239" builtinId="9" hidden="1"/>
    <cellStyle name="Открывавшаяся гиперссылка" xfId="241" builtinId="9" hidden="1"/>
    <cellStyle name="Открывавшаяся гиперссылка" xfId="243" builtinId="9" hidden="1"/>
    <cellStyle name="Открывавшаяся гиперссылка" xfId="245" builtinId="9" hidden="1"/>
    <cellStyle name="Открывавшаяся гиперссылка" xfId="247" builtinId="9" hidden="1"/>
    <cellStyle name="Открывавшаяся гиперссылка" xfId="249" builtinId="9" hidden="1"/>
    <cellStyle name="Открывавшаяся гиперссылка" xfId="251" builtinId="9" hidden="1"/>
    <cellStyle name="Открывавшаяся гиперссылка" xfId="253" builtinId="9" hidden="1"/>
    <cellStyle name="Открывавшаяся гиперссылка" xfId="255" builtinId="9" hidden="1"/>
    <cellStyle name="Открывавшаяся гиперссылка" xfId="257" builtinId="9" hidden="1"/>
    <cellStyle name="Открывавшаяся гиперссылка" xfId="259" builtinId="9" hidden="1"/>
    <cellStyle name="Открывавшаяся гиперссылка" xfId="261" builtinId="9" hidden="1"/>
    <cellStyle name="Открывавшаяся гиперссылка" xfId="263" builtinId="9" hidden="1"/>
    <cellStyle name="Открывавшаяся гиперссылка" xfId="265" builtinId="9" hidden="1"/>
    <cellStyle name="Открывавшаяся гиперссылка" xfId="267" builtinId="9" hidden="1"/>
    <cellStyle name="Открывавшаяся гиперссылка" xfId="269" builtinId="9" hidden="1"/>
    <cellStyle name="Открывавшаяся гиперссылка" xfId="271" builtinId="9" hidden="1"/>
    <cellStyle name="Открывавшаяся гиперссылка" xfId="273" builtinId="9" hidden="1"/>
    <cellStyle name="Открывавшаяся гиперссылка" xfId="275" builtinId="9" hidden="1"/>
    <cellStyle name="Открывавшаяся гиперссылка" xfId="277" builtinId="9" hidden="1"/>
    <cellStyle name="Открывавшаяся гиперссылка" xfId="279" builtinId="9" hidden="1"/>
    <cellStyle name="Открывавшаяся гиперссылка" xfId="281" builtinId="9" hidden="1"/>
    <cellStyle name="Открывавшаяся гиперссылка" xfId="283" builtinId="9" hidden="1"/>
    <cellStyle name="Открывавшаяся гиперссылка" xfId="285" builtinId="9" hidden="1"/>
    <cellStyle name="Открывавшаяся гиперссылка" xfId="287" builtinId="9" hidden="1"/>
    <cellStyle name="Открывавшаяся гиперссылка" xfId="289" builtinId="9" hidden="1"/>
    <cellStyle name="Открывавшаяся гиперссылка" xfId="291" builtinId="9" hidden="1"/>
    <cellStyle name="Открывавшаяся гиперссылка" xfId="293" builtinId="9" hidden="1"/>
    <cellStyle name="Открывавшаяся гиперссылка" xfId="295" builtinId="9" hidden="1"/>
    <cellStyle name="Открывавшаяся гиперссылка" xfId="297" builtinId="9" hidden="1"/>
    <cellStyle name="Открывавшаяся гиперссылка" xfId="299" builtinId="9" hidden="1"/>
    <cellStyle name="Открывавшаяся гиперссылка" xfId="301" builtinId="9" hidden="1"/>
    <cellStyle name="Открывавшаяся гиперссылка" xfId="303" builtinId="9" hidden="1"/>
    <cellStyle name="Открывавшаяся гиперссылка" xfId="305" builtinId="9" hidden="1"/>
    <cellStyle name="Открывавшаяся гиперссылка" xfId="307" builtinId="9" hidden="1"/>
    <cellStyle name="Открывавшаяся гиперссылка" xfId="309" builtinId="9" hidden="1"/>
    <cellStyle name="Открывавшаяся гиперссылка" xfId="311" builtinId="9" hidden="1"/>
    <cellStyle name="Открывавшаяся гиперссылка" xfId="313" builtinId="9" hidden="1"/>
    <cellStyle name="Открывавшаяся гиперссылка" xfId="315" builtinId="9" hidden="1"/>
    <cellStyle name="Открывавшаяся гиперссылка" xfId="317" builtinId="9" hidden="1"/>
    <cellStyle name="Открывавшаяся гиперссылка" xfId="319" builtinId="9" hidden="1"/>
    <cellStyle name="Открывавшаяся гиперссылка" xfId="321" builtinId="9" hidden="1"/>
    <cellStyle name="Открывавшаяся гиперссылка" xfId="323" builtinId="9" hidden="1"/>
    <cellStyle name="Открывавшаяся гиперссылка" xfId="325" builtinId="9" hidden="1"/>
    <cellStyle name="Открывавшаяся гиперссылка" xfId="327" builtinId="9" hidden="1"/>
    <cellStyle name="Открывавшаяся гиперссылка" xfId="329" builtinId="9" hidden="1"/>
    <cellStyle name="Открывавшаяся гиперссылка" xfId="331" builtinId="9" hidden="1"/>
    <cellStyle name="Открывавшаяся гиперссылка" xfId="333" builtinId="9" hidden="1"/>
    <cellStyle name="Открывавшаяся гиперссылка" xfId="335" builtinId="9" hidden="1"/>
    <cellStyle name="Открывавшаяся гиперссылка" xfId="337" builtinId="9" hidden="1"/>
    <cellStyle name="Открывавшаяся гиперссылка" xfId="339" builtinId="9" hidden="1"/>
    <cellStyle name="Открывавшаяся гиперссылка" xfId="341" builtinId="9" hidden="1"/>
    <cellStyle name="Открывавшаяся гиперссылка" xfId="343" builtinId="9" hidden="1"/>
    <cellStyle name="Открывавшаяся гиперссылка" xfId="345" builtinId="9" hidden="1"/>
    <cellStyle name="Открывавшаяся гиперссылка" xfId="347" builtinId="9" hidden="1"/>
    <cellStyle name="Открывавшаяся гиперссылка" xfId="349" builtinId="9" hidden="1"/>
    <cellStyle name="Открывавшаяся гиперссылка" xfId="351" builtinId="9" hidden="1"/>
    <cellStyle name="Открывавшаяся гиперссылка" xfId="353" builtinId="9" hidden="1"/>
    <cellStyle name="Открывавшаяся гиперссылка" xfId="355" builtinId="9" hidden="1"/>
    <cellStyle name="Открывавшаяся гиперссылка" xfId="357" builtinId="9" hidden="1"/>
    <cellStyle name="Открывавшаяся гиперссылка" xfId="359" builtinId="9" hidden="1"/>
    <cellStyle name="Открывавшаяся гиперссылка" xfId="361" builtinId="9" hidden="1"/>
    <cellStyle name="Открывавшаяся гиперссылка" xfId="363" builtinId="9" hidden="1"/>
    <cellStyle name="Открывавшаяся гиперссылка" xfId="365" builtinId="9" hidden="1"/>
    <cellStyle name="Открывавшаяся гиперссылка" xfId="367" builtinId="9" hidden="1"/>
    <cellStyle name="Открывавшаяся гиперссылка" xfId="369" builtinId="9" hidden="1"/>
    <cellStyle name="Открывавшаяся гиперссылка" xfId="371" builtinId="9" hidden="1"/>
    <cellStyle name="Открывавшаяся гиперссылка" xfId="373" builtinId="9" hidden="1"/>
    <cellStyle name="Открывавшаяся гиперссылка" xfId="375" builtinId="9" hidden="1"/>
    <cellStyle name="Открывавшаяся гиперссылка" xfId="377" builtinId="9" hidden="1"/>
    <cellStyle name="Открывавшаяся гиперссылка" xfId="379" builtinId="9" hidden="1"/>
    <cellStyle name="Открывавшаяся гиперссылка" xfId="381" builtinId="9" hidden="1"/>
    <cellStyle name="Открывавшаяся гиперссылка" xfId="383" builtinId="9" hidden="1"/>
    <cellStyle name="Открывавшаяся гиперссылка" xfId="385" builtinId="9" hidden="1"/>
    <cellStyle name="Открывавшаяся гиперссылка" xfId="387" builtinId="9" hidden="1"/>
    <cellStyle name="Открывавшаяся гиперссылка" xfId="389" builtinId="9" hidden="1"/>
    <cellStyle name="Открывавшаяся гиперссылка" xfId="391" builtinId="9" hidden="1"/>
    <cellStyle name="Открывавшаяся гиперссылка" xfId="393" builtinId="9" hidden="1"/>
    <cellStyle name="Открывавшаяся гиперссылка" xfId="395" builtinId="9" hidden="1"/>
    <cellStyle name="Открывавшаяся гиперссылка" xfId="397" builtinId="9" hidden="1"/>
    <cellStyle name="Открывавшаяся гиперссылка" xfId="399" builtinId="9" hidden="1"/>
    <cellStyle name="Открывавшаяся гиперссылка" xfId="401" builtinId="9" hidden="1"/>
    <cellStyle name="Открывавшаяся гиперссылка" xfId="403" builtinId="9" hidden="1"/>
    <cellStyle name="Открывавшаяся гиперссылка" xfId="405" builtinId="9" hidden="1"/>
    <cellStyle name="Открывавшаяся гиперссылка" xfId="407" builtinId="9" hidden="1"/>
    <cellStyle name="Открывавшаяся гиперссылка" xfId="409" builtinId="9" hidden="1"/>
    <cellStyle name="Открывавшаяся гиперссылка" xfId="411" builtinId="9" hidden="1"/>
    <cellStyle name="Открывавшаяся гиперссылка" xfId="413" builtinId="9" hidden="1"/>
    <cellStyle name="Открывавшаяся гиперссылка" xfId="415" builtinId="9" hidden="1"/>
    <cellStyle name="Открывавшаяся гиперссылка" xfId="417" builtinId="9" hidden="1"/>
    <cellStyle name="Открывавшаяся гиперссылка" xfId="419" builtinId="9" hidden="1"/>
    <cellStyle name="Открывавшаяся гиперссылка" xfId="421" builtinId="9" hidden="1"/>
    <cellStyle name="Открывавшаяся гиперссылка" xfId="423" builtinId="9" hidden="1"/>
    <cellStyle name="Открывавшаяся гиперссылка" xfId="425" builtinId="9" hidden="1"/>
  </cellStyles>
  <dxfs count="0"/>
  <tableStyles count="0" defaultTableStyle="TableStyleMedium2" defaultPivotStyle="PivotStyleMedium9"/>
  <colors>
    <mruColors>
      <color rgb="FF66FFFF"/>
      <color rgb="FFCDFFFF"/>
      <color rgb="FFFE695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G121"/>
  <sheetViews>
    <sheetView tabSelected="1" view="pageBreakPreview" zoomScale="55" zoomScaleNormal="80" zoomScaleSheetLayoutView="55" workbookViewId="0">
      <pane ySplit="4" topLeftCell="A98" activePane="bottomLeft" state="frozen"/>
      <selection pane="bottomLeft" activeCell="J10" sqref="J10"/>
    </sheetView>
  </sheetViews>
  <sheetFormatPr defaultRowHeight="18.75" outlineLevelRow="1" x14ac:dyDescent="0.3"/>
  <cols>
    <col min="1" max="1" width="7.5703125" style="114" customWidth="1"/>
    <col min="2" max="2" width="15.7109375" style="135" customWidth="1"/>
    <col min="3" max="3" width="25.140625" style="115" customWidth="1"/>
    <col min="4" max="4" width="26.28515625" style="115" customWidth="1"/>
    <col min="5" max="5" width="15.42578125" style="114" customWidth="1"/>
    <col min="6" max="6" width="26.85546875" style="170" customWidth="1"/>
    <col min="7" max="7" width="20.28515625" style="134" customWidth="1"/>
    <col min="8" max="16384" width="9.140625" style="113"/>
  </cols>
  <sheetData>
    <row r="1" spans="1:7" s="116" customFormat="1" ht="24" customHeight="1" outlineLevel="1" x14ac:dyDescent="0.25">
      <c r="A1" s="163" t="s">
        <v>82</v>
      </c>
      <c r="B1" s="163"/>
      <c r="C1" s="163"/>
      <c r="D1" s="163"/>
      <c r="E1" s="163"/>
      <c r="F1" s="163"/>
      <c r="G1" s="163"/>
    </row>
    <row r="2" spans="1:7" s="116" customFormat="1" ht="117.75" customHeight="1" outlineLevel="1" x14ac:dyDescent="0.25">
      <c r="A2" s="165" t="s">
        <v>114</v>
      </c>
      <c r="B2" s="165"/>
      <c r="C2" s="165"/>
      <c r="D2" s="165"/>
      <c r="E2" s="165"/>
      <c r="F2" s="165"/>
      <c r="G2" s="165"/>
    </row>
    <row r="3" spans="1:7" ht="193.5" customHeight="1" x14ac:dyDescent="0.25">
      <c r="A3" s="79" t="s">
        <v>78</v>
      </c>
      <c r="B3" s="79" t="s">
        <v>79</v>
      </c>
      <c r="C3" s="79" t="s">
        <v>80</v>
      </c>
      <c r="D3" s="117" t="s">
        <v>83</v>
      </c>
      <c r="E3" s="117" t="s">
        <v>0</v>
      </c>
      <c r="F3" s="117" t="s">
        <v>1</v>
      </c>
      <c r="G3" s="118" t="s">
        <v>81</v>
      </c>
    </row>
    <row r="4" spans="1:7" ht="15.75" customHeight="1" thickBot="1" x14ac:dyDescent="0.3">
      <c r="A4" s="37">
        <v>1</v>
      </c>
      <c r="B4" s="136">
        <v>4</v>
      </c>
      <c r="C4" s="37">
        <v>5</v>
      </c>
      <c r="D4" s="37">
        <v>8</v>
      </c>
      <c r="E4" s="37">
        <v>11</v>
      </c>
      <c r="F4" s="37">
        <v>16</v>
      </c>
      <c r="G4" s="119">
        <v>17</v>
      </c>
    </row>
    <row r="5" spans="1:7" customFormat="1" ht="90.75" customHeight="1" x14ac:dyDescent="0.25">
      <c r="A5" s="166" t="s">
        <v>95</v>
      </c>
      <c r="B5" s="166"/>
      <c r="C5" s="166"/>
      <c r="D5" s="166"/>
      <c r="E5" s="166"/>
      <c r="F5" s="166"/>
      <c r="G5" s="166"/>
    </row>
    <row r="6" spans="1:7" s="3" customFormat="1" ht="31.5" x14ac:dyDescent="0.25">
      <c r="A6" s="35">
        <v>1</v>
      </c>
      <c r="B6" s="109" t="s">
        <v>112</v>
      </c>
      <c r="C6" s="36" t="s">
        <v>47</v>
      </c>
      <c r="D6" s="37" t="s">
        <v>2</v>
      </c>
      <c r="E6" s="37">
        <v>6</v>
      </c>
      <c r="F6" s="37" t="s">
        <v>3</v>
      </c>
      <c r="G6" s="40">
        <v>41733.701388888891</v>
      </c>
    </row>
    <row r="7" spans="1:7" s="3" customFormat="1" ht="31.5" x14ac:dyDescent="0.25">
      <c r="A7" s="42">
        <v>2</v>
      </c>
      <c r="B7" s="109" t="s">
        <v>112</v>
      </c>
      <c r="C7" s="69" t="s">
        <v>88</v>
      </c>
      <c r="D7" s="37" t="s">
        <v>2</v>
      </c>
      <c r="E7" s="7">
        <v>5</v>
      </c>
      <c r="F7" s="7" t="s">
        <v>3</v>
      </c>
      <c r="G7" s="71">
        <v>41821.354166666664</v>
      </c>
    </row>
    <row r="8" spans="1:7" s="6" customFormat="1" ht="31.5" x14ac:dyDescent="0.25">
      <c r="A8" s="35">
        <v>3</v>
      </c>
      <c r="B8" s="109" t="s">
        <v>112</v>
      </c>
      <c r="C8" s="36" t="s">
        <v>54</v>
      </c>
      <c r="D8" s="37" t="s">
        <v>2</v>
      </c>
      <c r="E8" s="96">
        <v>7</v>
      </c>
      <c r="F8" s="37" t="s">
        <v>3</v>
      </c>
      <c r="G8" s="40">
        <v>41852.375</v>
      </c>
    </row>
    <row r="9" spans="1:7" s="3" customFormat="1" ht="78" customHeight="1" x14ac:dyDescent="0.25">
      <c r="A9" s="77">
        <v>4</v>
      </c>
      <c r="B9" s="149" t="s">
        <v>112</v>
      </c>
      <c r="C9" s="78" t="s">
        <v>55</v>
      </c>
      <c r="D9" s="79" t="s">
        <v>2</v>
      </c>
      <c r="E9" s="4">
        <v>5</v>
      </c>
      <c r="F9" s="4" t="s">
        <v>3</v>
      </c>
      <c r="G9" s="147">
        <v>41855.458333333336</v>
      </c>
    </row>
    <row r="10" spans="1:7" s="3" customFormat="1" ht="99.75" customHeight="1" x14ac:dyDescent="0.25">
      <c r="A10" s="77">
        <v>5</v>
      </c>
      <c r="B10" s="149" t="s">
        <v>112</v>
      </c>
      <c r="C10" s="78" t="s">
        <v>50</v>
      </c>
      <c r="D10" s="79" t="s">
        <v>2</v>
      </c>
      <c r="E10" s="4">
        <v>8</v>
      </c>
      <c r="F10" s="4" t="s">
        <v>3</v>
      </c>
      <c r="G10" s="147">
        <v>42138.6875</v>
      </c>
    </row>
    <row r="11" spans="1:7" s="3" customFormat="1" ht="72" customHeight="1" x14ac:dyDescent="0.25">
      <c r="A11" s="35">
        <v>6</v>
      </c>
      <c r="B11" s="109" t="s">
        <v>112</v>
      </c>
      <c r="C11" s="73" t="s">
        <v>72</v>
      </c>
      <c r="D11" s="74" t="s">
        <v>4</v>
      </c>
      <c r="E11" s="37">
        <v>7</v>
      </c>
      <c r="F11" s="37" t="s">
        <v>3</v>
      </c>
      <c r="G11" s="40">
        <v>42394.583333333336</v>
      </c>
    </row>
    <row r="12" spans="1:7" s="3" customFormat="1" ht="31.5" x14ac:dyDescent="0.25">
      <c r="A12" s="35">
        <v>7</v>
      </c>
      <c r="B12" s="109" t="s">
        <v>112</v>
      </c>
      <c r="C12" s="36" t="s">
        <v>48</v>
      </c>
      <c r="D12" s="37" t="s">
        <v>4</v>
      </c>
      <c r="E12" s="37">
        <v>6</v>
      </c>
      <c r="F12" s="37" t="s">
        <v>3</v>
      </c>
      <c r="G12" s="40">
        <v>42867.416666666664</v>
      </c>
    </row>
    <row r="13" spans="1:7" s="3" customFormat="1" ht="102.75" customHeight="1" x14ac:dyDescent="0.25">
      <c r="A13" s="42">
        <v>8</v>
      </c>
      <c r="B13" s="109" t="s">
        <v>112</v>
      </c>
      <c r="C13" s="70" t="s">
        <v>108</v>
      </c>
      <c r="D13" s="37" t="s">
        <v>2</v>
      </c>
      <c r="E13" s="7">
        <v>2</v>
      </c>
      <c r="F13" s="7" t="s">
        <v>3</v>
      </c>
      <c r="G13" s="76">
        <v>40717.402777777781</v>
      </c>
    </row>
    <row r="14" spans="1:7" s="3" customFormat="1" ht="90.75" customHeight="1" x14ac:dyDescent="0.25">
      <c r="A14" s="77">
        <v>9</v>
      </c>
      <c r="B14" s="109" t="s">
        <v>112</v>
      </c>
      <c r="C14" s="75" t="s">
        <v>5</v>
      </c>
      <c r="D14" s="79" t="s">
        <v>2</v>
      </c>
      <c r="E14" s="4">
        <v>1</v>
      </c>
      <c r="F14" s="4" t="s">
        <v>3</v>
      </c>
      <c r="G14" s="80">
        <v>40717.40625</v>
      </c>
    </row>
    <row r="15" spans="1:7" s="3" customFormat="1" ht="88.5" customHeight="1" x14ac:dyDescent="0.25">
      <c r="A15" s="42">
        <v>10</v>
      </c>
      <c r="B15" s="109" t="s">
        <v>112</v>
      </c>
      <c r="C15" s="69" t="s">
        <v>51</v>
      </c>
      <c r="D15" s="37" t="s">
        <v>2</v>
      </c>
      <c r="E15" s="7">
        <v>4</v>
      </c>
      <c r="F15" s="7" t="s">
        <v>3</v>
      </c>
      <c r="G15" s="71">
        <v>41736.458333333336</v>
      </c>
    </row>
    <row r="16" spans="1:7" s="3" customFormat="1" ht="91.5" customHeight="1" x14ac:dyDescent="0.25">
      <c r="A16" s="42">
        <v>11</v>
      </c>
      <c r="B16" s="109" t="s">
        <v>112</v>
      </c>
      <c r="C16" s="69" t="s">
        <v>87</v>
      </c>
      <c r="D16" s="37" t="s">
        <v>2</v>
      </c>
      <c r="E16" s="7">
        <v>4</v>
      </c>
      <c r="F16" s="7" t="s">
        <v>3</v>
      </c>
      <c r="G16" s="71">
        <v>41752.416666666664</v>
      </c>
    </row>
    <row r="17" spans="1:7" s="3" customFormat="1" ht="31.5" x14ac:dyDescent="0.25">
      <c r="A17" s="77">
        <v>12</v>
      </c>
      <c r="B17" s="109" t="s">
        <v>112</v>
      </c>
      <c r="C17" s="75" t="s">
        <v>52</v>
      </c>
      <c r="D17" s="79" t="s">
        <v>2</v>
      </c>
      <c r="E17" s="4">
        <v>2</v>
      </c>
      <c r="F17" s="4" t="s">
        <v>3</v>
      </c>
      <c r="G17" s="80">
        <v>41764.427777777775</v>
      </c>
    </row>
    <row r="18" spans="1:7" s="3" customFormat="1" ht="31.5" x14ac:dyDescent="0.25">
      <c r="A18" s="35">
        <v>13</v>
      </c>
      <c r="B18" s="109" t="s">
        <v>112</v>
      </c>
      <c r="C18" s="36" t="s">
        <v>8</v>
      </c>
      <c r="D18" s="37" t="s">
        <v>4</v>
      </c>
      <c r="E18" s="37">
        <v>3</v>
      </c>
      <c r="F18" s="37" t="s">
        <v>3</v>
      </c>
      <c r="G18" s="40">
        <v>41774.416666666664</v>
      </c>
    </row>
    <row r="19" spans="1:7" s="3" customFormat="1" ht="31.5" x14ac:dyDescent="0.25">
      <c r="A19" s="42">
        <v>14</v>
      </c>
      <c r="B19" s="109" t="s">
        <v>112</v>
      </c>
      <c r="C19" s="70" t="s">
        <v>56</v>
      </c>
      <c r="D19" s="37" t="s">
        <v>2</v>
      </c>
      <c r="E19" s="7">
        <v>3</v>
      </c>
      <c r="F19" s="7" t="s">
        <v>3</v>
      </c>
      <c r="G19" s="81">
        <v>41885.375</v>
      </c>
    </row>
    <row r="20" spans="1:7" s="3" customFormat="1" ht="72.75" customHeight="1" x14ac:dyDescent="0.25">
      <c r="A20" s="42">
        <v>15</v>
      </c>
      <c r="B20" s="109" t="s">
        <v>112</v>
      </c>
      <c r="C20" s="83" t="s">
        <v>9</v>
      </c>
      <c r="D20" s="74" t="s">
        <v>4</v>
      </c>
      <c r="E20" s="74">
        <v>4</v>
      </c>
      <c r="F20" s="37" t="s">
        <v>3</v>
      </c>
      <c r="G20" s="40">
        <v>41927.4375</v>
      </c>
    </row>
    <row r="21" spans="1:7" s="3" customFormat="1" ht="81" customHeight="1" x14ac:dyDescent="0.25">
      <c r="A21" s="42">
        <f>A20+1</f>
        <v>16</v>
      </c>
      <c r="B21" s="109" t="s">
        <v>112</v>
      </c>
      <c r="C21" s="69" t="s">
        <v>89</v>
      </c>
      <c r="D21" s="37" t="s">
        <v>2</v>
      </c>
      <c r="E21" s="7">
        <v>4</v>
      </c>
      <c r="F21" s="7" t="s">
        <v>3</v>
      </c>
      <c r="G21" s="76">
        <v>42083.375</v>
      </c>
    </row>
    <row r="22" spans="1:7" s="3" customFormat="1" ht="90" customHeight="1" x14ac:dyDescent="0.25">
      <c r="A22" s="77">
        <v>17</v>
      </c>
      <c r="B22" s="109" t="s">
        <v>112</v>
      </c>
      <c r="C22" s="75" t="s">
        <v>57</v>
      </c>
      <c r="D22" s="79" t="s">
        <v>2</v>
      </c>
      <c r="E22" s="4">
        <v>1</v>
      </c>
      <c r="F22" s="4" t="s">
        <v>3</v>
      </c>
      <c r="G22" s="80">
        <v>42110.465277777781</v>
      </c>
    </row>
    <row r="23" spans="1:7" s="86" customFormat="1" ht="94.5" customHeight="1" x14ac:dyDescent="0.25">
      <c r="A23" s="43">
        <v>18</v>
      </c>
      <c r="B23" s="109" t="s">
        <v>112</v>
      </c>
      <c r="C23" s="82" t="s">
        <v>58</v>
      </c>
      <c r="D23" s="44" t="s">
        <v>2</v>
      </c>
      <c r="E23" s="84">
        <v>1</v>
      </c>
      <c r="F23" s="84" t="s">
        <v>3</v>
      </c>
      <c r="G23" s="85">
        <v>42121.416666666664</v>
      </c>
    </row>
    <row r="24" spans="1:7" s="3" customFormat="1" ht="102.75" customHeight="1" x14ac:dyDescent="0.25">
      <c r="A24" s="77">
        <v>19</v>
      </c>
      <c r="B24" s="149" t="s">
        <v>112</v>
      </c>
      <c r="C24" s="78" t="s">
        <v>11</v>
      </c>
      <c r="D24" s="79" t="s">
        <v>2</v>
      </c>
      <c r="E24" s="4">
        <v>2</v>
      </c>
      <c r="F24" s="4" t="s">
        <v>3</v>
      </c>
      <c r="G24" s="147">
        <v>42443.604166666664</v>
      </c>
    </row>
    <row r="25" spans="1:7" s="3" customFormat="1" ht="80.25" customHeight="1" x14ac:dyDescent="0.25">
      <c r="A25" s="43">
        <v>20</v>
      </c>
      <c r="B25" s="148" t="s">
        <v>112</v>
      </c>
      <c r="C25" s="72" t="s">
        <v>46</v>
      </c>
      <c r="D25" s="44" t="s">
        <v>2</v>
      </c>
      <c r="E25" s="84">
        <v>6</v>
      </c>
      <c r="F25" s="84" t="s">
        <v>3</v>
      </c>
      <c r="G25" s="87">
        <v>42761.395833333336</v>
      </c>
    </row>
    <row r="26" spans="1:7" s="1" customFormat="1" ht="27.75" customHeight="1" x14ac:dyDescent="0.25">
      <c r="A26" s="13"/>
      <c r="B26" s="150"/>
      <c r="C26" s="50">
        <v>16</v>
      </c>
      <c r="D26" s="11" t="s">
        <v>2</v>
      </c>
      <c r="E26" s="14">
        <f>E25+E24+E23+E22+E21+E19+E17+E16+E15+E14+E13+E10+E9+E8+E7+E6</f>
        <v>61</v>
      </c>
      <c r="F26" s="13"/>
      <c r="G26" s="55"/>
    </row>
    <row r="27" spans="1:7" s="19" customFormat="1" ht="27.75" customHeight="1" x14ac:dyDescent="0.25">
      <c r="A27" s="29"/>
      <c r="B27" s="141"/>
      <c r="C27" s="51">
        <v>4</v>
      </c>
      <c r="D27" s="30" t="s">
        <v>4</v>
      </c>
      <c r="E27" s="31">
        <f>E20+E18+E12+E11</f>
        <v>20</v>
      </c>
      <c r="F27" s="29"/>
      <c r="G27" s="56"/>
    </row>
    <row r="28" spans="1:7" s="8" customFormat="1" ht="27.75" customHeight="1" x14ac:dyDescent="0.25">
      <c r="A28" s="18">
        <f>A25</f>
        <v>20</v>
      </c>
      <c r="B28" s="151"/>
      <c r="C28" s="52">
        <f>C27+C26</f>
        <v>20</v>
      </c>
      <c r="D28" s="53" t="s">
        <v>96</v>
      </c>
      <c r="E28" s="15">
        <f>E27+E26</f>
        <v>81</v>
      </c>
      <c r="F28" s="18"/>
      <c r="G28" s="57"/>
    </row>
    <row r="29" spans="1:7" s="3" customFormat="1" ht="57" customHeight="1" x14ac:dyDescent="0.25">
      <c r="A29" s="164" t="s">
        <v>92</v>
      </c>
      <c r="B29" s="164"/>
      <c r="C29" s="164"/>
      <c r="D29" s="164"/>
      <c r="E29" s="164"/>
      <c r="F29" s="164"/>
      <c r="G29" s="164"/>
    </row>
    <row r="30" spans="1:7" s="3" customFormat="1" ht="83.25" customHeight="1" x14ac:dyDescent="0.25">
      <c r="A30" s="35">
        <v>1</v>
      </c>
      <c r="B30" s="109" t="s">
        <v>112</v>
      </c>
      <c r="C30" s="73" t="s">
        <v>28</v>
      </c>
      <c r="D30" s="74" t="s">
        <v>4</v>
      </c>
      <c r="E30" s="35">
        <v>8</v>
      </c>
      <c r="F30" s="37" t="s">
        <v>3</v>
      </c>
      <c r="G30" s="40">
        <v>41704.4375</v>
      </c>
    </row>
    <row r="31" spans="1:7" s="3" customFormat="1" ht="64.5" customHeight="1" x14ac:dyDescent="0.25">
      <c r="A31" s="35">
        <v>2</v>
      </c>
      <c r="B31" s="109" t="s">
        <v>112</v>
      </c>
      <c r="C31" s="39" t="s">
        <v>32</v>
      </c>
      <c r="D31" s="74" t="s">
        <v>4</v>
      </c>
      <c r="E31" s="35">
        <v>5</v>
      </c>
      <c r="F31" s="37" t="s">
        <v>3</v>
      </c>
      <c r="G31" s="40">
        <v>41764.635416666664</v>
      </c>
    </row>
    <row r="32" spans="1:7" s="3" customFormat="1" ht="78" customHeight="1" x14ac:dyDescent="0.25">
      <c r="A32" s="35">
        <v>3</v>
      </c>
      <c r="B32" s="109" t="s">
        <v>112</v>
      </c>
      <c r="C32" s="73" t="s">
        <v>73</v>
      </c>
      <c r="D32" s="74" t="s">
        <v>4</v>
      </c>
      <c r="E32" s="35">
        <v>8</v>
      </c>
      <c r="F32" s="37" t="s">
        <v>3</v>
      </c>
      <c r="G32" s="40">
        <v>41785.494444444441</v>
      </c>
    </row>
    <row r="33" spans="1:7" s="3" customFormat="1" ht="75.75" customHeight="1" x14ac:dyDescent="0.25">
      <c r="A33" s="35">
        <v>4</v>
      </c>
      <c r="B33" s="109" t="s">
        <v>112</v>
      </c>
      <c r="C33" s="39" t="s">
        <v>29</v>
      </c>
      <c r="D33" s="37" t="s">
        <v>4</v>
      </c>
      <c r="E33" s="35">
        <v>9</v>
      </c>
      <c r="F33" s="37" t="s">
        <v>3</v>
      </c>
      <c r="G33" s="40">
        <v>41925.59375</v>
      </c>
    </row>
    <row r="34" spans="1:7" s="3" customFormat="1" ht="75.75" customHeight="1" x14ac:dyDescent="0.25">
      <c r="A34" s="35">
        <v>5</v>
      </c>
      <c r="B34" s="109" t="s">
        <v>112</v>
      </c>
      <c r="C34" s="39" t="s">
        <v>30</v>
      </c>
      <c r="D34" s="37" t="s">
        <v>4</v>
      </c>
      <c r="E34" s="35">
        <v>6</v>
      </c>
      <c r="F34" s="37" t="s">
        <v>3</v>
      </c>
      <c r="G34" s="40">
        <v>41928.416666666664</v>
      </c>
    </row>
    <row r="35" spans="1:7" s="3" customFormat="1" ht="67.5" customHeight="1" x14ac:dyDescent="0.25">
      <c r="A35" s="94">
        <v>6</v>
      </c>
      <c r="B35" s="109" t="s">
        <v>112</v>
      </c>
      <c r="C35" s="95" t="s">
        <v>27</v>
      </c>
      <c r="D35" s="37" t="s">
        <v>2</v>
      </c>
      <c r="E35" s="107">
        <v>4</v>
      </c>
      <c r="F35" s="110" t="s">
        <v>3</v>
      </c>
      <c r="G35" s="40">
        <v>42579.416666666664</v>
      </c>
    </row>
    <row r="36" spans="1:7" s="3" customFormat="1" ht="76.5" customHeight="1" x14ac:dyDescent="0.25">
      <c r="A36" s="43">
        <v>7</v>
      </c>
      <c r="B36" s="148" t="s">
        <v>112</v>
      </c>
      <c r="C36" s="90" t="s">
        <v>90</v>
      </c>
      <c r="D36" s="89" t="s">
        <v>2</v>
      </c>
      <c r="E36" s="105">
        <v>1</v>
      </c>
      <c r="F36" s="105" t="s">
        <v>3</v>
      </c>
      <c r="G36" s="106">
        <v>40686.375</v>
      </c>
    </row>
    <row r="37" spans="1:7" s="3" customFormat="1" ht="93.75" customHeight="1" x14ac:dyDescent="0.25">
      <c r="A37" s="42">
        <v>8</v>
      </c>
      <c r="B37" s="109" t="s">
        <v>112</v>
      </c>
      <c r="C37" s="41" t="s">
        <v>63</v>
      </c>
      <c r="D37" s="37" t="s">
        <v>2</v>
      </c>
      <c r="E37" s="42">
        <v>3</v>
      </c>
      <c r="F37" s="42" t="s">
        <v>3</v>
      </c>
      <c r="G37" s="98">
        <v>41731.4375</v>
      </c>
    </row>
    <row r="38" spans="1:7" s="103" customFormat="1" ht="84" customHeight="1" x14ac:dyDescent="0.25">
      <c r="A38" s="88">
        <v>9</v>
      </c>
      <c r="B38" s="109" t="s">
        <v>112</v>
      </c>
      <c r="C38" s="100" t="s">
        <v>31</v>
      </c>
      <c r="D38" s="101" t="s">
        <v>4</v>
      </c>
      <c r="E38" s="99">
        <v>2</v>
      </c>
      <c r="F38" s="79" t="s">
        <v>3</v>
      </c>
      <c r="G38" s="102">
        <v>41745.416666666664</v>
      </c>
    </row>
    <row r="39" spans="1:7" s="3" customFormat="1" ht="92.25" customHeight="1" x14ac:dyDescent="0.25">
      <c r="A39" s="42">
        <v>10</v>
      </c>
      <c r="B39" s="109" t="s">
        <v>112</v>
      </c>
      <c r="C39" s="41" t="s">
        <v>64</v>
      </c>
      <c r="D39" s="37" t="s">
        <v>2</v>
      </c>
      <c r="E39" s="42">
        <v>2</v>
      </c>
      <c r="F39" s="42" t="s">
        <v>3</v>
      </c>
      <c r="G39" s="98">
        <v>41751.375</v>
      </c>
    </row>
    <row r="40" spans="1:7" s="3" customFormat="1" ht="94.5" customHeight="1" x14ac:dyDescent="0.25">
      <c r="A40" s="42">
        <v>11</v>
      </c>
      <c r="B40" s="109" t="s">
        <v>112</v>
      </c>
      <c r="C40" s="41" t="s">
        <v>12</v>
      </c>
      <c r="D40" s="37" t="s">
        <v>2</v>
      </c>
      <c r="E40" s="42">
        <v>1</v>
      </c>
      <c r="F40" s="42" t="s">
        <v>3</v>
      </c>
      <c r="G40" s="98">
        <v>41764.400694444441</v>
      </c>
    </row>
    <row r="41" spans="1:7" s="2" customFormat="1" ht="99.75" customHeight="1" x14ac:dyDescent="0.25">
      <c r="A41" s="4">
        <v>12</v>
      </c>
      <c r="B41" s="109" t="s">
        <v>112</v>
      </c>
      <c r="C41" s="104" t="s">
        <v>53</v>
      </c>
      <c r="D41" s="79" t="s">
        <v>2</v>
      </c>
      <c r="E41" s="4">
        <v>1</v>
      </c>
      <c r="F41" s="4" t="s">
        <v>3</v>
      </c>
      <c r="G41" s="80">
        <v>41831.354166666664</v>
      </c>
    </row>
    <row r="42" spans="1:7" s="3" customFormat="1" ht="87" customHeight="1" x14ac:dyDescent="0.25">
      <c r="A42" s="42">
        <v>13</v>
      </c>
      <c r="B42" s="109" t="s">
        <v>112</v>
      </c>
      <c r="C42" s="41" t="s">
        <v>65</v>
      </c>
      <c r="D42" s="37" t="s">
        <v>2</v>
      </c>
      <c r="E42" s="42">
        <v>2</v>
      </c>
      <c r="F42" s="42" t="s">
        <v>3</v>
      </c>
      <c r="G42" s="98">
        <v>42103.597222222219</v>
      </c>
    </row>
    <row r="43" spans="1:7" s="6" customFormat="1" ht="95.25" customHeight="1" x14ac:dyDescent="0.25">
      <c r="A43" s="94">
        <v>14</v>
      </c>
      <c r="B43" s="149" t="s">
        <v>112</v>
      </c>
      <c r="C43" s="97" t="s">
        <v>59</v>
      </c>
      <c r="D43" s="79" t="s">
        <v>2</v>
      </c>
      <c r="E43" s="77">
        <v>3</v>
      </c>
      <c r="F43" s="77" t="s">
        <v>3</v>
      </c>
      <c r="G43" s="171">
        <v>42110.479166666664</v>
      </c>
    </row>
    <row r="44" spans="1:7" s="6" customFormat="1" ht="91.5" customHeight="1" x14ac:dyDescent="0.25">
      <c r="A44" s="88">
        <v>15</v>
      </c>
      <c r="B44" s="148" t="s">
        <v>112</v>
      </c>
      <c r="C44" s="92" t="s">
        <v>33</v>
      </c>
      <c r="D44" s="93" t="s">
        <v>4</v>
      </c>
      <c r="E44" s="88">
        <v>2</v>
      </c>
      <c r="F44" s="89" t="s">
        <v>3</v>
      </c>
      <c r="G44" s="91">
        <v>42250.395833333336</v>
      </c>
    </row>
    <row r="45" spans="1:7" s="6" customFormat="1" ht="91.5" customHeight="1" x14ac:dyDescent="0.25">
      <c r="A45" s="99">
        <v>16</v>
      </c>
      <c r="B45" s="109" t="s">
        <v>112</v>
      </c>
      <c r="C45" s="100" t="s">
        <v>35</v>
      </c>
      <c r="D45" s="101" t="s">
        <v>4</v>
      </c>
      <c r="E45" s="99">
        <v>2</v>
      </c>
      <c r="F45" s="79" t="s">
        <v>3</v>
      </c>
      <c r="G45" s="102">
        <v>42495.5</v>
      </c>
    </row>
    <row r="46" spans="1:7" s="3" customFormat="1" ht="91.5" customHeight="1" x14ac:dyDescent="0.25">
      <c r="A46" s="35">
        <v>17</v>
      </c>
      <c r="B46" s="109" t="s">
        <v>112</v>
      </c>
      <c r="C46" s="73" t="s">
        <v>49</v>
      </c>
      <c r="D46" s="74" t="s">
        <v>4</v>
      </c>
      <c r="E46" s="35">
        <v>2</v>
      </c>
      <c r="F46" s="37" t="s">
        <v>3</v>
      </c>
      <c r="G46" s="40">
        <v>43341.604166666664</v>
      </c>
    </row>
    <row r="47" spans="1:7" s="10" customFormat="1" ht="42.75" customHeight="1" x14ac:dyDescent="0.25">
      <c r="A47" s="13"/>
      <c r="B47" s="150"/>
      <c r="C47" s="50">
        <v>8</v>
      </c>
      <c r="D47" s="11" t="s">
        <v>2</v>
      </c>
      <c r="E47" s="14">
        <f>E43+E42+E41+E40+E39+E37+E36+E35</f>
        <v>17</v>
      </c>
      <c r="F47" s="13"/>
      <c r="G47" s="55"/>
    </row>
    <row r="48" spans="1:7" s="10" customFormat="1" ht="30" customHeight="1" x14ac:dyDescent="0.25">
      <c r="A48" s="13"/>
      <c r="B48" s="150"/>
      <c r="C48" s="50">
        <v>9</v>
      </c>
      <c r="D48" s="12" t="s">
        <v>4</v>
      </c>
      <c r="E48" s="14">
        <f>E46+E45+E44+E38+E34+E33+E32+E31+E30</f>
        <v>44</v>
      </c>
      <c r="F48" s="13"/>
      <c r="G48" s="55"/>
    </row>
    <row r="49" spans="1:7" s="9" customFormat="1" ht="36" customHeight="1" x14ac:dyDescent="0.25">
      <c r="A49" s="18">
        <f>A46</f>
        <v>17</v>
      </c>
      <c r="B49" s="151"/>
      <c r="C49" s="52">
        <f>C48+C47</f>
        <v>17</v>
      </c>
      <c r="D49" s="53" t="s">
        <v>96</v>
      </c>
      <c r="E49" s="15">
        <f>E48+E47</f>
        <v>61</v>
      </c>
      <c r="F49" s="18"/>
      <c r="G49" s="57"/>
    </row>
    <row r="50" spans="1:7" s="120" customFormat="1" ht="77.25" customHeight="1" x14ac:dyDescent="0.25">
      <c r="A50" s="167" t="s">
        <v>93</v>
      </c>
      <c r="B50" s="168"/>
      <c r="C50" s="167"/>
      <c r="D50" s="167"/>
      <c r="E50" s="167"/>
      <c r="F50" s="167"/>
      <c r="G50" s="167"/>
    </row>
    <row r="51" spans="1:7" s="5" customFormat="1" ht="72.75" customHeight="1" x14ac:dyDescent="0.25">
      <c r="A51" s="121">
        <v>1</v>
      </c>
      <c r="B51" s="137" t="s">
        <v>112</v>
      </c>
      <c r="C51" s="36" t="s">
        <v>6</v>
      </c>
      <c r="D51" s="37" t="s">
        <v>4</v>
      </c>
      <c r="E51" s="37">
        <v>6</v>
      </c>
      <c r="F51" s="37" t="s">
        <v>3</v>
      </c>
      <c r="G51" s="40">
        <v>41730.416666666664</v>
      </c>
    </row>
    <row r="52" spans="1:7" s="123" customFormat="1" ht="74.25" customHeight="1" x14ac:dyDescent="0.25">
      <c r="A52" s="121">
        <v>2</v>
      </c>
      <c r="B52" s="137" t="s">
        <v>112</v>
      </c>
      <c r="C52" s="36" t="s">
        <v>7</v>
      </c>
      <c r="D52" s="37" t="s">
        <v>4</v>
      </c>
      <c r="E52" s="37">
        <v>6</v>
      </c>
      <c r="F52" s="37" t="s">
        <v>3</v>
      </c>
      <c r="G52" s="40">
        <v>41731.666666666664</v>
      </c>
    </row>
    <row r="53" spans="1:7" s="5" customFormat="1" ht="31.5" x14ac:dyDescent="0.25">
      <c r="A53" s="37">
        <v>3</v>
      </c>
      <c r="B53" s="137" t="s">
        <v>112</v>
      </c>
      <c r="C53" s="39" t="s">
        <v>66</v>
      </c>
      <c r="D53" s="37" t="s">
        <v>94</v>
      </c>
      <c r="E53" s="37">
        <v>8</v>
      </c>
      <c r="F53" s="37" t="s">
        <v>14</v>
      </c>
      <c r="G53" s="40">
        <v>42037.458333333336</v>
      </c>
    </row>
    <row r="54" spans="1:7" s="5" customFormat="1" ht="85.5" customHeight="1" x14ac:dyDescent="0.25">
      <c r="A54" s="37">
        <v>4</v>
      </c>
      <c r="B54" s="137" t="s">
        <v>112</v>
      </c>
      <c r="C54" s="39" t="s">
        <v>36</v>
      </c>
      <c r="D54" s="37" t="s">
        <v>94</v>
      </c>
      <c r="E54" s="121">
        <v>5</v>
      </c>
      <c r="F54" s="37" t="s">
        <v>14</v>
      </c>
      <c r="G54" s="40">
        <v>42109.416666666664</v>
      </c>
    </row>
    <row r="55" spans="1:7" s="5" customFormat="1" ht="77.25" customHeight="1" x14ac:dyDescent="0.25">
      <c r="A55" s="121">
        <v>5</v>
      </c>
      <c r="B55" s="137" t="s">
        <v>112</v>
      </c>
      <c r="C55" s="39" t="s">
        <v>38</v>
      </c>
      <c r="D55" s="37" t="s">
        <v>94</v>
      </c>
      <c r="E55" s="121">
        <v>5</v>
      </c>
      <c r="F55" s="37" t="s">
        <v>14</v>
      </c>
      <c r="G55" s="40">
        <v>42110.4375</v>
      </c>
    </row>
    <row r="56" spans="1:7" s="5" customFormat="1" ht="97.5" customHeight="1" x14ac:dyDescent="0.25">
      <c r="A56" s="37">
        <v>6</v>
      </c>
      <c r="B56" s="137" t="s">
        <v>112</v>
      </c>
      <c r="C56" s="36" t="s">
        <v>91</v>
      </c>
      <c r="D56" s="37" t="s">
        <v>2</v>
      </c>
      <c r="E56" s="37">
        <v>5</v>
      </c>
      <c r="F56" s="37" t="s">
        <v>14</v>
      </c>
      <c r="G56" s="124">
        <v>42110.458333333336</v>
      </c>
    </row>
    <row r="57" spans="1:7" s="5" customFormat="1" ht="83.25" customHeight="1" x14ac:dyDescent="0.25">
      <c r="A57" s="37">
        <v>7</v>
      </c>
      <c r="B57" s="137" t="s">
        <v>112</v>
      </c>
      <c r="C57" s="39" t="s">
        <v>37</v>
      </c>
      <c r="D57" s="37" t="s">
        <v>94</v>
      </c>
      <c r="E57" s="125">
        <v>6</v>
      </c>
      <c r="F57" s="37" t="s">
        <v>14</v>
      </c>
      <c r="G57" s="40">
        <v>42138.416666666664</v>
      </c>
    </row>
    <row r="58" spans="1:7" s="5" customFormat="1" ht="96" customHeight="1" x14ac:dyDescent="0.25">
      <c r="A58" s="37">
        <v>8</v>
      </c>
      <c r="B58" s="137" t="s">
        <v>112</v>
      </c>
      <c r="C58" s="36" t="s">
        <v>10</v>
      </c>
      <c r="D58" s="37" t="s">
        <v>2</v>
      </c>
      <c r="E58" s="37">
        <v>5</v>
      </c>
      <c r="F58" s="37" t="s">
        <v>14</v>
      </c>
      <c r="G58" s="124">
        <v>42438.661805555559</v>
      </c>
    </row>
    <row r="59" spans="1:7" s="5" customFormat="1" ht="94.5" customHeight="1" x14ac:dyDescent="0.25">
      <c r="A59" s="111">
        <v>9</v>
      </c>
      <c r="B59" s="137" t="s">
        <v>112</v>
      </c>
      <c r="C59" s="112" t="s">
        <v>13</v>
      </c>
      <c r="D59" s="79" t="s">
        <v>94</v>
      </c>
      <c r="E59" s="79">
        <v>2</v>
      </c>
      <c r="F59" s="79" t="s">
        <v>14</v>
      </c>
      <c r="G59" s="102">
        <v>41827.416666666664</v>
      </c>
    </row>
    <row r="60" spans="1:7" s="5" customFormat="1" ht="86.25" customHeight="1" x14ac:dyDescent="0.25">
      <c r="A60" s="111">
        <v>10</v>
      </c>
      <c r="B60" s="139" t="s">
        <v>112</v>
      </c>
      <c r="C60" s="112" t="s">
        <v>113</v>
      </c>
      <c r="D60" s="79" t="s">
        <v>97</v>
      </c>
      <c r="E60" s="127">
        <v>2</v>
      </c>
      <c r="F60" s="79" t="s">
        <v>14</v>
      </c>
      <c r="G60" s="102">
        <v>44103.375</v>
      </c>
    </row>
    <row r="61" spans="1:7" s="5" customFormat="1" ht="76.5" customHeight="1" x14ac:dyDescent="0.25">
      <c r="A61" s="44">
        <v>11</v>
      </c>
      <c r="B61" s="138" t="s">
        <v>111</v>
      </c>
      <c r="C61" s="46" t="s">
        <v>110</v>
      </c>
      <c r="D61" s="44" t="s">
        <v>97</v>
      </c>
      <c r="E61" s="126">
        <v>3</v>
      </c>
      <c r="F61" s="44" t="s">
        <v>14</v>
      </c>
      <c r="G61" s="59">
        <v>44182.583333333336</v>
      </c>
    </row>
    <row r="62" spans="1:7" s="131" customFormat="1" ht="33" customHeight="1" x14ac:dyDescent="0.25">
      <c r="A62" s="128"/>
      <c r="B62" s="140"/>
      <c r="C62" s="161">
        <v>2</v>
      </c>
      <c r="D62" s="11" t="s">
        <v>2</v>
      </c>
      <c r="E62" s="129">
        <f>E58+E56</f>
        <v>10</v>
      </c>
      <c r="F62" s="62"/>
      <c r="G62" s="130"/>
    </row>
    <row r="63" spans="1:7" s="131" customFormat="1" ht="33" customHeight="1" x14ac:dyDescent="0.25">
      <c r="A63" s="128"/>
      <c r="B63" s="140"/>
      <c r="C63" s="161">
        <v>2</v>
      </c>
      <c r="D63" s="12" t="s">
        <v>4</v>
      </c>
      <c r="E63" s="129">
        <f>E52+E51</f>
        <v>12</v>
      </c>
      <c r="F63" s="128"/>
      <c r="G63" s="132"/>
    </row>
    <row r="64" spans="1:7" s="131" customFormat="1" ht="33" customHeight="1" x14ac:dyDescent="0.25">
      <c r="A64" s="29"/>
      <c r="B64" s="141"/>
      <c r="C64" s="162">
        <v>2</v>
      </c>
      <c r="D64" s="30" t="s">
        <v>97</v>
      </c>
      <c r="E64" s="31">
        <f>E61+E60</f>
        <v>5</v>
      </c>
      <c r="F64" s="29"/>
      <c r="G64" s="56"/>
    </row>
    <row r="65" spans="1:7" s="131" customFormat="1" ht="33" customHeight="1" x14ac:dyDescent="0.25">
      <c r="A65" s="29"/>
      <c r="B65" s="141"/>
      <c r="C65" s="162">
        <v>5</v>
      </c>
      <c r="D65" s="30" t="s">
        <v>94</v>
      </c>
      <c r="E65" s="31">
        <f>E59+E57+E55+E54+E53</f>
        <v>26</v>
      </c>
      <c r="F65" s="29"/>
      <c r="G65" s="56"/>
    </row>
    <row r="66" spans="1:7" s="133" customFormat="1" ht="33" customHeight="1" x14ac:dyDescent="0.25">
      <c r="A66" s="128">
        <f>A61</f>
        <v>11</v>
      </c>
      <c r="B66" s="140"/>
      <c r="C66" s="161">
        <f>C63+C62+C65+C64</f>
        <v>11</v>
      </c>
      <c r="D66" s="11" t="s">
        <v>96</v>
      </c>
      <c r="E66" s="129">
        <f>E63+E62+E65+E64</f>
        <v>53</v>
      </c>
      <c r="F66" s="128"/>
      <c r="G66" s="132"/>
    </row>
    <row r="67" spans="1:7" customFormat="1" ht="69" customHeight="1" x14ac:dyDescent="0.25">
      <c r="A67" s="164" t="s">
        <v>77</v>
      </c>
      <c r="B67" s="164"/>
      <c r="C67" s="164"/>
      <c r="D67" s="164"/>
      <c r="E67" s="164"/>
      <c r="F67" s="164"/>
      <c r="G67" s="164"/>
    </row>
    <row r="68" spans="1:7" s="3" customFormat="1" ht="84" customHeight="1" x14ac:dyDescent="0.25">
      <c r="A68" s="42">
        <v>1</v>
      </c>
      <c r="B68" s="152" t="s">
        <v>112</v>
      </c>
      <c r="C68" s="39" t="s">
        <v>67</v>
      </c>
      <c r="D68" s="37" t="s">
        <v>94</v>
      </c>
      <c r="E68" s="35">
        <v>5</v>
      </c>
      <c r="F68" s="37" t="s">
        <v>14</v>
      </c>
      <c r="G68" s="145">
        <v>40588.354166666664</v>
      </c>
    </row>
    <row r="69" spans="1:7" s="3" customFormat="1" ht="75.75" customHeight="1" x14ac:dyDescent="0.25">
      <c r="A69" s="42">
        <v>2</v>
      </c>
      <c r="B69" s="152" t="s">
        <v>112</v>
      </c>
      <c r="C69" s="39" t="s">
        <v>68</v>
      </c>
      <c r="D69" s="38" t="s">
        <v>94</v>
      </c>
      <c r="E69" s="42">
        <v>4</v>
      </c>
      <c r="F69" s="37" t="s">
        <v>14</v>
      </c>
      <c r="G69" s="40">
        <v>41008.375</v>
      </c>
    </row>
    <row r="70" spans="1:7" s="6" customFormat="1" ht="79.5" customHeight="1" x14ac:dyDescent="0.25">
      <c r="A70" s="42">
        <v>3</v>
      </c>
      <c r="B70" s="152" t="s">
        <v>112</v>
      </c>
      <c r="C70" s="142" t="s">
        <v>107</v>
      </c>
      <c r="D70" s="143" t="s">
        <v>94</v>
      </c>
      <c r="E70" s="42">
        <v>5</v>
      </c>
      <c r="F70" s="37" t="s">
        <v>14</v>
      </c>
      <c r="G70" s="108">
        <v>41712.458333333336</v>
      </c>
    </row>
    <row r="71" spans="1:7" s="3" customFormat="1" ht="62.25" customHeight="1" x14ac:dyDescent="0.25">
      <c r="A71" s="42">
        <v>4</v>
      </c>
      <c r="B71" s="152" t="s">
        <v>112</v>
      </c>
      <c r="C71" s="39" t="s">
        <v>100</v>
      </c>
      <c r="D71" s="38" t="s">
        <v>94</v>
      </c>
      <c r="E71" s="42">
        <v>5</v>
      </c>
      <c r="F71" s="37" t="s">
        <v>14</v>
      </c>
      <c r="G71" s="40">
        <v>41848.458333333336</v>
      </c>
    </row>
    <row r="72" spans="1:7" s="3" customFormat="1" ht="75.75" customHeight="1" x14ac:dyDescent="0.25">
      <c r="A72" s="42">
        <v>5</v>
      </c>
      <c r="B72" s="152" t="s">
        <v>112</v>
      </c>
      <c r="C72" s="39" t="s">
        <v>99</v>
      </c>
      <c r="D72" s="37" t="s">
        <v>94</v>
      </c>
      <c r="E72" s="42">
        <v>5</v>
      </c>
      <c r="F72" s="37" t="s">
        <v>14</v>
      </c>
      <c r="G72" s="40">
        <v>41906.375</v>
      </c>
    </row>
    <row r="73" spans="1:7" s="3" customFormat="1" ht="60" customHeight="1" x14ac:dyDescent="0.25">
      <c r="A73" s="44">
        <v>6</v>
      </c>
      <c r="B73" s="152" t="s">
        <v>112</v>
      </c>
      <c r="C73" s="46" t="s">
        <v>84</v>
      </c>
      <c r="D73" s="47" t="s">
        <v>94</v>
      </c>
      <c r="E73" s="44">
        <v>3</v>
      </c>
      <c r="F73" s="44" t="s">
        <v>14</v>
      </c>
      <c r="G73" s="59">
        <v>39958.416666666664</v>
      </c>
    </row>
    <row r="74" spans="1:7" s="3" customFormat="1" ht="79.5" customHeight="1" x14ac:dyDescent="0.25">
      <c r="A74" s="42">
        <v>7</v>
      </c>
      <c r="B74" s="152" t="s">
        <v>112</v>
      </c>
      <c r="C74" s="36" t="s">
        <v>15</v>
      </c>
      <c r="D74" s="37" t="s">
        <v>94</v>
      </c>
      <c r="E74" s="35">
        <v>1</v>
      </c>
      <c r="F74" s="37" t="s">
        <v>14</v>
      </c>
      <c r="G74" s="40">
        <v>39960.354166666664</v>
      </c>
    </row>
    <row r="75" spans="1:7" s="3" customFormat="1" ht="79.5" customHeight="1" x14ac:dyDescent="0.25">
      <c r="A75" s="35">
        <v>8</v>
      </c>
      <c r="B75" s="152" t="s">
        <v>112</v>
      </c>
      <c r="C75" s="36" t="s">
        <v>16</v>
      </c>
      <c r="D75" s="37" t="s">
        <v>94</v>
      </c>
      <c r="E75" s="42">
        <v>3</v>
      </c>
      <c r="F75" s="37" t="s">
        <v>14</v>
      </c>
      <c r="G75" s="40">
        <v>39968.354166666664</v>
      </c>
    </row>
    <row r="76" spans="1:7" s="3" customFormat="1" ht="84" customHeight="1" x14ac:dyDescent="0.25">
      <c r="A76" s="99">
        <v>9</v>
      </c>
      <c r="B76" s="152" t="s">
        <v>112</v>
      </c>
      <c r="C76" s="112" t="s">
        <v>39</v>
      </c>
      <c r="D76" s="37" t="s">
        <v>94</v>
      </c>
      <c r="E76" s="99">
        <v>1</v>
      </c>
      <c r="F76" s="79" t="s">
        <v>14</v>
      </c>
      <c r="G76" s="102">
        <v>40193.354166666664</v>
      </c>
    </row>
    <row r="77" spans="1:7" s="6" customFormat="1" ht="95.25" customHeight="1" x14ac:dyDescent="0.25">
      <c r="A77" s="35">
        <v>10</v>
      </c>
      <c r="B77" s="152" t="s">
        <v>112</v>
      </c>
      <c r="C77" s="36" t="s">
        <v>17</v>
      </c>
      <c r="D77" s="37" t="s">
        <v>94</v>
      </c>
      <c r="E77" s="35">
        <v>2</v>
      </c>
      <c r="F77" s="37" t="s">
        <v>14</v>
      </c>
      <c r="G77" s="102">
        <v>40311.354166666664</v>
      </c>
    </row>
    <row r="78" spans="1:7" s="6" customFormat="1" ht="107.25" customHeight="1" x14ac:dyDescent="0.25">
      <c r="A78" s="35">
        <v>11</v>
      </c>
      <c r="B78" s="152" t="s">
        <v>112</v>
      </c>
      <c r="C78" s="36" t="s">
        <v>101</v>
      </c>
      <c r="D78" s="37" t="s">
        <v>94</v>
      </c>
      <c r="E78" s="35">
        <v>3</v>
      </c>
      <c r="F78" s="37" t="s">
        <v>14</v>
      </c>
      <c r="G78" s="45">
        <v>40353.354166666664</v>
      </c>
    </row>
    <row r="79" spans="1:7" s="6" customFormat="1" ht="95.25" customHeight="1" x14ac:dyDescent="0.25">
      <c r="A79" s="35">
        <v>12</v>
      </c>
      <c r="B79" s="152" t="s">
        <v>112</v>
      </c>
      <c r="C79" s="36" t="s">
        <v>18</v>
      </c>
      <c r="D79" s="37" t="s">
        <v>94</v>
      </c>
      <c r="E79" s="35">
        <v>4</v>
      </c>
      <c r="F79" s="37" t="s">
        <v>14</v>
      </c>
      <c r="G79" s="40">
        <v>40359.354166666664</v>
      </c>
    </row>
    <row r="80" spans="1:7" s="6" customFormat="1" ht="76.5" customHeight="1" x14ac:dyDescent="0.25">
      <c r="A80" s="35">
        <v>13</v>
      </c>
      <c r="B80" s="152" t="s">
        <v>112</v>
      </c>
      <c r="C80" s="36" t="s">
        <v>102</v>
      </c>
      <c r="D80" s="37" t="s">
        <v>94</v>
      </c>
      <c r="E80" s="35">
        <v>3</v>
      </c>
      <c r="F80" s="37" t="s">
        <v>14</v>
      </c>
      <c r="G80" s="40">
        <v>40604.354166666664</v>
      </c>
    </row>
    <row r="81" spans="1:7" s="6" customFormat="1" ht="83.25" customHeight="1" x14ac:dyDescent="0.25">
      <c r="A81" s="35">
        <f>A80+1</f>
        <v>14</v>
      </c>
      <c r="B81" s="152" t="s">
        <v>112</v>
      </c>
      <c r="C81" s="36" t="s">
        <v>19</v>
      </c>
      <c r="D81" s="37" t="s">
        <v>94</v>
      </c>
      <c r="E81" s="35">
        <v>4</v>
      </c>
      <c r="F81" s="37" t="s">
        <v>14</v>
      </c>
      <c r="G81" s="40">
        <v>40639.354166666664</v>
      </c>
    </row>
    <row r="82" spans="1:7" s="3" customFormat="1" ht="88.5" customHeight="1" x14ac:dyDescent="0.25">
      <c r="A82" s="35">
        <v>15</v>
      </c>
      <c r="B82" s="152" t="s">
        <v>112</v>
      </c>
      <c r="C82" s="36" t="s">
        <v>85</v>
      </c>
      <c r="D82" s="37" t="s">
        <v>94</v>
      </c>
      <c r="E82" s="35">
        <v>3</v>
      </c>
      <c r="F82" s="35" t="s">
        <v>14</v>
      </c>
      <c r="G82" s="98">
        <v>40660.354166666664</v>
      </c>
    </row>
    <row r="83" spans="1:7" s="3" customFormat="1" ht="31.5" x14ac:dyDescent="0.25">
      <c r="A83" s="35">
        <v>16</v>
      </c>
      <c r="B83" s="152" t="s">
        <v>112</v>
      </c>
      <c r="C83" s="36" t="s">
        <v>20</v>
      </c>
      <c r="D83" s="37" t="s">
        <v>94</v>
      </c>
      <c r="E83" s="42">
        <v>3</v>
      </c>
      <c r="F83" s="37" t="s">
        <v>14</v>
      </c>
      <c r="G83" s="40">
        <v>40693.375</v>
      </c>
    </row>
    <row r="84" spans="1:7" s="3" customFormat="1" ht="31.5" x14ac:dyDescent="0.25">
      <c r="A84" s="35">
        <v>17</v>
      </c>
      <c r="B84" s="152" t="s">
        <v>112</v>
      </c>
      <c r="C84" s="36" t="s">
        <v>103</v>
      </c>
      <c r="D84" s="37" t="s">
        <v>94</v>
      </c>
      <c r="E84" s="35">
        <v>3</v>
      </c>
      <c r="F84" s="37" t="s">
        <v>14</v>
      </c>
      <c r="G84" s="40">
        <v>40975.354166666664</v>
      </c>
    </row>
    <row r="85" spans="1:7" s="3" customFormat="1" ht="31.5" x14ac:dyDescent="0.25">
      <c r="A85" s="35">
        <v>18</v>
      </c>
      <c r="B85" s="152" t="s">
        <v>112</v>
      </c>
      <c r="C85" s="36" t="s">
        <v>60</v>
      </c>
      <c r="D85" s="37" t="s">
        <v>94</v>
      </c>
      <c r="E85" s="42">
        <v>3</v>
      </c>
      <c r="F85" s="37" t="s">
        <v>14</v>
      </c>
      <c r="G85" s="40">
        <v>40996.354166666664</v>
      </c>
    </row>
    <row r="86" spans="1:7" s="3" customFormat="1" ht="31.5" x14ac:dyDescent="0.25">
      <c r="A86" s="35">
        <v>19</v>
      </c>
      <c r="B86" s="152" t="s">
        <v>112</v>
      </c>
      <c r="C86" s="36" t="s">
        <v>21</v>
      </c>
      <c r="D86" s="37" t="s">
        <v>94</v>
      </c>
      <c r="E86" s="42">
        <v>1</v>
      </c>
      <c r="F86" s="37" t="s">
        <v>14</v>
      </c>
      <c r="G86" s="40">
        <v>41034.354166666664</v>
      </c>
    </row>
    <row r="87" spans="1:7" s="3" customFormat="1" ht="31.5" x14ac:dyDescent="0.25">
      <c r="A87" s="35">
        <v>20</v>
      </c>
      <c r="B87" s="152" t="s">
        <v>112</v>
      </c>
      <c r="C87" s="36" t="s">
        <v>104</v>
      </c>
      <c r="D87" s="37" t="s">
        <v>94</v>
      </c>
      <c r="E87" s="94">
        <v>4</v>
      </c>
      <c r="F87" s="37" t="s">
        <v>14</v>
      </c>
      <c r="G87" s="40">
        <v>41059.354166666664</v>
      </c>
    </row>
    <row r="88" spans="1:7" s="3" customFormat="1" ht="78" customHeight="1" x14ac:dyDescent="0.25">
      <c r="A88" s="35">
        <v>21</v>
      </c>
      <c r="B88" s="152" t="s">
        <v>112</v>
      </c>
      <c r="C88" s="36" t="s">
        <v>61</v>
      </c>
      <c r="D88" s="37" t="s">
        <v>94</v>
      </c>
      <c r="E88" s="35">
        <v>4</v>
      </c>
      <c r="F88" s="37" t="s">
        <v>14</v>
      </c>
      <c r="G88" s="40">
        <v>41066.354166666664</v>
      </c>
    </row>
    <row r="89" spans="1:7" s="3" customFormat="1" ht="94.5" customHeight="1" x14ac:dyDescent="0.25">
      <c r="A89" s="77">
        <v>22</v>
      </c>
      <c r="B89" s="152" t="s">
        <v>112</v>
      </c>
      <c r="C89" s="112" t="s">
        <v>40</v>
      </c>
      <c r="D89" s="37" t="s">
        <v>94</v>
      </c>
      <c r="E89" s="77">
        <v>2</v>
      </c>
      <c r="F89" s="79" t="s">
        <v>14</v>
      </c>
      <c r="G89" s="102">
        <v>41729.743055555555</v>
      </c>
    </row>
    <row r="90" spans="1:7" s="3" customFormat="1" ht="107.25" customHeight="1" x14ac:dyDescent="0.25">
      <c r="A90" s="42">
        <v>23</v>
      </c>
      <c r="B90" s="152" t="s">
        <v>112</v>
      </c>
      <c r="C90" s="39" t="s">
        <v>41</v>
      </c>
      <c r="D90" s="37" t="s">
        <v>94</v>
      </c>
      <c r="E90" s="42">
        <v>2</v>
      </c>
      <c r="F90" s="37" t="s">
        <v>14</v>
      </c>
      <c r="G90" s="40">
        <v>41730.5</v>
      </c>
    </row>
    <row r="91" spans="1:7" s="3" customFormat="1" ht="82.5" customHeight="1" x14ac:dyDescent="0.25">
      <c r="A91" s="42">
        <v>24</v>
      </c>
      <c r="B91" s="152" t="s">
        <v>112</v>
      </c>
      <c r="C91" s="39" t="s">
        <v>42</v>
      </c>
      <c r="D91" s="37" t="s">
        <v>94</v>
      </c>
      <c r="E91" s="42">
        <v>3</v>
      </c>
      <c r="F91" s="37" t="s">
        <v>14</v>
      </c>
      <c r="G91" s="40">
        <v>41740.392361111109</v>
      </c>
    </row>
    <row r="92" spans="1:7" s="3" customFormat="1" ht="64.5" customHeight="1" x14ac:dyDescent="0.25">
      <c r="A92" s="42">
        <v>25</v>
      </c>
      <c r="B92" s="152" t="s">
        <v>112</v>
      </c>
      <c r="C92" s="39" t="s">
        <v>43</v>
      </c>
      <c r="D92" s="37" t="s">
        <v>94</v>
      </c>
      <c r="E92" s="42">
        <v>3</v>
      </c>
      <c r="F92" s="37" t="s">
        <v>14</v>
      </c>
      <c r="G92" s="40">
        <v>41740.489583333336</v>
      </c>
    </row>
    <row r="93" spans="1:7" s="3" customFormat="1" ht="84.75" customHeight="1" x14ac:dyDescent="0.25">
      <c r="A93" s="42">
        <v>26</v>
      </c>
      <c r="B93" s="152" t="s">
        <v>112</v>
      </c>
      <c r="C93" s="39" t="s">
        <v>44</v>
      </c>
      <c r="D93" s="37" t="s">
        <v>94</v>
      </c>
      <c r="E93" s="42">
        <v>3</v>
      </c>
      <c r="F93" s="37" t="s">
        <v>14</v>
      </c>
      <c r="G93" s="40">
        <v>41752.4375</v>
      </c>
    </row>
    <row r="94" spans="1:7" s="3" customFormat="1" ht="91.5" customHeight="1" x14ac:dyDescent="0.25">
      <c r="A94" s="42">
        <v>27</v>
      </c>
      <c r="B94" s="152" t="s">
        <v>112</v>
      </c>
      <c r="C94" s="39" t="s">
        <v>70</v>
      </c>
      <c r="D94" s="37" t="s">
        <v>94</v>
      </c>
      <c r="E94" s="42">
        <v>4</v>
      </c>
      <c r="F94" s="37" t="s">
        <v>14</v>
      </c>
      <c r="G94" s="40">
        <v>41753.409722222219</v>
      </c>
    </row>
    <row r="95" spans="1:7" s="3" customFormat="1" ht="76.5" customHeight="1" x14ac:dyDescent="0.25">
      <c r="A95" s="77">
        <v>28</v>
      </c>
      <c r="B95" s="152" t="s">
        <v>112</v>
      </c>
      <c r="C95" s="112" t="s">
        <v>86</v>
      </c>
      <c r="D95" s="37" t="s">
        <v>94</v>
      </c>
      <c r="E95" s="77">
        <v>1</v>
      </c>
      <c r="F95" s="79" t="s">
        <v>14</v>
      </c>
      <c r="G95" s="102">
        <v>41753.604166666664</v>
      </c>
    </row>
    <row r="96" spans="1:7" s="3" customFormat="1" ht="90" customHeight="1" x14ac:dyDescent="0.25">
      <c r="A96" s="43">
        <v>29</v>
      </c>
      <c r="B96" s="152" t="s">
        <v>112</v>
      </c>
      <c r="C96" s="46" t="s">
        <v>62</v>
      </c>
      <c r="D96" s="37" t="s">
        <v>94</v>
      </c>
      <c r="E96" s="43">
        <v>2</v>
      </c>
      <c r="F96" s="44" t="s">
        <v>14</v>
      </c>
      <c r="G96" s="45">
        <v>41773.395833333336</v>
      </c>
    </row>
    <row r="97" spans="1:7" s="3" customFormat="1" ht="83.25" customHeight="1" x14ac:dyDescent="0.25">
      <c r="A97" s="42">
        <v>30</v>
      </c>
      <c r="B97" s="152" t="s">
        <v>112</v>
      </c>
      <c r="C97" s="36" t="s">
        <v>22</v>
      </c>
      <c r="D97" s="37" t="s">
        <v>94</v>
      </c>
      <c r="E97" s="42">
        <v>2</v>
      </c>
      <c r="F97" s="37" t="s">
        <v>14</v>
      </c>
      <c r="G97" s="40">
        <v>41773.416666666664</v>
      </c>
    </row>
    <row r="98" spans="1:7" s="3" customFormat="1" ht="31.5" x14ac:dyDescent="0.25">
      <c r="A98" s="42">
        <v>31</v>
      </c>
      <c r="B98" s="152" t="s">
        <v>112</v>
      </c>
      <c r="C98" s="36" t="s">
        <v>23</v>
      </c>
      <c r="D98" s="37" t="s">
        <v>94</v>
      </c>
      <c r="E98" s="42">
        <v>4</v>
      </c>
      <c r="F98" s="37" t="s">
        <v>14</v>
      </c>
      <c r="G98" s="40">
        <v>41780.5</v>
      </c>
    </row>
    <row r="99" spans="1:7" s="3" customFormat="1" ht="31.5" x14ac:dyDescent="0.25">
      <c r="A99" s="77">
        <v>32</v>
      </c>
      <c r="B99" s="152" t="s">
        <v>112</v>
      </c>
      <c r="C99" s="104" t="s">
        <v>24</v>
      </c>
      <c r="D99" s="37" t="s">
        <v>94</v>
      </c>
      <c r="E99" s="77">
        <v>1</v>
      </c>
      <c r="F99" s="79" t="s">
        <v>14</v>
      </c>
      <c r="G99" s="102">
        <v>41793.395833333336</v>
      </c>
    </row>
    <row r="100" spans="1:7" s="3" customFormat="1" ht="31.5" x14ac:dyDescent="0.25">
      <c r="A100" s="42">
        <v>33</v>
      </c>
      <c r="B100" s="152" t="s">
        <v>112</v>
      </c>
      <c r="C100" s="36" t="s">
        <v>25</v>
      </c>
      <c r="D100" s="37" t="s">
        <v>94</v>
      </c>
      <c r="E100" s="42">
        <v>3</v>
      </c>
      <c r="F100" s="37" t="s">
        <v>14</v>
      </c>
      <c r="G100" s="145">
        <v>41827.479166666664</v>
      </c>
    </row>
    <row r="101" spans="1:7" s="3" customFormat="1" ht="31.5" x14ac:dyDescent="0.25">
      <c r="A101" s="42">
        <v>34</v>
      </c>
      <c r="B101" s="152" t="s">
        <v>112</v>
      </c>
      <c r="C101" s="36" t="s">
        <v>105</v>
      </c>
      <c r="D101" s="37" t="s">
        <v>94</v>
      </c>
      <c r="E101" s="42">
        <v>3</v>
      </c>
      <c r="F101" s="37" t="s">
        <v>14</v>
      </c>
      <c r="G101" s="40">
        <v>41842.416666666664</v>
      </c>
    </row>
    <row r="102" spans="1:7" s="3" customFormat="1" ht="31.5" x14ac:dyDescent="0.25">
      <c r="A102" s="42">
        <v>35</v>
      </c>
      <c r="B102" s="152" t="s">
        <v>112</v>
      </c>
      <c r="C102" s="36" t="s">
        <v>26</v>
      </c>
      <c r="D102" s="37" t="s">
        <v>94</v>
      </c>
      <c r="E102" s="42">
        <v>4</v>
      </c>
      <c r="F102" s="37" t="s">
        <v>14</v>
      </c>
      <c r="G102" s="145">
        <v>41848.395833333336</v>
      </c>
    </row>
    <row r="103" spans="1:7" s="3" customFormat="1" ht="31.5" x14ac:dyDescent="0.25">
      <c r="A103" s="77">
        <v>36</v>
      </c>
      <c r="B103" s="154" t="s">
        <v>112</v>
      </c>
      <c r="C103" s="112" t="s">
        <v>69</v>
      </c>
      <c r="D103" s="79" t="s">
        <v>94</v>
      </c>
      <c r="E103" s="77">
        <v>1</v>
      </c>
      <c r="F103" s="79" t="s">
        <v>14</v>
      </c>
      <c r="G103" s="102">
        <v>41893.395833333336</v>
      </c>
    </row>
    <row r="104" spans="1:7" s="3" customFormat="1" ht="31.5" x14ac:dyDescent="0.25">
      <c r="A104" s="43">
        <v>37</v>
      </c>
      <c r="B104" s="153" t="s">
        <v>112</v>
      </c>
      <c r="C104" s="48" t="s">
        <v>75</v>
      </c>
      <c r="D104" s="44" t="s">
        <v>94</v>
      </c>
      <c r="E104" s="43">
        <v>1</v>
      </c>
      <c r="F104" s="44" t="s">
        <v>14</v>
      </c>
      <c r="G104" s="45">
        <v>42074.375</v>
      </c>
    </row>
    <row r="105" spans="1:7" s="6" customFormat="1" ht="31.5" x14ac:dyDescent="0.25">
      <c r="A105" s="42">
        <v>38</v>
      </c>
      <c r="B105" s="152" t="s">
        <v>112</v>
      </c>
      <c r="C105" s="39" t="s">
        <v>106</v>
      </c>
      <c r="D105" s="37" t="s">
        <v>94</v>
      </c>
      <c r="E105" s="49">
        <v>4</v>
      </c>
      <c r="F105" s="37" t="s">
        <v>14</v>
      </c>
      <c r="G105" s="40">
        <v>42186.395833333336</v>
      </c>
    </row>
    <row r="106" spans="1:7" s="3" customFormat="1" ht="31.5" x14ac:dyDescent="0.25">
      <c r="A106" s="77">
        <v>39</v>
      </c>
      <c r="B106" s="152" t="s">
        <v>112</v>
      </c>
      <c r="C106" s="112" t="s">
        <v>45</v>
      </c>
      <c r="D106" s="37" t="s">
        <v>94</v>
      </c>
      <c r="E106" s="77">
        <v>2</v>
      </c>
      <c r="F106" s="79" t="s">
        <v>14</v>
      </c>
      <c r="G106" s="102">
        <v>42256.395833333336</v>
      </c>
    </row>
    <row r="107" spans="1:7" s="6" customFormat="1" ht="31.5" x14ac:dyDescent="0.25">
      <c r="A107" s="35">
        <v>40</v>
      </c>
      <c r="B107" s="152" t="s">
        <v>112</v>
      </c>
      <c r="C107" s="73" t="s">
        <v>34</v>
      </c>
      <c r="D107" s="74" t="s">
        <v>4</v>
      </c>
      <c r="E107" s="35">
        <v>3</v>
      </c>
      <c r="F107" s="37" t="s">
        <v>3</v>
      </c>
      <c r="G107" s="40">
        <v>42271.4375</v>
      </c>
    </row>
    <row r="108" spans="1:7" s="3" customFormat="1" ht="31.5" x14ac:dyDescent="0.25">
      <c r="A108" s="42">
        <v>41</v>
      </c>
      <c r="B108" s="152" t="s">
        <v>112</v>
      </c>
      <c r="C108" s="39" t="s">
        <v>71</v>
      </c>
      <c r="D108" s="37" t="s">
        <v>94</v>
      </c>
      <c r="E108" s="42">
        <v>4</v>
      </c>
      <c r="F108" s="37" t="s">
        <v>14</v>
      </c>
      <c r="G108" s="145">
        <v>42823.375</v>
      </c>
    </row>
    <row r="109" spans="1:7" s="3" customFormat="1" ht="47.25" x14ac:dyDescent="0.25">
      <c r="A109" s="42">
        <v>42</v>
      </c>
      <c r="B109" s="152" t="s">
        <v>112</v>
      </c>
      <c r="C109" s="39" t="s">
        <v>74</v>
      </c>
      <c r="D109" s="37" t="s">
        <v>94</v>
      </c>
      <c r="E109" s="42">
        <v>3</v>
      </c>
      <c r="F109" s="37" t="s">
        <v>14</v>
      </c>
      <c r="G109" s="40">
        <v>43404.416666666664</v>
      </c>
    </row>
    <row r="110" spans="1:7" s="3" customFormat="1" x14ac:dyDescent="0.25">
      <c r="A110" s="35">
        <v>43</v>
      </c>
      <c r="B110" s="152" t="s">
        <v>112</v>
      </c>
      <c r="C110" s="68" t="s">
        <v>76</v>
      </c>
      <c r="D110" s="68" t="s">
        <v>2</v>
      </c>
      <c r="E110" s="68">
        <v>4</v>
      </c>
      <c r="F110" s="35" t="s">
        <v>14</v>
      </c>
      <c r="G110" s="144">
        <v>43641</v>
      </c>
    </row>
    <row r="111" spans="1:7" s="122" customFormat="1" ht="31.5" x14ac:dyDescent="0.25">
      <c r="A111" s="125">
        <v>44</v>
      </c>
      <c r="B111" s="155" t="s">
        <v>112</v>
      </c>
      <c r="C111" s="146" t="s">
        <v>109</v>
      </c>
      <c r="D111" s="36" t="s">
        <v>97</v>
      </c>
      <c r="E111" s="146">
        <v>3</v>
      </c>
      <c r="F111" s="37" t="s">
        <v>14</v>
      </c>
      <c r="G111" s="40">
        <v>44217</v>
      </c>
    </row>
    <row r="112" spans="1:7" s="10" customFormat="1" ht="21.75" customHeight="1" x14ac:dyDescent="0.25">
      <c r="A112" s="63"/>
      <c r="B112" s="156"/>
      <c r="C112" s="65">
        <v>1</v>
      </c>
      <c r="D112" s="66" t="s">
        <v>2</v>
      </c>
      <c r="E112" s="67">
        <f>E110</f>
        <v>4</v>
      </c>
      <c r="F112" s="63"/>
      <c r="G112" s="64"/>
    </row>
    <row r="113" spans="1:7" s="10" customFormat="1" ht="21.75" customHeight="1" x14ac:dyDescent="0.25">
      <c r="A113" s="13"/>
      <c r="B113" s="150"/>
      <c r="C113" s="26">
        <v>1</v>
      </c>
      <c r="D113" s="12" t="s">
        <v>4</v>
      </c>
      <c r="E113" s="14">
        <f>E107</f>
        <v>3</v>
      </c>
      <c r="F113" s="13"/>
      <c r="G113" s="55"/>
    </row>
    <row r="114" spans="1:7" s="10" customFormat="1" ht="21.75" customHeight="1" x14ac:dyDescent="0.25">
      <c r="A114" s="13"/>
      <c r="B114" s="150"/>
      <c r="C114" s="26">
        <v>41</v>
      </c>
      <c r="D114" s="12" t="s">
        <v>94</v>
      </c>
      <c r="E114" s="14">
        <f>E109+E108+E106+E105+E104+E103+E102+E101+E100+E99+E98+E97+E96+E95+E94+E93+E92+E91+E90+E89+E88+E87+E86+E85+E84+E83+E82+E81+E80+E79+E78+E77+E76+E75+E74+E73+E70+E72+E71+E69+E68</f>
        <v>121</v>
      </c>
      <c r="F114" s="13"/>
      <c r="G114" s="55"/>
    </row>
    <row r="115" spans="1:7" s="17" customFormat="1" ht="21.75" customHeight="1" x14ac:dyDescent="0.25">
      <c r="A115" s="32"/>
      <c r="B115" s="157"/>
      <c r="C115" s="33">
        <v>1</v>
      </c>
      <c r="D115" s="30" t="s">
        <v>97</v>
      </c>
      <c r="E115" s="34">
        <f>E111</f>
        <v>3</v>
      </c>
      <c r="F115" s="32"/>
      <c r="G115" s="58"/>
    </row>
    <row r="116" spans="1:7" s="20" customFormat="1" ht="21.75" customHeight="1" x14ac:dyDescent="0.25">
      <c r="A116" s="16">
        <v>44</v>
      </c>
      <c r="B116" s="158"/>
      <c r="C116" s="27">
        <f>C113+C112+C114+C115</f>
        <v>44</v>
      </c>
      <c r="D116" s="53" t="s">
        <v>96</v>
      </c>
      <c r="E116" s="15">
        <f>E113+E112+E114+E115</f>
        <v>131</v>
      </c>
      <c r="F116" s="16"/>
      <c r="G116" s="57"/>
    </row>
    <row r="117" spans="1:7" s="20" customFormat="1" ht="21.75" customHeight="1" x14ac:dyDescent="0.25">
      <c r="A117" s="21" t="s">
        <v>98</v>
      </c>
      <c r="B117" s="159"/>
      <c r="C117" s="22">
        <f>C112+C62+C47+C26</f>
        <v>27</v>
      </c>
      <c r="D117" s="23" t="s">
        <v>2</v>
      </c>
      <c r="E117" s="22">
        <f>E112+E62+E47+E26</f>
        <v>92</v>
      </c>
      <c r="F117" s="21"/>
      <c r="G117" s="60"/>
    </row>
    <row r="118" spans="1:7" s="20" customFormat="1" ht="21.75" customHeight="1" x14ac:dyDescent="0.25">
      <c r="A118" s="21" t="s">
        <v>98</v>
      </c>
      <c r="B118" s="159"/>
      <c r="C118" s="22">
        <f>C113+C63+C48+C27</f>
        <v>16</v>
      </c>
      <c r="D118" s="24" t="s">
        <v>4</v>
      </c>
      <c r="E118" s="22">
        <f>E113+E63+E48+E27</f>
        <v>79</v>
      </c>
      <c r="F118" s="21"/>
      <c r="G118" s="60"/>
    </row>
    <row r="119" spans="1:7" s="20" customFormat="1" ht="21.75" customHeight="1" x14ac:dyDescent="0.25">
      <c r="A119" s="21" t="s">
        <v>98</v>
      </c>
      <c r="B119" s="159"/>
      <c r="C119" s="22">
        <f>C114+C65</f>
        <v>46</v>
      </c>
      <c r="D119" s="24" t="s">
        <v>94</v>
      </c>
      <c r="E119" s="22">
        <f>E114+E65</f>
        <v>147</v>
      </c>
      <c r="F119" s="21"/>
      <c r="G119" s="60"/>
    </row>
    <row r="120" spans="1:7" s="20" customFormat="1" ht="21.75" customHeight="1" x14ac:dyDescent="0.25">
      <c r="A120" s="21" t="s">
        <v>98</v>
      </c>
      <c r="B120" s="159"/>
      <c r="C120" s="22">
        <f>C115+C64</f>
        <v>3</v>
      </c>
      <c r="D120" s="24" t="s">
        <v>97</v>
      </c>
      <c r="E120" s="22">
        <f>E111+E64</f>
        <v>8</v>
      </c>
      <c r="F120" s="21"/>
      <c r="G120" s="60"/>
    </row>
    <row r="121" spans="1:7" customFormat="1" ht="21.75" customHeight="1" x14ac:dyDescent="0.25">
      <c r="A121" s="21" t="s">
        <v>98</v>
      </c>
      <c r="B121" s="160"/>
      <c r="C121" s="28">
        <f>C118+C117+C119+C120</f>
        <v>92</v>
      </c>
      <c r="D121" s="54" t="s">
        <v>96</v>
      </c>
      <c r="E121" s="25">
        <f>E118+E117+E119+E120</f>
        <v>326</v>
      </c>
      <c r="F121" s="169"/>
      <c r="G121" s="61"/>
    </row>
  </sheetData>
  <autoFilter ref="A4:G121"/>
  <mergeCells count="6">
    <mergeCell ref="A67:G67"/>
    <mergeCell ref="A2:G2"/>
    <mergeCell ref="A5:G5"/>
    <mergeCell ref="A29:G29"/>
    <mergeCell ref="A50:G50"/>
    <mergeCell ref="A1:G1"/>
  </mergeCells>
  <pageMargins left="0.31496062992125984" right="0.31496062992125984" top="0.74803149606299213" bottom="0.55118110236220474" header="0.31496062992125984" footer="0.31496062992125984"/>
  <pageSetup paperSize="9" scale="41" orientation="landscape" r:id="rId1"/>
  <headerFooter differentFirst="1">
    <oddFooter>&amp;C&amp;P</oddFooter>
  </headerFooter>
  <rowBreaks count="13" manualBreakCount="13">
    <brk id="8" max="16383" man="1"/>
    <brk id="11" max="16383" man="1"/>
    <brk id="28" max="26" man="1"/>
    <brk id="32" max="26" man="1"/>
    <brk id="37" max="26" man="1"/>
    <brk id="49" max="16383" man="1"/>
    <brk id="53" max="26" man="1"/>
    <brk id="57" max="26" man="1"/>
    <brk id="66" max="26" man="1"/>
    <brk id="72" max="16383" man="1"/>
    <brk id="80" max="26" man="1"/>
    <brk id="89" max="26" man="1"/>
    <brk id="107" max="2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696</vt:lpstr>
      <vt:lpstr>Лист1</vt:lpstr>
      <vt:lpstr>'696'!Заголовки_для_печати</vt:lpstr>
      <vt:lpstr>'696'!Область_печати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2018-09-09T16:45:26Z</cp:lastPrinted>
  <dcterms:created xsi:type="dcterms:W3CDTF">2006-09-16T00:00:00Z</dcterms:created>
  <dcterms:modified xsi:type="dcterms:W3CDTF">2021-07-08T03:55:39Z</dcterms:modified>
</cp:coreProperties>
</file>