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 defaultThemeVersion="124226"/>
  <bookViews>
    <workbookView xWindow="-120" yWindow="540" windowWidth="29040" windowHeight="15180" tabRatio="563" activeTab="1"/>
  </bookViews>
  <sheets>
    <sheet name="нет дел в архиве" sheetId="40" r:id="rId1"/>
    <sheet name="696" sheetId="36" r:id="rId2"/>
  </sheets>
  <definedNames>
    <definedName name="_xlnm._FilterDatabase" localSheetId="1" hidden="1">'696'!$A$4:$D$124</definedName>
    <definedName name="_xlnm._FilterDatabase" localSheetId="0" hidden="1">'нет дел в архиве'!$A$11:$AA$281</definedName>
    <definedName name="_xlnm.Print_Titles" localSheetId="1">'696'!$3:$3</definedName>
    <definedName name="_xlnm.Print_Titles" localSheetId="0">'нет дел в архиве'!$10:$10</definedName>
    <definedName name="_xlnm.Print_Area" localSheetId="1">'696'!$B$1:$D$128</definedName>
    <definedName name="_xlnm.Print_Area" localSheetId="0">'нет дел в архиве'!$B$1:$T$301</definedName>
  </definedNames>
  <calcPr calcId="145621"/>
</workbook>
</file>

<file path=xl/calcChain.xml><?xml version="1.0" encoding="utf-8"?>
<calcChain xmlns="http://schemas.openxmlformats.org/spreadsheetml/2006/main">
  <c r="B119" i="36" l="1"/>
  <c r="C119" i="36"/>
  <c r="B99" i="36" l="1"/>
  <c r="C54" i="36" l="1"/>
  <c r="F280" i="40" l="1"/>
  <c r="F279" i="40"/>
  <c r="F278" i="40"/>
  <c r="F277" i="40"/>
  <c r="F276" i="40"/>
  <c r="B276" i="40"/>
  <c r="L275" i="40"/>
  <c r="L280" i="40" s="1"/>
  <c r="L274" i="40"/>
  <c r="L272" i="40"/>
  <c r="F177" i="40"/>
  <c r="B177" i="40"/>
  <c r="L176" i="40"/>
  <c r="L174" i="40"/>
  <c r="F140" i="40"/>
  <c r="B140" i="40"/>
  <c r="L138" i="40"/>
  <c r="L137" i="40"/>
  <c r="F88" i="40"/>
  <c r="B88" i="40"/>
  <c r="L87" i="40"/>
  <c r="L86" i="40"/>
  <c r="B68" i="40"/>
  <c r="B69" i="40" s="1"/>
  <c r="B71" i="40" s="1"/>
  <c r="B74" i="40" s="1"/>
  <c r="B17" i="40"/>
  <c r="B22" i="40" s="1"/>
  <c r="B26" i="40" s="1"/>
  <c r="AA9" i="40"/>
  <c r="Z9" i="40"/>
  <c r="AB9" i="40" s="1"/>
  <c r="AB6" i="40"/>
  <c r="AB5" i="40"/>
  <c r="AB4" i="40"/>
  <c r="AB3" i="40"/>
  <c r="L279" i="40" l="1"/>
  <c r="L276" i="40"/>
  <c r="F281" i="40"/>
  <c r="L277" i="40"/>
  <c r="L88" i="40"/>
  <c r="L140" i="40"/>
  <c r="L278" i="40"/>
  <c r="L177" i="40"/>
  <c r="L281" i="40" l="1"/>
  <c r="B54" i="36" l="1"/>
  <c r="B30" i="36"/>
  <c r="B67" i="36" l="1"/>
  <c r="C123" i="36"/>
  <c r="C122" i="36"/>
  <c r="C121" i="36"/>
  <c r="C120" i="36"/>
  <c r="C67" i="36"/>
  <c r="B7" i="36"/>
  <c r="B8" i="36" s="1"/>
  <c r="B9" i="36" s="1"/>
  <c r="C30" i="36"/>
  <c r="C124" i="36" l="1"/>
</calcChain>
</file>

<file path=xl/comments1.xml><?xml version="1.0" encoding="utf-8"?>
<comments xmlns="http://schemas.openxmlformats.org/spreadsheetml/2006/main">
  <authors>
    <author>Автор</author>
  </authors>
  <commentList>
    <comment ref="M1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будет Тимофей 2019 г.</t>
        </r>
      </text>
    </comment>
    <comment ref="F25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делаем акты от 02.2020</t>
        </r>
      </text>
    </comment>
    <comment ref="F25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Gjil8:
делаем акты от 02.2020</t>
        </r>
      </text>
    </comment>
  </commentList>
</comments>
</file>

<file path=xl/sharedStrings.xml><?xml version="1.0" encoding="utf-8"?>
<sst xmlns="http://schemas.openxmlformats.org/spreadsheetml/2006/main" count="2239" uniqueCount="779">
  <si>
    <t>Численный состав семьи (человек)</t>
  </si>
  <si>
    <t>Способ улучшения жилищных условий</t>
  </si>
  <si>
    <t>село Халясавэй</t>
  </si>
  <si>
    <t>строительство</t>
  </si>
  <si>
    <t>село Самбург</t>
  </si>
  <si>
    <t>ОАО "Совхоз Пуровский" - оленевод</t>
  </si>
  <si>
    <t>Казымкина Людмила Лапувна</t>
  </si>
  <si>
    <t>Кунин Валерий Прохорович</t>
  </si>
  <si>
    <t xml:space="preserve">7414 861536, ОУФМС России по ЯНАО в Пуровском районе, 10.07.2014 </t>
  </si>
  <si>
    <t>Адер Роберт Иванович</t>
  </si>
  <si>
    <t>Хатанзеев Константин Прокопьевич</t>
  </si>
  <si>
    <t>7406 576632 Уренгойским ПОМ Пуровского РОВД 16.01.2007</t>
  </si>
  <si>
    <t>Вануйто Екатерина Васильевна</t>
  </si>
  <si>
    <t>ОАО "Совхоз Пуровский"- обработчик рыбы</t>
  </si>
  <si>
    <t>Окотэтто Юрий Павлович</t>
  </si>
  <si>
    <t>паспорт 74 02 287931, выдан ОВД Ямальского р-на, ЯНАО Тюменской области 15.12.2002</t>
  </si>
  <si>
    <t>ОАО "Совхоз Пуровский"- старший оператор котельной</t>
  </si>
  <si>
    <t>Казымкин Алексей Григорьевич</t>
  </si>
  <si>
    <t>Пяк Александр Коливич</t>
  </si>
  <si>
    <t>Айваседо Лилия Сенстовна</t>
  </si>
  <si>
    <t>Пяк Игорь Леонидович</t>
  </si>
  <si>
    <t>74 00 113130, выдан Пуровским РОВД ЯНАО Тюменской области, 10.07.2001</t>
  </si>
  <si>
    <t>ОАО "Сельскохозяйственная община Пяко-Пуровская", рыбак</t>
  </si>
  <si>
    <t>поселок Ханымей</t>
  </si>
  <si>
    <t>приобретение</t>
  </si>
  <si>
    <t>Куренкова Нина Ивановна</t>
  </si>
  <si>
    <t>МДОУ детский сад "Улыбка", младший воспитатель</t>
  </si>
  <si>
    <t>Алферова Елена Анатольевна</t>
  </si>
  <si>
    <t>74 04 № 518783, выдан УВД гор.Ноябрьска, ЯНАО, 26.04.2005</t>
  </si>
  <si>
    <t>МУ "Таркосалинская ЦРБ", Ханымейская участковая больница, врач терапевт</t>
  </si>
  <si>
    <t>Грудцына Людмила Руслановна</t>
  </si>
  <si>
    <t>МОУ "Ханымейская средняя общеобразовательная школа № 1", заместитель директора по общеобразовательному процессу</t>
  </si>
  <si>
    <t>Третьякова Оксана Юрьевна</t>
  </si>
  <si>
    <t>74 99 067912, выдан Ханымейским ПОМ ОВД Пуровского района ЯНАО Тюменской области 21.03.2001</t>
  </si>
  <si>
    <t>МОУ "Ханымейская средняя общеобразовательная школа № 1", повар</t>
  </si>
  <si>
    <t>Киндсфатер Надежда Анатольевна</t>
  </si>
  <si>
    <t>74 02 314423, выдан Ханымейским ПОМ ОВД Пуровского района ЯНАО Тюменской области 29.01.2003</t>
  </si>
  <si>
    <t>МУ "Таркосалинская ЦРБ", Ханымейская участковая больница, фельдшер</t>
  </si>
  <si>
    <t>Миронова Юлия Витальевна</t>
  </si>
  <si>
    <t>МДОУ детский сад "Березка", воспитатель</t>
  </si>
  <si>
    <t>92 02 901709, выдан Буинским ГРОВД Республики Татарстан, 06.02.2002</t>
  </si>
  <si>
    <t>МДОУ д/с "Солнышко", воспитатель</t>
  </si>
  <si>
    <t>Огородник Тамара Аркадьевна</t>
  </si>
  <si>
    <t>53 03 903267, выдан Гайским ГОВД Оренбурской области, 16.12.2003</t>
  </si>
  <si>
    <t>МУ "Таркосалинская ЦРБ", Ханымейская участковая больница, санитарка</t>
  </si>
  <si>
    <t>74 04 499012, выдан Ханымейским ПОМ Пуровского РОВД ЯНАО, 10.03.2005</t>
  </si>
  <si>
    <t>МБОУ "СОШ №2", кладовщик</t>
  </si>
  <si>
    <t>74 10 759383 выдан территориальным пунктом УФМС России по ЯНАО в пос.Ханымей 11.04.2013</t>
  </si>
  <si>
    <t>МДОУ д/с "Улыбка", повор</t>
  </si>
  <si>
    <t>Деменок Елена Геннадьевна</t>
  </si>
  <si>
    <t>74 99 048801 выдан Ханымейским ПОМ Пуровского района ЯНАО 01.02.2001</t>
  </si>
  <si>
    <t>МБОУ ДОД "ДДТ"сторож</t>
  </si>
  <si>
    <t>Шефер Алексей Викторович</t>
  </si>
  <si>
    <t>01 03 975467 выдан ОВД Троицкого района Алтайского края 27.08.2003</t>
  </si>
  <si>
    <t>Ханымейская больница, фельдшер</t>
  </si>
  <si>
    <t>Коломыцева  Светлана Федоровна</t>
  </si>
  <si>
    <t>74 07 638425 выдан ТП УФМС России по Ямало-Ненецкому А.О. в пос.Ханымей 01.02.2008</t>
  </si>
  <si>
    <t>сторож-вахтер МОУДОД "Хыльмик"</t>
  </si>
  <si>
    <t>Котова Римма Валентиновна</t>
  </si>
  <si>
    <t xml:space="preserve">74 04 510108 выдан Ханымейским ПОМ Пуровского РОВД ЯНАО 17.08.2006 </t>
  </si>
  <si>
    <t>сторож МДОУ д/с "Березка"</t>
  </si>
  <si>
    <t>Ахметшина Татьяна Михайловна</t>
  </si>
  <si>
    <t>74 10 735188 выдан ТП УФМС России по Ямало-Ненецкого автономного в пос.Ханымей 20.05.2011</t>
  </si>
  <si>
    <t>сторож МОУ "СОШ № 1"</t>
  </si>
  <si>
    <t>Козлова Наталья Евгеньевна</t>
  </si>
  <si>
    <t>74 10 759185 выдан ТП УФМС России по ЯНАО в  пос.Ханымей 17.05.2012</t>
  </si>
  <si>
    <t>МБОУ "СОШ №2",  уборщик служебных помещений</t>
  </si>
  <si>
    <t>Солдатова Инна Анатольевна</t>
  </si>
  <si>
    <t xml:space="preserve"> поселок Пурпе</t>
  </si>
  <si>
    <t>поселок Пурпе</t>
  </si>
  <si>
    <t>Айваседо Лиана Велявна</t>
  </si>
  <si>
    <t xml:space="preserve">74 15 886845, Отделом УФМС России по ЯНАО в Пуровском районе, 20.03.2015 </t>
  </si>
  <si>
    <t>Тэсида Светлана Константиновна (Игорь Владимирович)</t>
  </si>
  <si>
    <t>паспорт 74 04 514881, выдан Уренгойским ПОМ Пуровского РОВД ЯНАО 25.10.2005</t>
  </si>
  <si>
    <t>МКОУ "ШИС(п)ОО"                            с. Самбург- уборщик служ. помещений</t>
  </si>
  <si>
    <t>Хэно Виктория Алексеевна</t>
  </si>
  <si>
    <t>7403 385190, выдан Уренгойским ПОМ Пуровского РОВД ЯНАО 15.01.2004</t>
  </si>
  <si>
    <t>Пирматова Надежда Сергеевна</t>
  </si>
  <si>
    <t>7413 851104 ТП в п. Уренгой ОУФМС по ЯНАО в Пуровском районе 03.10.2014</t>
  </si>
  <si>
    <t>МКОУ "ШИС(п)ОО"                            с. Самбург- мойщик посуды</t>
  </si>
  <si>
    <t>Вануйто Надежда Анатольевна</t>
  </si>
  <si>
    <t>МКОУ "ШИС(п)ОО"                            с. Самбург- воспитатель</t>
  </si>
  <si>
    <t>Сегой Алевтина Митрофановна</t>
  </si>
  <si>
    <t>Вокуева Розалия Владимировна</t>
  </si>
  <si>
    <t>МКОУ "ШИСОО"                            с. Самбург- воспитатель</t>
  </si>
  <si>
    <t>Пяк Екатерина Борисовна</t>
  </si>
  <si>
    <t xml:space="preserve">7415 887083 МП в п. Уренгой ОУФМС России по ЯНАО в Пуровском районе 26.06.2015 </t>
  </si>
  <si>
    <t>МКОУ "ШИСОО"                            с. Самбург- учитель начальных классов</t>
  </si>
  <si>
    <t>Вора Любовь Сергеевна</t>
  </si>
  <si>
    <t>Пяк Алексей Сергеевич</t>
  </si>
  <si>
    <t>74 03 374864, выдан Пуровским РОВД ЯНАО Тюменской области, 16.01.2004</t>
  </si>
  <si>
    <t>74 12 816485 выдан Территориальным пунктом УФМС России по ЯНАО в пос.Ханымей 30.08.2013</t>
  </si>
  <si>
    <t>Пяк Иван Анатольевич</t>
  </si>
  <si>
    <t xml:space="preserve">74 10 741432 выдан Отделом УФМС России по ЯНАО в Пуровским районе 18.09.2010 </t>
  </si>
  <si>
    <t>Пяк Виктор  Лангувич</t>
  </si>
  <si>
    <t>74 06 615387 выдан  Отделом УФМС России по ЯНАО в Пуровском районе  11.10.2007</t>
  </si>
  <si>
    <t>Пяк Дмитрий Юрьевич</t>
  </si>
  <si>
    <t xml:space="preserve">74 05 572534 выдан ОВД Пуровского района ЯНАО 07.06.2006 </t>
  </si>
  <si>
    <t>МБУ "Комплексный центр социального обслуживания населения Пуровского района", специалист по социальной работе</t>
  </si>
  <si>
    <t>Смирнов Александр Вячеславович</t>
  </si>
  <si>
    <t>97 06 466940, выдан ОВД Московского р-а г.Чебоксары, 20.07.2006</t>
  </si>
  <si>
    <t>СДК "Строитель", методист</t>
  </si>
  <si>
    <t xml:space="preserve">ДЮСШ  "Хыльмик" уборщик служебных помещений. </t>
  </si>
  <si>
    <t>Бряндина Ольга Викторовна</t>
  </si>
  <si>
    <t>74 04 516461, выдан ТП УФМС России по ЯНАО в п.Ханымей, 09.08.2007</t>
  </si>
  <si>
    <t>Тарко-Салинская центральная районная больница филиал "Ханымейская участковая больница", врач-педиатр</t>
  </si>
  <si>
    <t>Князева Дарья Петровна</t>
  </si>
  <si>
    <t>94 08 952213, выдан ТП УФМС России по Удмуртской Республике в Балезинском районе, 23.12.2008</t>
  </si>
  <si>
    <t>МБОУ "СОШ №2", учитель информатики</t>
  </si>
  <si>
    <t>Токаренко Людмила Викторовна</t>
  </si>
  <si>
    <t>74 03 385396, выдан Ханымейским ПОМ ОВД Пуровского района ЯНАО, 15.10.2003</t>
  </si>
  <si>
    <t>МБДОУ "ДС Улыбка", младший воспитатель</t>
  </si>
  <si>
    <t>Шкуричева Наталья Владимировна</t>
  </si>
  <si>
    <t>74 10 759293, выдан ТП УФМС России по ЯНАО в п.Ханымей, 22.11.2012</t>
  </si>
  <si>
    <t>МБОУ "СОШ №1", учитель начальных классов</t>
  </si>
  <si>
    <t>Комирко Татьяна Владимировна</t>
  </si>
  <si>
    <t>74 09 717856, выдан ТП УФМС России по ЯНАО в п.Ханымей, 21.01.2011</t>
  </si>
  <si>
    <t>МБДОУ "ДС Солнышко",инструктор по физ.культуре</t>
  </si>
  <si>
    <t>МБОУ "СОШ №1", мойщик посуды</t>
  </si>
  <si>
    <t>74 04 486353, выдан ПОМ п. Ханымей ЯНАО, 20.08.2004</t>
  </si>
  <si>
    <t>МБОУ "До ДДТ",костюмер</t>
  </si>
  <si>
    <t>74 04 509730 выдан Ханымейским ПОМ Пуровского РОВД ЯНАО 08.09.2005</t>
  </si>
  <si>
    <t>71 10  803975 выдан 21.09.2010 МО УФМС РФ по Тюменской области в г.Тобольск</t>
  </si>
  <si>
    <t>МБДОУ "ДС Улыбка",  воспитатель</t>
  </si>
  <si>
    <t>Пяк Виктория Николаевна</t>
  </si>
  <si>
    <t xml:space="preserve">МБДОУ "ДС Солнышко" воспитатель </t>
  </si>
  <si>
    <t>Плужникова Елизавета Андреевна</t>
  </si>
  <si>
    <t xml:space="preserve">74 08 682134, ТП УФМС России по ЯНАО в пос. Уренгой, 30.04.2009 </t>
  </si>
  <si>
    <t>МБУК "Дом Культуры "СТРОИТЕЛЬ" МО п. Ханымей", методист</t>
  </si>
  <si>
    <t>МБУ Дом культуры "Строитель", уборщик службных помещений</t>
  </si>
  <si>
    <t>МБУ Дом культуры "Строитель", художественный руководитель</t>
  </si>
  <si>
    <t>МБУ ДО "Пурпейская ДШИ", преподаватель по классу флейты</t>
  </si>
  <si>
    <t>МБУ "СОШ № 3" п.Пурпе, сторож</t>
  </si>
  <si>
    <t>Парегина Марина Викторовна</t>
  </si>
  <si>
    <t>Травникова Наталья Викторовна</t>
  </si>
  <si>
    <t>Алмакаева Валентина Тимиряновна</t>
  </si>
  <si>
    <t>8008 764974 выдан Отделом УФМС России по Республике Башкортостан в Октябрьском районе гор. Уфы 24.02.2009</t>
  </si>
  <si>
    <t>74 04 514534 выдан Уренгойским ПОМ Пуровского РОВД Ямало-Ненецкого автономного округа 28.06.2005</t>
  </si>
  <si>
    <t>37 02 556468 выдан ОВД Кетовского района Курганской области 24.10.2002</t>
  </si>
  <si>
    <t>74 06 586545 выдан ТП УФМС России по Ямало-Ненецкому автономному округу в пос.Пурпе 22.05.2007</t>
  </si>
  <si>
    <t>Администрации Пуровского района</t>
  </si>
  <si>
    <t>Пяк Галина Ачематовна</t>
  </si>
  <si>
    <t>Пяк Анатолий Леонидович</t>
  </si>
  <si>
    <t>Вануйто Александр Олегович</t>
  </si>
  <si>
    <t>7407 649236, выдан ТП УФМС России по ЯНАО в пос. Уренгой 25.04.2008</t>
  </si>
  <si>
    <t>МКОУ "ШИС(п)ОО" с. Самбург- воспитатель</t>
  </si>
  <si>
    <t>МБОУ "СОШ №1" , педагог</t>
  </si>
  <si>
    <t>80 15 303855, Отделом УФМС России по Республике Башкортостан в г. Туймазы 17.12.2015</t>
  </si>
  <si>
    <t>7404 493905 Уренгойским ПОМ Пуровского РОВД ЯНАО 28.12.2004</t>
  </si>
  <si>
    <t>7415 892596 ОУФМС России по ЯНАО в г. Ноябрьск 07.07.2015</t>
  </si>
  <si>
    <t>74 04 514524, выдан Уренгойским ПОМ Пуровского РОВД ЯНАО 23.06.2005</t>
  </si>
  <si>
    <t xml:space="preserve">7403 350863 Уренгойским ПОМ Пуровского РОВД ЯНАО 23.04.2003 </t>
  </si>
  <si>
    <t xml:space="preserve">7404 515091 Уренгойским ПОМ Пуровского РОВД ЯНАО 25.01.2006 </t>
  </si>
  <si>
    <t>87 03 805564, выдан Северным поселковым отделением милиции УВД г.Воркуты Респ. Коми, 04.09.2003</t>
  </si>
  <si>
    <t>74 09 № 717682, выдан ТП УФМС России по ЯНАО в пос. Ханымей, 21.05.2010</t>
  </si>
  <si>
    <t>74 03 416127, выдан Ханымейским ПОМ ОВД Пуровского района ЯНАО Тюменской обл., 11.02.2004</t>
  </si>
  <si>
    <t>7410 759333 ТП УФМС России по ЯНАО в пос. Ханымей 31.01.2013</t>
  </si>
  <si>
    <t>74 07 638431, выдан ТП УФМС России по ЯНАО в пос. Ханымей 01.02.2008</t>
  </si>
  <si>
    <t>73 10 735204 выдан ТП УФМС России по ЯНАО  в пос. Ханымей 10.06.2015</t>
  </si>
  <si>
    <t xml:space="preserve">7409 718674 ТП УФМС России по ЯНАО в пос. Уренгой, 27.01.2010 </t>
  </si>
  <si>
    <t>Хэно Ульяна Анатольевна</t>
  </si>
  <si>
    <t>МБОУ "Детский сад "Сказка" с. Самбург - воспитатель</t>
  </si>
  <si>
    <t xml:space="preserve">7409 718725 ТП УФМС России по ЯНАО в пос. Уренгой,  05.02.2010 </t>
  </si>
  <si>
    <t>Пяк Надежда Павловна</t>
  </si>
  <si>
    <t>Айваседо Валентина Андреевна</t>
  </si>
  <si>
    <t>Казымкина Алена Андреевна</t>
  </si>
  <si>
    <t>Айваседо Борис Янович</t>
  </si>
  <si>
    <t>Айваседо Лариса Викторовна</t>
  </si>
  <si>
    <t>Айваседо Вениамин Велявич</t>
  </si>
  <si>
    <t>Айваседо Олег Григорьевич</t>
  </si>
  <si>
    <t>Казымкин Евгений Танивич</t>
  </si>
  <si>
    <t>Казымкин Альгирдас Андреевич</t>
  </si>
  <si>
    <t>Айваседо Денис Лемович</t>
  </si>
  <si>
    <t>Айваседо Альберт Хальтович</t>
  </si>
  <si>
    <t xml:space="preserve">Кужакова Наталия Николаевна </t>
  </si>
  <si>
    <t xml:space="preserve">Галимьянова Айгуль Айратовна </t>
  </si>
  <si>
    <t>Абызбаева Зульфия Шагалеевна</t>
  </si>
  <si>
    <t>7417 967337 отделом УФМС России по Ямало-Ненецкому А.О.в Пуровском районе 21.12.2017</t>
  </si>
  <si>
    <t>Логинова Оксана Васильевна</t>
  </si>
  <si>
    <t>Айваседо Надежда Тимуровна</t>
  </si>
  <si>
    <t>Каткилева Диана Валерьевна</t>
  </si>
  <si>
    <t>Пяк Егор Владимирович</t>
  </si>
  <si>
    <t>Богомазова (Мосейчук)  Алена Анатольевна</t>
  </si>
  <si>
    <t xml:space="preserve">Пидгирная Антонета Николаевна </t>
  </si>
  <si>
    <t xml:space="preserve">Ольхович Иван Петрович </t>
  </si>
  <si>
    <t>Герстенбергер (Рябова) Ольга Владимировна</t>
  </si>
  <si>
    <t xml:space="preserve">Лабырина Ольга Юрьевна </t>
  </si>
  <si>
    <t>Число, месяц, год рождения</t>
  </si>
  <si>
    <t>Лисицина Татьяна Николаевна</t>
  </si>
  <si>
    <t>74 10 759294, ТП УФМС России по ЯНАО в п.Ханымей 30.08.2012</t>
  </si>
  <si>
    <t>Няч (Вануйто) Альбина Константиновна</t>
  </si>
  <si>
    <t>74 17 959255, выдан УМВД России по ЯНАО,  13.02.20018</t>
  </si>
  <si>
    <t>Няруй (Адер) Наталья Сергеевна</t>
  </si>
  <si>
    <t>7415 910748  МП в п. Уренгой отд.УФМС России в Пур.р-не, 16.03.2016</t>
  </si>
  <si>
    <t>ГБУЗ ЯНАО ТЦРБ филиал СУБ - медсестра</t>
  </si>
  <si>
    <t>Жукова Ирина Борисовна</t>
  </si>
  <si>
    <t>7403 385334 Ханымейским ПОМ ОВД Пуровского района ЯНАО Тюменской области от 17.03.2003</t>
  </si>
  <si>
    <t>МБОУ ДО Д/С "Улыбка"</t>
  </si>
  <si>
    <t>Тополницкая Валентина Дмитриевна</t>
  </si>
  <si>
    <t>74 10 735332 выдан ТП УФМС России по Ямало-Ненецкому А.О. в пос.Ханымей 09.12.2011</t>
  </si>
  <si>
    <t>МБДОУ "ДС Улыбка",  повар</t>
  </si>
  <si>
    <t>Абсалямова Рузиля Рахимчановна</t>
  </si>
  <si>
    <t>Пяк Инна Велявна</t>
  </si>
  <si>
    <t xml:space="preserve">г) граждане, работающие по трудовым договорам или осуществляющие индивидуальную предпринимательскую деятельность в социальной сфере на сельских территориях, изъявившие желание улучшить жилищные условия путем приобретения жилых помещений. </t>
  </si>
  <si>
    <t>№ п/п</t>
  </si>
  <si>
    <t>Много-детные семьи</t>
  </si>
  <si>
    <t>КМНС</t>
  </si>
  <si>
    <t>Категория граждан</t>
  </si>
  <si>
    <t>Ф.И.О.</t>
  </si>
  <si>
    <t>Название, реквизиты документа, удостоверяющего личность</t>
  </si>
  <si>
    <t>Адрес регистрации заявителя/адрес фактического проживания</t>
  </si>
  <si>
    <t>Место работы, должность</t>
  </si>
  <si>
    <t>Число, месяц, год рождения членов семьи</t>
  </si>
  <si>
    <t>Адрес регистрации членов семьи</t>
  </si>
  <si>
    <t>Адрес фактического проживания членов семьи</t>
  </si>
  <si>
    <t>Наименование сельского поселения (населенного пункта), выбранного для строительства (приобретения) жилья</t>
  </si>
  <si>
    <t>Дата включения в список</t>
  </si>
  <si>
    <t>Контактные данные заявителя и членов его семьи</t>
  </si>
  <si>
    <t xml:space="preserve">СПИСОК </t>
  </si>
  <si>
    <t>Муниципальное образование</t>
  </si>
  <si>
    <t>Адер Надежда Робертовна - дочь</t>
  </si>
  <si>
    <t>Адер Александра Робертовна - дочь</t>
  </si>
  <si>
    <t>Адер Диана Робертовна - дочь</t>
  </si>
  <si>
    <t>с. Самбург</t>
  </si>
  <si>
    <t>Хатанэеева Майя Владимировна</t>
  </si>
  <si>
    <t>Хатанзеева Веста Константиновна</t>
  </si>
  <si>
    <t>Хатанзеев Николай Константинович</t>
  </si>
  <si>
    <t>Хатанзеев Леонид Константинович</t>
  </si>
  <si>
    <t>Хатанзеева Александра Константиновна</t>
  </si>
  <si>
    <t>АО "Совхоз Пуровский" - оленевод</t>
  </si>
  <si>
    <t>АО "Совхоз Пуровский"- оленевод</t>
  </si>
  <si>
    <t>Хэно Виктория Анатольевна - дочь</t>
  </si>
  <si>
    <t>Пяк Денис Владимирович - муж</t>
  </si>
  <si>
    <t>Тогой Глеб Борисович - сын</t>
  </si>
  <si>
    <t>Вора Алексей Николаевич - сын</t>
  </si>
  <si>
    <t>Румянцев Виктор Александрович - сын</t>
  </si>
  <si>
    <t>Няч Максим Петрович - муж</t>
  </si>
  <si>
    <t>Няч Леонид Максимович - сын</t>
  </si>
  <si>
    <t>Няч Дамир Максимович - сын</t>
  </si>
  <si>
    <t>Няч Вадим Максимович - сын</t>
  </si>
  <si>
    <t>Няч Арсений Максимович - сын</t>
  </si>
  <si>
    <t>Няч Виктория Максимовна - дочь</t>
  </si>
  <si>
    <t>с. Самбург, ул. Вануйто, д. 12, кв. 2</t>
  </si>
  <si>
    <t>Вануйто Нина Юрьевна - жена</t>
  </si>
  <si>
    <t>Вануйто Маргарита Александровна - дочь</t>
  </si>
  <si>
    <t>Вануйто Данил Александрович - сын</t>
  </si>
  <si>
    <t>Вануйто Анастасия Александровна - дочь</t>
  </si>
  <si>
    <t>Вануйто Артем Александрович - сын</t>
  </si>
  <si>
    <t>с. Самбург, ул. Набережная, д. 3, кв. 10</t>
  </si>
  <si>
    <t>Вануйто Надежда Васильевна - дочь</t>
  </si>
  <si>
    <t>Хатанзеева Таисия Александровна - дочь</t>
  </si>
  <si>
    <t>МБУК "Централизованная клубная система Пуровского района" - ДК "Полярная Звезда" - методист</t>
  </si>
  <si>
    <t>Окотэтто Вера Владимировна - жена</t>
  </si>
  <si>
    <t>Окотэтто Андрй Юрьевич - сын</t>
  </si>
  <si>
    <t>Окотэтто Кристина Юрьевна - дочь</t>
  </si>
  <si>
    <t>Тэсида Игорь Владимирович - муж</t>
  </si>
  <si>
    <t>Тэсида Ветта Игоревна - дочь</t>
  </si>
  <si>
    <t>Тэсида Евдокия Игоревна - дочь</t>
  </si>
  <si>
    <t>Тэсида Таисия Игоревна - дочь</t>
  </si>
  <si>
    <t>Тэсида Ираида Игоревна - дочь</t>
  </si>
  <si>
    <t>Тэсида Кирилл Игоревич - сын</t>
  </si>
  <si>
    <t>Тэсида Артур Игоревич - сын</t>
  </si>
  <si>
    <t>Няруй Евгений Петрович - муж</t>
  </si>
  <si>
    <t>Сегой Вячеслав Борисович - муж</t>
  </si>
  <si>
    <t>Сегой Вероника Вячеславовна - дочь</t>
  </si>
  <si>
    <t>Сегой Святослав Вячеславович - сын</t>
  </si>
  <si>
    <t>Сегой Виктория Вячеславовна - дочь</t>
  </si>
  <si>
    <t>Худи Митрофан Станиславович - сын</t>
  </si>
  <si>
    <t>Худи Дарья Станиславовна - дочь</t>
  </si>
  <si>
    <t>Худи Георгий Станиславович - сын</t>
  </si>
  <si>
    <t>Худи Андрей Станиславович - сын</t>
  </si>
  <si>
    <t>Худи Юлиана Станиславовна - дочь</t>
  </si>
  <si>
    <t>Худи Станислава Станиславовна - дочь</t>
  </si>
  <si>
    <t>Худи Станислав Митрофанович - муж</t>
  </si>
  <si>
    <t>Няруй Софья Евгеньевна - дочь</t>
  </si>
  <si>
    <t>Няруй Кирилл Евгеньевич - сын</t>
  </si>
  <si>
    <t>Няруй Игорь Евгеньевич - сын</t>
  </si>
  <si>
    <t>Няруй Маргарита Евгеньевна - дочь</t>
  </si>
  <si>
    <t>Няруй Яна Евгеньевна - дочь</t>
  </si>
  <si>
    <t>Адер Адам Сергеевич - сын</t>
  </si>
  <si>
    <t>Пирматов Азиз Альшерович - муж</t>
  </si>
  <si>
    <t>Пирматова Алина Азизовна - дочь</t>
  </si>
  <si>
    <t>Пирматова Анна Азизовна - дочь</t>
  </si>
  <si>
    <t>Пирматов Арсен Азизович - сын</t>
  </si>
  <si>
    <t>Пирматов Расул Азизович - сын</t>
  </si>
  <si>
    <t>Салиндер Ольга Юрьевна - жена</t>
  </si>
  <si>
    <t>МБДОУ "ДС ОВ "Березеа", учитель-логопед</t>
  </si>
  <si>
    <t>-</t>
  </si>
  <si>
    <t>8 (912) 432 49 96</t>
  </si>
  <si>
    <t>МБУ ДО "Пурпейская ДШИ", преподаватель теоритических дисциплин</t>
  </si>
  <si>
    <t>8 (929) 254 58 25</t>
  </si>
  <si>
    <t>8 (922) 459 59 63</t>
  </si>
  <si>
    <t>супруг - Герстенбергер Иван Викторович</t>
  </si>
  <si>
    <t>сын - Рябов Алексей Анатольевич</t>
  </si>
  <si>
    <t>8 (922) 452 54 47</t>
  </si>
  <si>
    <t>8 (922) 287 12 06</t>
  </si>
  <si>
    <t>супруг - Лазебный Сергей Анатольевич</t>
  </si>
  <si>
    <t>сын - Лазебный Владислав Сергеевич</t>
  </si>
  <si>
    <t>8 (912) 918 05 01
8 (922) 066 40 57</t>
  </si>
  <si>
    <t>кв.Школьный, д.5, кв.11</t>
  </si>
  <si>
    <t>Рыжов Андриан Николаевич-супруг</t>
  </si>
  <si>
    <t>п.Ханымей</t>
  </si>
  <si>
    <t>Жукова Екатерина Андриановна-дочь</t>
  </si>
  <si>
    <t>Жукова Арина Андриановна-дочь</t>
  </si>
  <si>
    <t>Пяк Марина Лангувна-супруга</t>
  </si>
  <si>
    <t>Пяк Игорь Алексеевич-сын</t>
  </si>
  <si>
    <t>Пяк Виолетта Алексеевна-дочь</t>
  </si>
  <si>
    <t>Пяк Полина Алексеевна-дочь</t>
  </si>
  <si>
    <t>Пяк Инна Алексеевна-дочь</t>
  </si>
  <si>
    <t>Пяк Сергей Алексевич-сын</t>
  </si>
  <si>
    <t>Пяк Мария Алексеевна</t>
  </si>
  <si>
    <t>кмнс</t>
  </si>
  <si>
    <t>Пяк Луиза Канивна-супруга</t>
  </si>
  <si>
    <t>Пяк Валентина Омачувна-супруга</t>
  </si>
  <si>
    <t>Пяк Евгения Егоровна-дочь</t>
  </si>
  <si>
    <t>Пяк Наталия Егоровна-дочь</t>
  </si>
  <si>
    <t>Пяк Григорий Егорович-сын</t>
  </si>
  <si>
    <t>Пяк Венера Егоровна-дочь</t>
  </si>
  <si>
    <t>Пяк Михаил Егорович-сын</t>
  </si>
  <si>
    <t>Пяк Екатерина Егоровна-дочь</t>
  </si>
  <si>
    <t>Пяк Анна Лангувна</t>
  </si>
  <si>
    <t>Пяк Алеанна Ивановна</t>
  </si>
  <si>
    <t>Пяк Камила Ивановна</t>
  </si>
  <si>
    <t>Пяк Яна Ивановна</t>
  </si>
  <si>
    <t>Пяк Ирина Ивановна-супруга</t>
  </si>
  <si>
    <t>Пяк Елизавета Викторовна-дочь</t>
  </si>
  <si>
    <t>Пяк Александра Викторовна-дочь</t>
  </si>
  <si>
    <t>Пяк Виктория Викторовна-дочь</t>
  </si>
  <si>
    <t>п.Ханымей, кв.Школьный, д.11, кв.36</t>
  </si>
  <si>
    <t>Пяк Зоя Геннадьевна-супруга</t>
  </si>
  <si>
    <t>Пяк Василий Дмитриевич-сын</t>
  </si>
  <si>
    <t>Пяк Регина Дмитриевна-дочь</t>
  </si>
  <si>
    <t>Пяк Светлана Дмитриевна-дочь</t>
  </si>
  <si>
    <t>п.Ханымей, кв.Школьный, д.14, кв.3</t>
  </si>
  <si>
    <t>Богомазов Виктор Станиславович</t>
  </si>
  <si>
    <t>Мосейчук Анастасия Романовна-дочь</t>
  </si>
  <si>
    <t>Мосейчук Матвей Романович-сын</t>
  </si>
  <si>
    <t>Шайнуров Айдар Фанависович</t>
  </si>
  <si>
    <t>74 99 № 068616, выдан Ханымейским ПОМ ОВД Пуровского района ЯНАО, Тюменской обл., 05.12.2001</t>
  </si>
  <si>
    <t>МБОУДО "ДТТ" педагог дополнительного обрсазования</t>
  </si>
  <si>
    <t>Шайнурова Гульнара Маратовна-супруга</t>
  </si>
  <si>
    <t>п.Ханымей, кв.Комсомольский, д.10, кв.2</t>
  </si>
  <si>
    <t>п.Ханымей, кв.Комсомольский, д.23, ком.5</t>
  </si>
  <si>
    <t>п.Ханымей, кв.Комсомольский, общ.7, ком.2</t>
  </si>
  <si>
    <t>Петров Сергей Изосимович-супруг</t>
  </si>
  <si>
    <t>п.Ханымей, кв.Школьный, д.14, кв.1</t>
  </si>
  <si>
    <t>Третьякоа Вячеслав Игнатьевич-супруг</t>
  </si>
  <si>
    <t>Третьякова Елизавета Вячеславовна-дочь</t>
  </si>
  <si>
    <t>Третьякова Виктория Вячеславовна-дочь</t>
  </si>
  <si>
    <t>Киндсфатер Юрий Александрович-супруг</t>
  </si>
  <si>
    <t>Пермяков Павел Александрович-сын</t>
  </si>
  <si>
    <t>Киндсфатер Евгения Юрьевна-дочь</t>
  </si>
  <si>
    <t>Карасева Татьяна Михайловна</t>
  </si>
  <si>
    <t>17 00 103591, выдан Николоюрским отделом милиции Вязниковского РОВД Владимирской области 19.07.2000</t>
  </si>
  <si>
    <t>п.Ханымей, кв.Школьный, д.8, кв.10</t>
  </si>
  <si>
    <t>МДОУ детский сад "Солнышко", завхоз</t>
  </si>
  <si>
    <t>Карасев Геннадий Сергеевич-супруг</t>
  </si>
  <si>
    <t>Карасев Денис Геннадьевич</t>
  </si>
  <si>
    <t>п.Ханымей, кв.Школьный, д.15, кв.16</t>
  </si>
  <si>
    <t>Миронов Александр Сергеевич</t>
  </si>
  <si>
    <t>Фокин Дмитрий Максимович</t>
  </si>
  <si>
    <t>Кужаков Александр Викторович-супруг</t>
  </si>
  <si>
    <t>Кужаков Станислав Александрович-сын</t>
  </si>
  <si>
    <t>Кафаров Руслан Гусеналиевич-сын</t>
  </si>
  <si>
    <t>Кафарова Ирада Гусеналиевна-дочь</t>
  </si>
  <si>
    <t>Кафаров Артём Гусеналиевич-сын</t>
  </si>
  <si>
    <t>Галимьянов Салават Сафурьянович-супруг</t>
  </si>
  <si>
    <t>Галимьянова Яна Салаватовна-дочь</t>
  </si>
  <si>
    <t>п.Ханымей, кв.Школьный, д.7, кв.16</t>
  </si>
  <si>
    <t>Чепкасов Павел Михайлович-супруг</t>
  </si>
  <si>
    <t>кв.Комсомольский, 9, кв.14</t>
  </si>
  <si>
    <t>Токаренко Дмитрий Алексеевич-сын</t>
  </si>
  <si>
    <t>Токаренко Варвара Алексеевна-дочь</t>
  </si>
  <si>
    <t>п.Ханымей, кв.Комсомольский, д.23,кв.16</t>
  </si>
  <si>
    <t>Шкуричев Павел Владимирович-супруг</t>
  </si>
  <si>
    <t xml:space="preserve">Михайлова Марина Юрьевна-дочь, </t>
  </si>
  <si>
    <t>Комирко Александр  Анатольевич-супруг</t>
  </si>
  <si>
    <t>Кочанов Юрий Алексеевич-сын</t>
  </si>
  <si>
    <t>п.Ханымей, кв.Комсомольский, д.4, кв.4</t>
  </si>
  <si>
    <t>Лабырин Иван Сергеевич</t>
  </si>
  <si>
    <t>Лабырина Анна Ивановна</t>
  </si>
  <si>
    <t>Лабырин Максим Иванович</t>
  </si>
  <si>
    <t xml:space="preserve">Садовская (Афанасьева) Кристина Викторовна </t>
  </si>
  <si>
    <t>п.Ханымей, кв.Комсомольский. Д. 1Б, ком.1</t>
  </si>
  <si>
    <t xml:space="preserve"> Шарипов Вадим Салаватович-сын</t>
  </si>
  <si>
    <t>п.Ханымей, кв.Комсомольский, 17, кв.16</t>
  </si>
  <si>
    <t>Деменок Борис Васильевич</t>
  </si>
  <si>
    <t>п.Ханымей, кв.Комсомольский, д.1В, ком.5</t>
  </si>
  <si>
    <t>Шефер Наталья Викторовна</t>
  </si>
  <si>
    <t>Шефер Артём Алексеевич</t>
  </si>
  <si>
    <t xml:space="preserve">Семёнова Анастасия Викторовна </t>
  </si>
  <si>
    <t>п.Ханымей, кв.Комсомольский, д.17, кв.2</t>
  </si>
  <si>
    <t>п.Ханымей, кв.Дорожников, д.7</t>
  </si>
  <si>
    <t>Байдаков Максим Николаевич-сын</t>
  </si>
  <si>
    <t>Ахметшин Салават Данилович-супруг</t>
  </si>
  <si>
    <t>Козлов Дмитрий Юрьевич</t>
  </si>
  <si>
    <t>Козлов Максим Дмитриевич</t>
  </si>
  <si>
    <t>Козлова Кристина Дмитриевна</t>
  </si>
  <si>
    <t>п.Ханымей, кв.Школьный, д.3, кв.33</t>
  </si>
  <si>
    <t>п.Ханымей, кв.Комсомольский, 1 В, ком.23</t>
  </si>
  <si>
    <t>Пяк Дмитрий Константинович-сын</t>
  </si>
  <si>
    <t>п.Ханымей, кв.Школьный, д.6, кв.5</t>
  </si>
  <si>
    <t>Лисицин Станислав Николаевич, -супруг</t>
  </si>
  <si>
    <t>Лисицин Тимофей Станиславович, -сын</t>
  </si>
  <si>
    <t>Лисицина Алиса Станиславовна, -дочь</t>
  </si>
  <si>
    <t>п.Ханымей, кв.Комсомольский, д.22, кв.9</t>
  </si>
  <si>
    <t xml:space="preserve">Тополницкий Павел Петрович, </t>
  </si>
  <si>
    <t xml:space="preserve">Тополницкий Константин Павлович- сын </t>
  </si>
  <si>
    <t>паспорт РФ, 7415 890940, ОУФМС России по ЯНАО в Пуровском районе, 16.06.2015 г.</t>
  </si>
  <si>
    <t>с. Халясавэй, ул. Лесная, д. 1</t>
  </si>
  <si>
    <t>АО "Сельскохозяйственная родоплеменная община Еты-Яля" - рыбак прибрежного лова</t>
  </si>
  <si>
    <t>с. Халясавэй (тундра)</t>
  </si>
  <si>
    <t>с. Халясавэй</t>
  </si>
  <si>
    <t>Казымкина Розанна Григорьевна - супруга</t>
  </si>
  <si>
    <t>Пяк Наталья Анатольевна - дочь</t>
  </si>
  <si>
    <t>Пяк Александр Анатольевич - сын</t>
  </si>
  <si>
    <t>Пяк Элина Анатольевна - дочь</t>
  </si>
  <si>
    <t>паспорт РФ, 7407 637965, ОУФМС России по ЯНАО в Пуровском районе, 22.02.2008 г.</t>
  </si>
  <si>
    <t>Пяк Татьяна Алексеевна - супруга</t>
  </si>
  <si>
    <t>Айваседо Виталий Вениаминович - сын</t>
  </si>
  <si>
    <t>Айваседо Дмитрий Вениаминович - сын</t>
  </si>
  <si>
    <t>Айваседо Екатерина Вениаминовна - дочь</t>
  </si>
  <si>
    <t>Айваседо Даниил Вениаминович - сын</t>
  </si>
  <si>
    <t>паспорт РФ, 7410 741864, ОУФМС России по ЯНАО в Пуровском районе, 22.12.2010 г.</t>
  </si>
  <si>
    <t>Пяк Сергей Михайлович - супруг</t>
  </si>
  <si>
    <t>Халясавэй</t>
  </si>
  <si>
    <t>Пяк Иван Ындилявич - сын</t>
  </si>
  <si>
    <t>Пяк Диана Борисовна - дочь</t>
  </si>
  <si>
    <t>Пяк Ильдар Сергеевич - сын</t>
  </si>
  <si>
    <t>Пяк Игнат Сергеевич - сын</t>
  </si>
  <si>
    <t>Пяк Елена Сергеевна - дочь</t>
  </si>
  <si>
    <t>паспорт РФ, 7417 942495, Отделом внутренних дел Пуровского района ЯНАО, 30.03.2017 г.</t>
  </si>
  <si>
    <t>Айваседо Эдгар Лёмович - супруг</t>
  </si>
  <si>
    <t>Айваседо Алина Эдгаровна - дочь</t>
  </si>
  <si>
    <t>Айваседо Мария Эдгаровна - дочь</t>
  </si>
  <si>
    <t>Айваседо Надежда Эдгаровна - дочь</t>
  </si>
  <si>
    <t>Айваседо Захар Эдгарович - сын</t>
  </si>
  <si>
    <t>паспорт РФ, 7417 942480, ОУФМС России по ЯНАО в Пуровском районе, 30.03.2017 г.</t>
  </si>
  <si>
    <t>Казымкин Григорий Унеливич - супруг</t>
  </si>
  <si>
    <t>паспорт РФ, 7400 113086, Пуровским РОВД ЯНАО Тюменской обл., 25.04.2001 г.</t>
  </si>
  <si>
    <t>паспорт РФ, 7407 625813, ОУФМС России по ЯНАО в Пуровском р-не, 25.12.2007 г.</t>
  </si>
  <si>
    <t>Казымкин Петр Иванович - супруг</t>
  </si>
  <si>
    <t>Казымкина Марина Петровна - дочь</t>
  </si>
  <si>
    <t>Казымкин Иван Петрович - сын</t>
  </si>
  <si>
    <t>Казымкин Анисим Унеливич</t>
  </si>
  <si>
    <t>паспорт РФ, 7400 169238, Пуровским РОВД ЯНАО Тюмен. обл., 12.04.2002 г.</t>
  </si>
  <si>
    <t>Казымкина Ольга Спиридоновна - супруга</t>
  </si>
  <si>
    <t>Казымкин Самуил Анисимович - сын</t>
  </si>
  <si>
    <t>Казымкина Суламита Анисимовна - дочь</t>
  </si>
  <si>
    <t>паспорт РФ, 7409 696385, ОУФМС России по ЯНАО в Пуровском р-не, 22.10.2009 г.</t>
  </si>
  <si>
    <t xml:space="preserve">Айваседо Тимур Григорьевич </t>
  </si>
  <si>
    <t>паспорт РФ, 7415 902147, ОУФМС России по ЯНАО в Пуровском р-не, 22.10.2015 г.</t>
  </si>
  <si>
    <t>Айваседо Майя Владимировна - супруга</t>
  </si>
  <si>
    <t>Айваседо Иван Тимурович - сын</t>
  </si>
  <si>
    <t>Айваседо Владимир Тимурович - сын</t>
  </si>
  <si>
    <t>паспорт РФ, 7411 794815, ОУФМС России по ЯНАО в Пуровском р-не, 13.07.2012 г.</t>
  </si>
  <si>
    <t>паспорт РФ, 7400 112808, Пуровским РОВД ЯНАО Тюменской обл., 06.04.2001 г.</t>
  </si>
  <si>
    <t>Казымкина Наталья Чилевна - супруга</t>
  </si>
  <si>
    <t>Казымкин Тани Евгеньевич - сын</t>
  </si>
  <si>
    <t>Вэлло Эдуард Валерьевич</t>
  </si>
  <si>
    <t>паспорт РФ, 7414 878003, Отделом УФМС России по ЯНАО в Пуровском районе, 28.01.2015 г.</t>
  </si>
  <si>
    <t>Вэлло Александра Игоревна - супруга</t>
  </si>
  <si>
    <t>Вэлло Ева Эдуардовна - дочь</t>
  </si>
  <si>
    <t>Вэлло Алевтина Эдуардовна - дочь</t>
  </si>
  <si>
    <t>паспорт РФ,7408 662857, Отделом УФМС России по ЯНАО в Пуровском районе, 24.10.2008 г.</t>
  </si>
  <si>
    <t>паспорт РФ,7407 625481, Отделом УФМС России по ЯНАО в Пуровском районе, 26.10.2007 г.</t>
  </si>
  <si>
    <t>паспорт РФ,7406 584669, Отделом внутренних дел Пуровского района ЯНАО, 30.01.2007 г.</t>
  </si>
  <si>
    <t>с. Халясавэй, пер. Центральный, д. 12</t>
  </si>
  <si>
    <t>Пяк Светлана Унгувна - супруга</t>
  </si>
  <si>
    <t>паспорт РФ,7418 981680, УМВД России по ЯНАО, 27.06.2018 г.</t>
  </si>
  <si>
    <t>Айваседо Станислав Петрович - супруг</t>
  </si>
  <si>
    <t>Айваседо Филипп Станиславович - сын</t>
  </si>
  <si>
    <t>Айваседо Феликс Станиславович - сын</t>
  </si>
  <si>
    <t>Айваседо Иван Станиславович - сын</t>
  </si>
  <si>
    <t>Айваседо Тимур Станиславович - сын</t>
  </si>
  <si>
    <t>Каткилева (Пяк) Валентина Ивановна</t>
  </si>
  <si>
    <t>паспорт РФ, 7418 981722, УМВД России по ЯНАО, 04.07.2018 г.</t>
  </si>
  <si>
    <t xml:space="preserve">с. Халясавэй, пер. Центральный, д. 14 </t>
  </si>
  <si>
    <t>МБОУ "ШИ ООО" с. Халясавэй Пуровского района - младший воспитатель</t>
  </si>
  <si>
    <t>паспорт РФ, 7416 922332, Отделом УФМС России по ЯНАО в Пуровском районе, 28.07.2016 г.</t>
  </si>
  <si>
    <t>МБОУ "ШИ ООО" с. Халясавэй Пуровского района - кладовщик</t>
  </si>
  <si>
    <t>Логинова Нина Васильевна - дочь</t>
  </si>
  <si>
    <t>паспорт РФ, 7403 374898, Пуровским РОВД ЯНАО, 01.04.2004 г.</t>
  </si>
  <si>
    <t>МБОУ "ШИ ООО" с. Халясавэй Пуровского района - уборщик служебных помещений</t>
  </si>
  <si>
    <t>Айваседо Иван Викторович - сын</t>
  </si>
  <si>
    <t>паспорт РФ, 7416 935398, Отделом УФМС России по ЯНАО в Пуровском районе, 27.10.2016 г.</t>
  </si>
  <si>
    <t>Айваседо Ян Унгувич - супруг</t>
  </si>
  <si>
    <t>паспорт РФ, 7412 816152, Отделом УФМС России по ЯНАО в Пуровском районе, 11.07.2013 г.</t>
  </si>
  <si>
    <t>МБОУ "ШИ ООО" с. Халясавэй Пуровского района - воспитатель</t>
  </si>
  <si>
    <t>Каткилева Анна Валерьевна - дочь</t>
  </si>
  <si>
    <t>паспорт РФ, 7409 704731,Отделом УФМС России по ЯНАО в Пуровском районе, 20.01.2010 г.</t>
  </si>
  <si>
    <t>МБОУ "ШИ ООО" с. Халясавэй Пуровского района - сторож</t>
  </si>
  <si>
    <t>Айваседо Марина Мартыновна - супруга</t>
  </si>
  <si>
    <t>Казымкин Владимир Андреевич</t>
  </si>
  <si>
    <t>паспорт РФ, 7408 681085,Отделом УФМС России по ЯНАО в Пуровском районе, 02.04.2009 г.</t>
  </si>
  <si>
    <t>Каткилева Мария Арнольдовна - супруга</t>
  </si>
  <si>
    <t>Казымкин Ефим Владимирович - сын</t>
  </si>
  <si>
    <t>Казымкина Анна Владимировна - дочь</t>
  </si>
  <si>
    <t>паспорт РФ, 7413 832653,Отделом УФМС России по ЯНАО в Пуровском районе, 19.12.2013 г.</t>
  </si>
  <si>
    <t>паспорт РФ, 7418 974271,УМВД России по ЯНАО, 11.04.2018 г.</t>
  </si>
  <si>
    <t>Казымкина Елизавета Ивановна - супруга</t>
  </si>
  <si>
    <t>Казымкин Даниил Алексеевич - сын</t>
  </si>
  <si>
    <t>паспорт РФ, 7413 851859,Отделом УФМС России по ЯНАО в Пуровском районе, 04.04.2014 г.</t>
  </si>
  <si>
    <t>ГБУЗ ЯНАО "ТЦРБ" - медицинская сестра</t>
  </si>
  <si>
    <t>Пяк Семен Сытувич - супруг</t>
  </si>
  <si>
    <t>дер. Харамур</t>
  </si>
  <si>
    <t>Айваседо Андрей Семенович - сын</t>
  </si>
  <si>
    <t>Алфёрова София Ивановна - дочь</t>
  </si>
  <si>
    <t>Алфёров Иван Андреевич - супруг</t>
  </si>
  <si>
    <t>Шайнуров Айдамир Айдарович - сын</t>
  </si>
  <si>
    <t>ФИО членов семьи с указанием родственных отношений</t>
  </si>
  <si>
    <t>Галимьянов Тимур Салаватович-сын</t>
  </si>
  <si>
    <t xml:space="preserve">Князев Маркус Александрович-сын </t>
  </si>
  <si>
    <t>б) граждане, работающие по трудовым договорам или осуществляющие индивидуальную предпринимательскую деятельность в социальной сфере на сельских территориях, изъявившие желание улучшить жилищные условия путем строительства жилого дома или участия в долевом строительстве жилых домов (квартир)</t>
  </si>
  <si>
    <t>Жукова Устинья Андриановна - дочь</t>
  </si>
  <si>
    <t>в) граждане, работающие по трудовым договорам или осуществляющие индивидуальную предпринимательскую деятельность в сфере агропромышленного комплекса на сельских территориях, а также работающие в организациях, осуществляющих ветеринарную деятельность для сельскохозяйственных животных, изъявившие желание улучшить жилищные условия путем приобретения жилых помещений</t>
  </si>
  <si>
    <t>Богомазов Михаил Викторович-сын</t>
  </si>
  <si>
    <t>п. Ханымей</t>
  </si>
  <si>
    <t>а) граждане, работающие по трудовым договорам или осуществляющие индивидуальную предпринимательскую деятельность в сфере агропромышленного комплекса на сельских территориях, а также работающие в организациях, осуществляющих ветеринарную деятельность для сельскохозяйственных животных, изъявившие желание улучшить жилищные условия путем строительства жилого дома или участия в долевом строительстве жилых домов (квартир)</t>
  </si>
  <si>
    <t>Итого</t>
  </si>
  <si>
    <t>п. Пурпе</t>
  </si>
  <si>
    <t>МК ДОУ «Детский сад» Сказка   с. Самбург- воспитатель</t>
  </si>
  <si>
    <t>п.Ханымей, кв. Комсомольский, общ.7, ком.2</t>
  </si>
  <si>
    <t>кв. Комсомольский, 9, кв. 14</t>
  </si>
  <si>
    <t>п.Ханымей, кв. Комсомольский, 17, кв. 16</t>
  </si>
  <si>
    <t>с. Халясавэй, пер. Центральный, д.  12</t>
  </si>
  <si>
    <t>кв. Школьный, д. 5, кв. 11</t>
  </si>
  <si>
    <t>п.Ханымей, кв. Школьный, д. 11, кв. 36</t>
  </si>
  <si>
    <t>п.Ханымей, кв. Школьный, д. 14, кв. 3</t>
  </si>
  <si>
    <t>п.Ханымей, кв. Комсомольский, д. 10, кв. 2</t>
  </si>
  <si>
    <t>п.Ханымей, кв. Комсомольский, д. 23, ком.5</t>
  </si>
  <si>
    <t>п.Ханымей, кв. Школьный, д. 14, кв. 1</t>
  </si>
  <si>
    <t>п.Ханымей, кв. Школьный, д. 8, кв. 10</t>
  </si>
  <si>
    <t>п.Ханымей, кв. Школьный, д. 15, кв. 16</t>
  </si>
  <si>
    <t>п.Ханымей, кв. Школьный, д. 7, кв. 16</t>
  </si>
  <si>
    <t>п.Ханымей, кв. Комсомольский, д. 23,кв. 16</t>
  </si>
  <si>
    <t>п.Ханымей, кв. Комсомольский, д. 4, кв. 4</t>
  </si>
  <si>
    <t>п.Ханымей, кв. Комсомольский, д. 1В, ком.5</t>
  </si>
  <si>
    <t>п.Ханымей, кв. Школьный, д. 3, кв. 33</t>
  </si>
  <si>
    <t>п.Ханымей, кв. Школьный, д. 6, кв. 5</t>
  </si>
  <si>
    <t>п.Ханымей, кв. Комсомольский, д. 22, кв. 9</t>
  </si>
  <si>
    <t>п.Ханымей, кв. Комсомольский. д. 1Б, ком.1</t>
  </si>
  <si>
    <t>село Находка  ул.  Подгорная д. 2 (Админ.)</t>
  </si>
  <si>
    <t>с. Самбург, ул.  Речная, д. 6, кв.  1</t>
  </si>
  <si>
    <t>с. Халясавэй, ул.  Лесная, д. 1</t>
  </si>
  <si>
    <t>село Халясавэй, ул.  Лесная, д. 1</t>
  </si>
  <si>
    <t>с. Халясавэй, ул.  Школьная, д. 5, кв. 2</t>
  </si>
  <si>
    <t>с. Халясавэй, ул.  Школьная, д. 5, кв.  2</t>
  </si>
  <si>
    <t>с. Самбург, ул.  Вануйто, д. 12, кв.  2</t>
  </si>
  <si>
    <t>с. Самбург, ул.  Набережная, д. 3, кв.  10</t>
  </si>
  <si>
    <t>с. Халясавэй, ул.  Центральная, д.12</t>
  </si>
  <si>
    <t xml:space="preserve">с. Халясавэй, ул.  Ненецкая, д. 6 </t>
  </si>
  <si>
    <t>с. Самбург, ул.  Набережная, д. 2, кв. 3</t>
  </si>
  <si>
    <t>с. Самбург, ул.  Набережная, д. 2, кв.  3</t>
  </si>
  <si>
    <t>с. Самбург, ул.  Набережная, д. 19, кв. 12</t>
  </si>
  <si>
    <t>с. Самбург, ул.  Набережная, д. 19, кв.  12</t>
  </si>
  <si>
    <t>с. Халясавэй, ул.  Ненецкая, д. 6, кв. 5</t>
  </si>
  <si>
    <t>с. Халясавэй, ул.  Ненецкая, д. 6, кв.  5</t>
  </si>
  <si>
    <t>с. Самбург, ул.  Вануйто, д. 20, кв. 2</t>
  </si>
  <si>
    <t>с. Самбург, ул.  Вануйто, д. 20, кв.  2</t>
  </si>
  <si>
    <t>с. Самбург, ул.  Школьная, д. 3, кв. 18</t>
  </si>
  <si>
    <t>с. Самбург, ул.  Школьная, д. 3, кв.  18</t>
  </si>
  <si>
    <t>с. Самбург, ул.  Школьная, д. 3, кв. 6</t>
  </si>
  <si>
    <t>с. Самбург, ул.  Школьная, д. 3, кв.  6</t>
  </si>
  <si>
    <t>с. Самбург, ул.  Школьная, д. 3, кв. 9</t>
  </si>
  <si>
    <t>с. Самбург, ул.  Школьная, д. 3, кв.  9</t>
  </si>
  <si>
    <t>с. Самбург, ул.  Речная, д. 5, кв. 3</t>
  </si>
  <si>
    <t>с. Самбург, ул.  Речная, д. 5, кв.  3</t>
  </si>
  <si>
    <t>с. Халясавэй, ул.  Лесная, д. 10, кв. 3</t>
  </si>
  <si>
    <t>с. Халясавэй, ул.  Строителей, д. 7, кв. 2</t>
  </si>
  <si>
    <t>с. Халясавэй, ул.  Строителей, д. 7, кв.  2</t>
  </si>
  <si>
    <t>с. Халясавэй, ул.  Центральная, д. 3, кв. 1</t>
  </si>
  <si>
    <t>с. Халясавэй, ул.  Центральная, д. 3, кв.  1</t>
  </si>
  <si>
    <t>с. Самбург, ул.  Шафеева, д. 11, кв. 1</t>
  </si>
  <si>
    <t>с. Халясавэй, ул.  Каткилева-Костарки, д. 9, кв. 1</t>
  </si>
  <si>
    <t>с. Халясавэй, ул.  Каткилева-Костарки, д. 9, кв.  1</t>
  </si>
  <si>
    <t>с. Халясавэй, ул.  Ненецкая, д. 6</t>
  </si>
  <si>
    <t>с. Самбург, ул.  Почтовая, д. 1, кв. 11</t>
  </si>
  <si>
    <t>с. Самбург, ул.  Почтовая, д. 1, кв.  11</t>
  </si>
  <si>
    <t>с. Самбург, ул.  Вануйто, д.8, кв. 2</t>
  </si>
  <si>
    <t>с. Самбург, ул.  Вануйто, д. 8, кв.  2</t>
  </si>
  <si>
    <t>с. Самбург, ул.  Вануйто, д. 3</t>
  </si>
  <si>
    <t>с. Самбург, ул.  Набережная, д. 1, кв. 2</t>
  </si>
  <si>
    <t>с. Самбург, ул.  Набережная, д. 1, кв.  2</t>
  </si>
  <si>
    <t>п.Ханымей, ул. Молодежная, д.3, кв.6</t>
  </si>
  <si>
    <t>п.Ханымей, ул. Молодежная, д. 3, кв. 6</t>
  </si>
  <si>
    <t>п.Ханымей. ул. Молодежная, д.8, кв.5</t>
  </si>
  <si>
    <t>п.Ханымей. ул. Молодежная, д. 8, кв. 5</t>
  </si>
  <si>
    <t>п.Ханымей,ул. Школьная, д.3</t>
  </si>
  <si>
    <t>п.Ханымей,ул. Школьная, д. 3</t>
  </si>
  <si>
    <t>п.Ханымей, ул. Школьная, д.3</t>
  </si>
  <si>
    <t>п.Ханымей, ул. Школьная, д. 3</t>
  </si>
  <si>
    <t>п.Ханымей, ул. Молодежная, д.13, кв.5</t>
  </si>
  <si>
    <t>п.Ханымей, ул. Молодежная, д. 13, кв. 5</t>
  </si>
  <si>
    <t>ул. Молодежная, д.10А, кв.24</t>
  </si>
  <si>
    <t>ул. Молодежная, д. 10А, кв. 24</t>
  </si>
  <si>
    <t>п.Ханымей, ул. Молодежная. Д.8, кв.3</t>
  </si>
  <si>
    <t>п.Ханымей, ул. Молодежная. д. 8, кв. 3</t>
  </si>
  <si>
    <t>п.Ханымей,  ул. Нефтяников, д.4, кв.1</t>
  </si>
  <si>
    <t>ул. Молодежная, д. 10А, кв.9-10</t>
  </si>
  <si>
    <t>ул. Молодежная, д. 10А, кв. 9-10</t>
  </si>
  <si>
    <t>п.Ханымей, ул. Молодежная, д.10А, кв.49</t>
  </si>
  <si>
    <t>п.Ханымей, ул. Молодежная, д. 10А, кв. 49</t>
  </si>
  <si>
    <t>п.Ханымей, ул. Молодежная, д.7 А, кв.3</t>
  </si>
  <si>
    <t>п.Ханымей, ул. Молодежная, д. 7 А, кв. 3</t>
  </si>
  <si>
    <t>п.Ханымей, ул. Молодежная, д.10А, кв.43-44</t>
  </si>
  <si>
    <t>п.Ханымей, ул. Молодежная, д. 10А, кв. 43-44</t>
  </si>
  <si>
    <t>п.Ханымей, ул. Шалышкина, д.2</t>
  </si>
  <si>
    <t>п.Ханымей, ул. Шалышкина, д. 2</t>
  </si>
  <si>
    <t>п.Ханымей, ул. Молодежная, д. 10А, кв.27-28</t>
  </si>
  <si>
    <t>п.Ханымей, ул. Молодежная, д. 10А, кв. 27-28</t>
  </si>
  <si>
    <t>п.Ханымей, ул. Молодежная, д.10А, кв.15</t>
  </si>
  <si>
    <t>п.Ханымей, ул. Восточная, д.1, кв.6</t>
  </si>
  <si>
    <t>п.Ханымей, ул. Восточная, д. 1, кв. 6</t>
  </si>
  <si>
    <t>п.Ханымей, ул. Восточная. Д.1, кв.3</t>
  </si>
  <si>
    <t>п.Ханымей, ул. Восточная. д. 1, кв. 3</t>
  </si>
  <si>
    <t>п.Ханымей, ул. Речная, д.4, кв.2</t>
  </si>
  <si>
    <t>п.Ханымей, ул. Речная, д. 4, кв. 2</t>
  </si>
  <si>
    <t>п. Пурпе, ул.  Железнодорожная, д. 3А, кв. 37</t>
  </si>
  <si>
    <t>п. Пурпе, ул.  Железнодорожная, д. 6, кв. 38</t>
  </si>
  <si>
    <t>п.Пурпе-1, ул.  Труда, д. 19, к. 10</t>
  </si>
  <si>
    <t>п.Пурпе-1, ул.  Молодежная, д. 4, к. 10</t>
  </si>
  <si>
    <t>п.Пурпе-1, ул.  Труда, д. 21, к. 3</t>
  </si>
  <si>
    <t>с. Халясавэй, ул.  Центральная, д. 7, кв. 1</t>
  </si>
  <si>
    <t>с. Халясавэй, ул.  Центральная, д. 7, кв.  1</t>
  </si>
  <si>
    <t>с.Самбург, ул.  Речная, дом 6, кв.  1</t>
  </si>
  <si>
    <t>с. Халясавэй, ул.  Школьная, д.  5, кв.  2</t>
  </si>
  <si>
    <t>с. Самбург, ул.  Вануйто, д.  12, кв.  2</t>
  </si>
  <si>
    <t>с. Самбург, ул.  Набережная, д.  3, кв.  10</t>
  </si>
  <si>
    <t>с. Халясавэй, ул.  Ненецкая, д.  2, кв. 3</t>
  </si>
  <si>
    <t>с. Самбург, ул.  Набережная, д.  2, кв.  3</t>
  </si>
  <si>
    <t>с. Халясавэй, ул.  Строителей, д.  2, кв.  1</t>
  </si>
  <si>
    <t>с. Халясавэй, ул.  Ненецкая, д.  6, кв.  3</t>
  </si>
  <si>
    <t>с. Самбург, ул.  Набережная, д.  19, кв.  12</t>
  </si>
  <si>
    <t>с. Халясавэй, ул.  Ненецкая, д.  6, кв.  5</t>
  </si>
  <si>
    <t>с. Самбург, ул.  Вануйто, д.  20, кв.  2</t>
  </si>
  <si>
    <t>с. Самбург, ул.  Школьная, д.  3, кв.  18</t>
  </si>
  <si>
    <t>с. Самбург, ул.  Школьная, д.  3, кв.  6</t>
  </si>
  <si>
    <t>с. Самбург, ул.  Школьная, д.  3, кв.  9</t>
  </si>
  <si>
    <t>с. Самбург, ул.  Речная, д.  5, кв.  3</t>
  </si>
  <si>
    <t>с. Халясавэй, мкр. Парковый, д.  1, кв.  39</t>
  </si>
  <si>
    <t>с. Халясавэй, ул.  Строителей, д.  7, кв.  2</t>
  </si>
  <si>
    <t>с. Халясавэй, ул.  Центральная, д.  3, кв.  1</t>
  </si>
  <si>
    <t>с. Халясавэй, ул.  Губернаторская, д.  10, кв.  2</t>
  </si>
  <si>
    <t>с. Халясавэй, мкр. Парковый, д.  2, кв.  15</t>
  </si>
  <si>
    <t>с. Самбург, ул.  Почтовая, д.  1, кв.  11</t>
  </si>
  <si>
    <t>с. Самбург, ул.  Вануйто, д.  3</t>
  </si>
  <si>
    <t>с. Самбург, ул.  Набережная, д.  1, кв.  2</t>
  </si>
  <si>
    <t>с. Халясавэй, ул.  Ненецкая, д.  8, кв.  3</t>
  </si>
  <si>
    <t>ул. Молодежная, д.  10А, кв. 9-10</t>
  </si>
  <si>
    <t>с. Халясавэй, ул.  Ненецкая, д.  4, кв.  11</t>
  </si>
  <si>
    <t>п. Ханымей, ул. Молодежная, д. 3, кв. 6</t>
  </si>
  <si>
    <t>п. Ханымей. ул. Молодежная, д. 8, кв. 5</t>
  </si>
  <si>
    <t>п. Ханымей, кв. Школьный, д. 11, кв. 36</t>
  </si>
  <si>
    <t>п. Ханымей, ул. Молодежная, д. 13, кв. 5</t>
  </si>
  <si>
    <t>п. Ханымей, кв. Школьный, д. 14, кв. 3</t>
  </si>
  <si>
    <t>п. Ханымей, ул. Молодежная. д. 8, кв. 3</t>
  </si>
  <si>
    <t>п. Ханымей, кв. Комсомольский, д. 10, кв. 2</t>
  </si>
  <si>
    <t>п. Ханымей, кв. Комсомольский, д. 23, ком.5</t>
  </si>
  <si>
    <t>п. Ханымей, кв. Комсомольский, общ.7, ком.2</t>
  </si>
  <si>
    <t>п. Ханымей, кв. Школьный, д. 14, кв. 1</t>
  </si>
  <si>
    <t>п. Ханымей, кв. Школьный, д. 8, кв. 10</t>
  </si>
  <si>
    <t>п. Ханымей, кв. Школьный, д. 15, кв. 16</t>
  </si>
  <si>
    <t>п. Ханымей, ул. Молодежная, д. 10А, кв. 49</t>
  </si>
  <si>
    <t>п. Ханымей, ул. Молодежная, д. 7 А, кв. 3</t>
  </si>
  <si>
    <t>п. Ханымей, ул. Молодежная, д. 10А, кв. 43-44</t>
  </si>
  <si>
    <t>п. Ханымей, кв. Школьный, д. 7, кв. 16</t>
  </si>
  <si>
    <t>п. Ханымей, ул. Шалышкина, д. 2</t>
  </si>
  <si>
    <t>п. Ханымей, кв. Комсомольский, д. 23,кв. 16</t>
  </si>
  <si>
    <t>п. Ханымей, ул. Молодежная, д.  10А, кв. 27-28</t>
  </si>
  <si>
    <t>п. Ханымей, кв. Комсомольский, д. 4, кв. 4</t>
  </si>
  <si>
    <t>п. Ханымей, кв. Комсомольский. д.  1Б, ком.1</t>
  </si>
  <si>
    <t>п. Ханымей, кв. Комсомольский, 17, кв. 16</t>
  </si>
  <si>
    <t>п. Ханымей, кв. Комсомольский, д. 1В, ком.5</t>
  </si>
  <si>
    <t>п. Ханымей, ул. Восточная, д. 1, кв. 6</t>
  </si>
  <si>
    <t>п. Ханымей, ул. Восточная. д. 1, кв. 3</t>
  </si>
  <si>
    <t>п. Ханымей, ул. Восточная. д.  1, кв. 3</t>
  </si>
  <si>
    <t>п. Ханымей, кв. Школьный, д. 3, кв. 33</t>
  </si>
  <si>
    <t>п. Ханымей, ул. Речная, д. 4, кв. 2</t>
  </si>
  <si>
    <t>п. Пурпе-1, ул.  Труда, д.  19, к. 10</t>
  </si>
  <si>
    <t>п. Ханымей, кв. Школьный, д. 6, кв. 5</t>
  </si>
  <si>
    <t>п. Пурпе-1, ул.  Молодежная, д.  4, к. 10</t>
  </si>
  <si>
    <t>п. Ханымей, кв. Комсомольский, д. 22, кв. 9</t>
  </si>
  <si>
    <t>с. Самбург, ул.  Речная, дом 6, кв. 1</t>
  </si>
  <si>
    <t>а)</t>
  </si>
  <si>
    <t>б)</t>
  </si>
  <si>
    <t>в)</t>
  </si>
  <si>
    <t>г)</t>
  </si>
  <si>
    <t>всего</t>
  </si>
  <si>
    <t xml:space="preserve">Всего </t>
  </si>
  <si>
    <t>Афанасьев Андрей Викторович</t>
  </si>
  <si>
    <t>Ченский Константин Викторович</t>
  </si>
  <si>
    <t>Пимбар Артем Владимирович</t>
  </si>
  <si>
    <t>Ткаченко Анастасия Олеговна</t>
  </si>
  <si>
    <t>стало</t>
  </si>
  <si>
    <t>было 415</t>
  </si>
  <si>
    <t>исключ 969</t>
  </si>
  <si>
    <t>с. Халясавэй, ул. Ненецкая, д. 6, кв. 11</t>
  </si>
  <si>
    <t>с. Халясавэй, ул. Центральная, д. 7, кв. 1</t>
  </si>
  <si>
    <t>Айваседо Алина Трофимовна - дочь</t>
  </si>
  <si>
    <t>Ченская Юлия Сергеевна</t>
  </si>
  <si>
    <t>7410 735198 выдан ТП УФМС по ЯНАО в пос.Ханымей 03.06.2011</t>
  </si>
  <si>
    <t>п.Ханымей, кв.Комсомольский, д.10, кв.7</t>
  </si>
  <si>
    <t>МБОУ ДО "Дом детского творчества"-уборщица</t>
  </si>
  <si>
    <t>Ченский Дмитрий Константинович</t>
  </si>
  <si>
    <t>Ченская Анастасия Константиновна</t>
  </si>
  <si>
    <t>Ченская Виктория Константиновна</t>
  </si>
  <si>
    <t>74 00 128814 выдан Ханымейским ПОМ ОВД  Пуровского района ЯНАО 26.04.2002</t>
  </si>
  <si>
    <t>п.Ханымей, кв-л Комсомольский, д 9, кв 6</t>
  </si>
  <si>
    <t>МБУ "Ханымейский историко-краеведческий музей"</t>
  </si>
  <si>
    <t>Зиганшина Ильвира Ириковна-супруга</t>
  </si>
  <si>
    <t>Халфина Сабина Руслановна-дочь</t>
  </si>
  <si>
    <t>Халфин Раднэр Русланович-сын</t>
  </si>
  <si>
    <t>Пимбар Амир Артемович-сын</t>
  </si>
  <si>
    <t>Закирова Ильяна Ринатовна</t>
  </si>
  <si>
    <t>65 07 212774 выдан Отделением УФМС России по Свердловской области в Нижнесергинском районе 28.11.2007</t>
  </si>
  <si>
    <t>п.Ханымей, кв.Комсомольский. Д.1 В, ком.15</t>
  </si>
  <si>
    <t>МДОУ детский сад "Солнышко" воспитатель</t>
  </si>
  <si>
    <t>Закиров Ринат Аптельбарович-супруг</t>
  </si>
  <si>
    <t xml:space="preserve">Закиров Ратмир Ринатович-сын </t>
  </si>
  <si>
    <t>Карамсакова Наталья Валентиновна</t>
  </si>
  <si>
    <t>7409 696440 выдан ТП УФМС России по ЯНАО в пос.Ханымей 21.08.2009</t>
  </si>
  <si>
    <t>п.Ханымей, ул.Первопроходцев, д.36</t>
  </si>
  <si>
    <t>Карамсаков Александр Анатольевич-супруг</t>
  </si>
  <si>
    <t>Карамсаков Дмитрий Александрович-сын</t>
  </si>
  <si>
    <t>Мурашова Анжелика Борисовна</t>
  </si>
  <si>
    <t xml:space="preserve">74 16 935507 выдан Отделос УФМС России по ЯНАО в Пуровском районе 10.11.2016 </t>
  </si>
  <si>
    <t>п.Ханымей, ул.Молодежная, д9, кв.16</t>
  </si>
  <si>
    <t>ДК "Строитель" -методист</t>
  </si>
  <si>
    <t>Мурашов Владимир Николаевич-супруг</t>
  </si>
  <si>
    <t>Мурашов Марк Владимирович-сын</t>
  </si>
  <si>
    <t>Афанасьева Ольга Валерьевна</t>
  </si>
  <si>
    <t>74 08 674839 выдан ТП УФМС России по ЯНАО в пос.Ханымей 24.04.2009</t>
  </si>
  <si>
    <t>п.Ханымей, ул.Молодежная, 10 А, ком.7-8</t>
  </si>
  <si>
    <t>МУ "Таркосалинская ЦРБ", Ханымейская участковая больница, медсестра</t>
  </si>
  <si>
    <t>Маркелова Анетта Анатольевна</t>
  </si>
  <si>
    <t>74 10 759405 выдан Территориальный пункт УФМС России по ЯНАО в пос.Ханымей 16.05.2013</t>
  </si>
  <si>
    <t>п.Ханымей, кв.Комсомольский, д.26, кв.5</t>
  </si>
  <si>
    <t>Тарко-Салинская центральная районная больница филиал "Ханымейская участковая больница", фельдшер</t>
  </si>
  <si>
    <t>Маркелов Максим Александрович-супруг</t>
  </si>
  <si>
    <t xml:space="preserve">Маркелова Таисия Максимовна-дочь </t>
  </si>
  <si>
    <t>Ткаченко Олег Анатольевич</t>
  </si>
  <si>
    <t>7400 128724 выдан Ханымейским ПОМ ОВД Пуровского района ЯНАО 10.04.2002</t>
  </si>
  <si>
    <t>п.Ханымей, кв.Школьный, д.7, кв.25</t>
  </si>
  <si>
    <t>Ханымейская участковая  больница, водитель</t>
  </si>
  <si>
    <t>Павлов Роман Андреевич</t>
  </si>
  <si>
    <t>Ткаченко Дарья Олеговна</t>
  </si>
  <si>
    <t>участников мероприятий – получателей социальных выплат в рамках реализации мероприятий по улучшению жилищных условий граждан направления (подпрограммы) «Создание условий для обеспечения доступным и комфортным жильем сельского населения» государственной программы Российской Федерации «Комплексное развитие сельских территорий» по муниципальному образованию Пуровский район на 2021 год</t>
  </si>
  <si>
    <t>Кунина Яна Савельевна - дочь</t>
  </si>
  <si>
    <t>с. Халясавэй, ул.  мкр. Парковый, д. 2, кв. 25</t>
  </si>
  <si>
    <t>УТВЕРЖДАЮ:</t>
  </si>
  <si>
    <t>строительства, архитектуры и жилищной политики</t>
  </si>
  <si>
    <t>Заместитель начальника Департамента</t>
  </si>
  <si>
    <t xml:space="preserve"> ____________________Ю.А. Михеева</t>
  </si>
  <si>
    <t>Исполнитель:</t>
  </si>
  <si>
    <t>Иманалиева Асият Пайзутдинова</t>
  </si>
  <si>
    <t>Согласовано</t>
  </si>
  <si>
    <t>Начальник управления жилищной политики _____________________________ Н.М. Овчинникова</t>
  </si>
  <si>
    <t>8 (34997) 6-47-21</t>
  </si>
  <si>
    <t>«______» ________________ 2020 год</t>
  </si>
  <si>
    <t>ё</t>
  </si>
  <si>
    <t>состоят заявитель и дети 4 чел.</t>
  </si>
  <si>
    <t>состоят 6ч.</t>
  </si>
  <si>
    <t>состоят 7</t>
  </si>
  <si>
    <t>нуждающиеся</t>
  </si>
  <si>
    <t>состоят 6 человек ( В составе семьи отца)</t>
  </si>
  <si>
    <t>состоят 3</t>
  </si>
  <si>
    <t>состоят 4</t>
  </si>
  <si>
    <t>состоят 8</t>
  </si>
  <si>
    <t>состоят 5</t>
  </si>
  <si>
    <t>состоят 9</t>
  </si>
  <si>
    <t>состоят 6</t>
  </si>
  <si>
    <t>состоит</t>
  </si>
  <si>
    <t>состоят 2</t>
  </si>
  <si>
    <t>состоят  2</t>
  </si>
  <si>
    <t>состоят 2 (в составе семьи)</t>
  </si>
  <si>
    <t xml:space="preserve">состоят </t>
  </si>
  <si>
    <t>состоят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</si>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</sst>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&quot;, &quot;\ h:mm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rgb="FFFF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color theme="9" tint="-0.499984740745262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0"/>
      <name val="PT Astra Serif"/>
      <family val="1"/>
      <charset val="204"/>
    </font>
    <font>
      <sz val="11"/>
      <color rgb="FFFF0000"/>
      <name val="Calibri"/>
      <family val="2"/>
      <scheme val="minor"/>
    </font>
    <font>
      <b/>
      <sz val="12"/>
      <name val="PT Astra Serif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1"/>
      <color rgb="FFC00000"/>
      <name val="Calibri"/>
      <family val="2"/>
      <scheme val="minor"/>
    </font>
    <font>
      <b/>
      <sz val="12"/>
      <color rgb="FFFF0000"/>
      <name val="PT Astra Serif"/>
      <family val="1"/>
      <charset val="204"/>
    </font>
    <font>
      <sz val="10"/>
      <color rgb="FFFF0000"/>
      <name val="PT Astra Serif"/>
      <family val="1"/>
      <charset val="204"/>
    </font>
    <font>
      <b/>
      <sz val="11"/>
      <color rgb="FFFF0000"/>
      <name val="PT Astra Serif"/>
      <family val="1"/>
      <charset val="204"/>
    </font>
    <font>
      <b/>
      <sz val="11"/>
      <name val="PT Astra Serif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5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5"/>
      <name val="PT Astra Serif"/>
      <family val="1"/>
      <charset val="204"/>
    </font>
    <font>
      <b/>
      <sz val="15"/>
      <name val="PT Astra Serif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FF0000"/>
      <name val="PT Astra Serif"/>
      <family val="1"/>
      <charset val="204"/>
    </font>
    <font>
      <b/>
      <sz val="10"/>
      <name val="PT Astra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8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1" fillId="0" borderId="0"/>
  </cellStyleXfs>
  <cellXfs count="411">
    <xf numFmtId="0" fontId="0" fillId="0" borderId="0" xfId="0"/>
    <xf numFmtId="0" fontId="0" fillId="3" borderId="0" xfId="0" applyFill="1"/>
    <xf numFmtId="0" fontId="19" fillId="3" borderId="0" xfId="0" applyFont="1" applyFill="1"/>
    <xf numFmtId="0" fontId="8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9" fillId="0" borderId="0" xfId="0" applyFont="1" applyFill="1"/>
    <xf numFmtId="0" fontId="23" fillId="0" borderId="0" xfId="0" applyFont="1" applyFill="1"/>
    <xf numFmtId="0" fontId="24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3" borderId="7" xfId="0" applyFill="1" applyBorder="1"/>
    <xf numFmtId="0" fontId="0" fillId="3" borderId="0" xfId="0" applyFill="1" applyBorder="1"/>
    <xf numFmtId="0" fontId="0" fillId="0" borderId="3" xfId="0" applyFill="1" applyBorder="1"/>
    <xf numFmtId="0" fontId="0" fillId="4" borderId="0" xfId="0" applyFill="1"/>
    <xf numFmtId="0" fontId="0" fillId="0" borderId="2" xfId="0" applyFill="1" applyBorder="1"/>
    <xf numFmtId="0" fontId="0" fillId="0" borderId="0" xfId="0" applyBorder="1"/>
    <xf numFmtId="0" fontId="0" fillId="4" borderId="0" xfId="0" applyFill="1" applyBorder="1"/>
    <xf numFmtId="0" fontId="25" fillId="0" borderId="0" xfId="0" applyFont="1" applyFill="1" applyBorder="1"/>
    <xf numFmtId="0" fontId="0" fillId="2" borderId="0" xfId="0" applyFill="1"/>
    <xf numFmtId="0" fontId="23" fillId="0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7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3" borderId="0" xfId="0" applyFont="1" applyFill="1"/>
    <xf numFmtId="0" fontId="0" fillId="5" borderId="0" xfId="0" applyFill="1"/>
    <xf numFmtId="0" fontId="11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 wrapText="1"/>
    </xf>
    <xf numFmtId="0" fontId="18" fillId="5" borderId="1" xfId="1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5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426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14" fontId="9" fillId="0" borderId="5" xfId="0" applyNumberFormat="1" applyFont="1" applyFill="1" applyBorder="1" applyAlignment="1">
      <alignment horizontal="left" vertical="center"/>
    </xf>
    <xf numFmtId="164" fontId="9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vertical="center" wrapText="1"/>
    </xf>
    <xf numFmtId="14" fontId="9" fillId="0" borderId="5" xfId="1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14" fontId="15" fillId="0" borderId="5" xfId="29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4" fontId="8" fillId="0" borderId="5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64" fontId="18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center" wrapText="1"/>
    </xf>
    <xf numFmtId="14" fontId="14" fillId="0" borderId="4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/>
    </xf>
    <xf numFmtId="0" fontId="15" fillId="0" borderId="4" xfId="29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vertical="center" wrapText="1"/>
    </xf>
    <xf numFmtId="14" fontId="11" fillId="0" borderId="4" xfId="0" applyNumberFormat="1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4" xfId="1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14" fontId="8" fillId="0" borderId="4" xfId="0" applyNumberFormat="1" applyFont="1" applyFill="1" applyBorder="1" applyAlignment="1">
      <alignment vertical="center"/>
    </xf>
    <xf numFmtId="14" fontId="9" fillId="0" borderId="4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1" applyFont="1" applyFill="1" applyBorder="1" applyAlignment="1" applyProtection="1">
      <alignment horizontal="left" vertical="center" wrapText="1"/>
      <protection locked="0"/>
    </xf>
    <xf numFmtId="14" fontId="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14" fontId="9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4" xfId="0" applyNumberFormat="1" applyFont="1" applyFill="1" applyBorder="1" applyAlignment="1">
      <alignment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0" fillId="0" borderId="6" xfId="0" applyFill="1" applyBorder="1"/>
    <xf numFmtId="0" fontId="31" fillId="0" borderId="0" xfId="0" applyFont="1"/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/>
    <xf numFmtId="0" fontId="12" fillId="0" borderId="0" xfId="0" applyFont="1" applyFill="1"/>
    <xf numFmtId="0" fontId="31" fillId="0" borderId="0" xfId="0" applyFont="1" applyFill="1"/>
    <xf numFmtId="0" fontId="32" fillId="0" borderId="1" xfId="0" applyFont="1" applyFill="1" applyBorder="1"/>
    <xf numFmtId="0" fontId="23" fillId="0" borderId="5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 wrapText="1"/>
    </xf>
    <xf numFmtId="14" fontId="11" fillId="0" borderId="5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left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4" fontId="11" fillId="0" borderId="5" xfId="0" applyNumberFormat="1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1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 wrapText="1"/>
    </xf>
    <xf numFmtId="14" fontId="9" fillId="0" borderId="5" xfId="0" applyNumberFormat="1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/>
    </xf>
    <xf numFmtId="14" fontId="9" fillId="0" borderId="4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vertical="center" wrapText="1"/>
    </xf>
    <xf numFmtId="14" fontId="8" fillId="0" borderId="4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14" fontId="8" fillId="0" borderId="5" xfId="0" applyNumberFormat="1" applyFont="1" applyFill="1" applyBorder="1" applyAlignment="1">
      <alignment horizontal="left" vertical="center" wrapText="1"/>
    </xf>
    <xf numFmtId="0" fontId="23" fillId="0" borderId="4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11" fillId="2" borderId="5" xfId="0" applyFont="1" applyFill="1" applyBorder="1" applyAlignment="1">
      <alignment horizontal="left" vertical="center" wrapText="1"/>
    </xf>
    <xf numFmtId="14" fontId="8" fillId="0" borderId="5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11" fillId="0" borderId="4" xfId="0" applyNumberFormat="1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vertical="center" wrapText="1"/>
    </xf>
    <xf numFmtId="14" fontId="9" fillId="0" borderId="5" xfId="0" applyNumberFormat="1" applyFont="1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14" fontId="9" fillId="0" borderId="4" xfId="0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4" fontId="8" fillId="0" borderId="1" xfId="0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horizontal="left" vertical="center" wrapText="1"/>
    </xf>
    <xf numFmtId="14" fontId="20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14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0" fontId="26" fillId="5" borderId="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14" fontId="9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14" fontId="9" fillId="0" borderId="2" xfId="0" applyNumberFormat="1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vertical="center" wrapText="1"/>
    </xf>
    <xf numFmtId="164" fontId="11" fillId="0" borderId="5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textRotation="90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left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vertical="center" wrapText="1"/>
    </xf>
    <xf numFmtId="164" fontId="9" fillId="2" borderId="5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8" fillId="0" borderId="5" xfId="0" applyNumberFormat="1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vertical="center" wrapText="1"/>
    </xf>
    <xf numFmtId="164" fontId="9" fillId="0" borderId="4" xfId="0" applyNumberFormat="1" applyFont="1" applyFill="1" applyBorder="1" applyAlignment="1">
      <alignment vertical="center" wrapText="1"/>
    </xf>
    <xf numFmtId="164" fontId="11" fillId="5" borderId="1" xfId="0" applyNumberFormat="1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vertical="center" wrapText="1"/>
    </xf>
    <xf numFmtId="164" fontId="8" fillId="0" borderId="0" xfId="0" applyNumberFormat="1" applyFont="1" applyFill="1" applyAlignment="1">
      <alignment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wrapText="1"/>
    </xf>
    <xf numFmtId="0" fontId="8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7" fillId="4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0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4" fontId="2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64" fontId="2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30" fillId="0" borderId="4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14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11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left" vertical="center" wrapText="1"/>
    </xf>
    <xf numFmtId="14" fontId="20" fillId="6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164" fontId="11" fillId="6" borderId="1" xfId="0" applyNumberFormat="1" applyFont="1" applyFill="1" applyBorder="1" applyAlignment="1">
      <alignment vertical="center" wrapText="1"/>
    </xf>
    <xf numFmtId="0" fontId="18" fillId="6" borderId="1" xfId="1" applyFont="1" applyFill="1" applyBorder="1" applyAlignment="1">
      <alignment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vertical="center" wrapText="1"/>
    </xf>
    <xf numFmtId="0" fontId="12" fillId="6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vertical="center"/>
    </xf>
    <xf numFmtId="0" fontId="18" fillId="6" borderId="5" xfId="1" applyFont="1" applyFill="1" applyBorder="1" applyAlignment="1">
      <alignment vertical="center" wrapText="1"/>
    </xf>
    <xf numFmtId="0" fontId="21" fillId="6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left" vertical="center" wrapText="1"/>
    </xf>
    <xf numFmtId="14" fontId="11" fillId="6" borderId="5" xfId="0" applyNumberFormat="1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vertical="center" wrapText="1"/>
    </xf>
    <xf numFmtId="164" fontId="11" fillId="6" borderId="5" xfId="0" applyNumberFormat="1" applyFont="1" applyFill="1" applyBorder="1" applyAlignment="1">
      <alignment vertical="center" wrapText="1"/>
    </xf>
    <xf numFmtId="0" fontId="17" fillId="6" borderId="0" xfId="0" applyFont="1" applyFill="1"/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vertical="center"/>
    </xf>
    <xf numFmtId="0" fontId="26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left" vertical="center" wrapText="1"/>
    </xf>
    <xf numFmtId="14" fontId="26" fillId="6" borderId="1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vertical="center" wrapText="1"/>
    </xf>
    <xf numFmtId="0" fontId="26" fillId="6" borderId="1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vertical="center" wrapText="1"/>
    </xf>
    <xf numFmtId="0" fontId="29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left" vertical="center" wrapText="1"/>
    </xf>
    <xf numFmtId="14" fontId="18" fillId="0" borderId="5" xfId="0" applyNumberFormat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center" wrapText="1"/>
    </xf>
    <xf numFmtId="0" fontId="18" fillId="0" borderId="1" xfId="1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left" vertical="center" wrapText="1"/>
    </xf>
    <xf numFmtId="14" fontId="20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wrapText="1"/>
    </xf>
    <xf numFmtId="0" fontId="38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left" wrapText="1"/>
    </xf>
    <xf numFmtId="0" fontId="12" fillId="4" borderId="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4" fillId="0" borderId="3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9" fillId="0" borderId="0" xfId="0" applyFont="1" applyFill="1"/>
    <xf numFmtId="164" fontId="9" fillId="0" borderId="1" xfId="0" applyNumberFormat="1" applyFont="1" applyFill="1" applyBorder="1" applyAlignment="1">
      <alignment horizontal="center" vertical="center" textRotation="90" wrapText="1"/>
    </xf>
    <xf numFmtId="0" fontId="9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vertical="center" wrapText="1"/>
    </xf>
    <xf numFmtId="164" fontId="9" fillId="0" borderId="0" xfId="0" applyNumberFormat="1" applyFont="1" applyFill="1" applyAlignment="1">
      <alignment wrapText="1"/>
    </xf>
  </cellXfs>
  <cellStyles count="428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Гиперссылка" xfId="226" builtinId="8" hidden="1"/>
    <cellStyle name="Гиперссылка" xfId="228" builtinId="8" hidden="1"/>
    <cellStyle name="Гиперссылка" xfId="230" builtinId="8" hidden="1"/>
    <cellStyle name="Гиперссылка" xfId="232" builtinId="8" hidden="1"/>
    <cellStyle name="Гиперссылка" xfId="234" builtinId="8" hidden="1"/>
    <cellStyle name="Гиперссылка" xfId="236" builtinId="8" hidden="1"/>
    <cellStyle name="Гиперссылка" xfId="238" builtinId="8" hidden="1"/>
    <cellStyle name="Гиперссылка" xfId="240" builtinId="8" hidden="1"/>
    <cellStyle name="Гиперссылка" xfId="242" builtinId="8" hidden="1"/>
    <cellStyle name="Гиперссылка" xfId="244" builtinId="8" hidden="1"/>
    <cellStyle name="Гиперссылка" xfId="246" builtinId="8" hidden="1"/>
    <cellStyle name="Гиперссылка" xfId="248" builtinId="8" hidden="1"/>
    <cellStyle name="Гиперссылка" xfId="250" builtinId="8" hidden="1"/>
    <cellStyle name="Гиперссылка" xfId="252" builtinId="8" hidden="1"/>
    <cellStyle name="Гиперссылка" xfId="254" builtinId="8" hidden="1"/>
    <cellStyle name="Гиперссылка" xfId="256" builtinId="8" hidden="1"/>
    <cellStyle name="Гиперссылка" xfId="258" builtinId="8" hidden="1"/>
    <cellStyle name="Гиперссылка" xfId="260" builtinId="8" hidden="1"/>
    <cellStyle name="Гиперссылка" xfId="262" builtinId="8" hidden="1"/>
    <cellStyle name="Гиперссылка" xfId="264" builtinId="8" hidden="1"/>
    <cellStyle name="Гиперссылка" xfId="266" builtinId="8" hidden="1"/>
    <cellStyle name="Гиперссылка" xfId="268" builtinId="8" hidden="1"/>
    <cellStyle name="Гиперссылка" xfId="270" builtinId="8" hidden="1"/>
    <cellStyle name="Гиперссылка" xfId="272" builtinId="8" hidden="1"/>
    <cellStyle name="Гиперссылка" xfId="274" builtinId="8" hidden="1"/>
    <cellStyle name="Гиперссылка" xfId="276" builtinId="8" hidden="1"/>
    <cellStyle name="Гиперссылка" xfId="278" builtinId="8" hidden="1"/>
    <cellStyle name="Гиперссылка" xfId="280" builtinId="8" hidden="1"/>
    <cellStyle name="Гиперссылка" xfId="282" builtinId="8" hidden="1"/>
    <cellStyle name="Гиперссылка" xfId="284" builtinId="8" hidden="1"/>
    <cellStyle name="Гиперссылка" xfId="286" builtinId="8" hidden="1"/>
    <cellStyle name="Гиперссылка" xfId="288" builtinId="8" hidden="1"/>
    <cellStyle name="Гиперссылка" xfId="290" builtinId="8" hidden="1"/>
    <cellStyle name="Гиперссылка" xfId="292" builtinId="8" hidden="1"/>
    <cellStyle name="Гиперссылка" xfId="294" builtinId="8" hidden="1"/>
    <cellStyle name="Гиперссылка" xfId="296" builtinId="8" hidden="1"/>
    <cellStyle name="Гиперссылка" xfId="298" builtinId="8" hidden="1"/>
    <cellStyle name="Гиперссылка" xfId="300" builtinId="8" hidden="1"/>
    <cellStyle name="Гиперссылка" xfId="302" builtinId="8" hidden="1"/>
    <cellStyle name="Гиперссылка" xfId="304" builtinId="8" hidden="1"/>
    <cellStyle name="Гиперссылка" xfId="306" builtinId="8" hidden="1"/>
    <cellStyle name="Гиперссылка" xfId="308" builtinId="8" hidden="1"/>
    <cellStyle name="Гиперссылка" xfId="310" builtinId="8" hidden="1"/>
    <cellStyle name="Гиперссылка" xfId="312" builtinId="8" hidden="1"/>
    <cellStyle name="Гиперссылка" xfId="314" builtinId="8" hidden="1"/>
    <cellStyle name="Гиперссылка" xfId="316" builtinId="8" hidden="1"/>
    <cellStyle name="Гиперссылка" xfId="318" builtinId="8" hidden="1"/>
    <cellStyle name="Гиперссылка" xfId="320" builtinId="8" hidden="1"/>
    <cellStyle name="Гиперссылка" xfId="322" builtinId="8" hidden="1"/>
    <cellStyle name="Гиперссылка" xfId="324" builtinId="8" hidden="1"/>
    <cellStyle name="Гиперссылка" xfId="326" builtinId="8" hidden="1"/>
    <cellStyle name="Гиперссылка" xfId="328" builtinId="8" hidden="1"/>
    <cellStyle name="Гиперссылка" xfId="330" builtinId="8" hidden="1"/>
    <cellStyle name="Гиперссылка" xfId="332" builtinId="8" hidden="1"/>
    <cellStyle name="Гиперссылка" xfId="334" builtinId="8" hidden="1"/>
    <cellStyle name="Гиперссылка" xfId="336" builtinId="8" hidden="1"/>
    <cellStyle name="Гиперссылка" xfId="338" builtinId="8" hidden="1"/>
    <cellStyle name="Гиперссылка" xfId="340" builtinId="8" hidden="1"/>
    <cellStyle name="Гиперссылка" xfId="342" builtinId="8" hidden="1"/>
    <cellStyle name="Гиперссылка" xfId="344" builtinId="8" hidden="1"/>
    <cellStyle name="Гиперссылка" xfId="346" builtinId="8" hidden="1"/>
    <cellStyle name="Гиперссылка" xfId="348" builtinId="8" hidden="1"/>
    <cellStyle name="Гиперссылка" xfId="350" builtinId="8" hidden="1"/>
    <cellStyle name="Гиперссылка" xfId="352" builtinId="8" hidden="1"/>
    <cellStyle name="Гиперссылка" xfId="354" builtinId="8" hidden="1"/>
    <cellStyle name="Гиперссылка" xfId="356" builtinId="8" hidden="1"/>
    <cellStyle name="Гиперссылка" xfId="358" builtinId="8" hidden="1"/>
    <cellStyle name="Гиперссылка" xfId="360" builtinId="8" hidden="1"/>
    <cellStyle name="Гиперссылка" xfId="362" builtinId="8" hidden="1"/>
    <cellStyle name="Гиперссылка" xfId="364" builtinId="8" hidden="1"/>
    <cellStyle name="Гиперссылка" xfId="366" builtinId="8" hidden="1"/>
    <cellStyle name="Гиперссылка" xfId="368" builtinId="8" hidden="1"/>
    <cellStyle name="Гиперссылка" xfId="370" builtinId="8" hidden="1"/>
    <cellStyle name="Гиперссылка" xfId="372" builtinId="8" hidden="1"/>
    <cellStyle name="Гиперссылка" xfId="374" builtinId="8" hidden="1"/>
    <cellStyle name="Гиперссылка" xfId="376" builtinId="8" hidden="1"/>
    <cellStyle name="Гиперссылка" xfId="378" builtinId="8" hidden="1"/>
    <cellStyle name="Гиперссылка" xfId="380" builtinId="8" hidden="1"/>
    <cellStyle name="Гиперссылка" xfId="382" builtinId="8" hidden="1"/>
    <cellStyle name="Гиперссылка" xfId="384" builtinId="8" hidden="1"/>
    <cellStyle name="Гиперссылка" xfId="386" builtinId="8" hidden="1"/>
    <cellStyle name="Гиперссылка" xfId="388" builtinId="8" hidden="1"/>
    <cellStyle name="Гиперссылка" xfId="390" builtinId="8" hidden="1"/>
    <cellStyle name="Гиперссылка" xfId="392" builtinId="8" hidden="1"/>
    <cellStyle name="Гиперссылка" xfId="394" builtinId="8" hidden="1"/>
    <cellStyle name="Гиперссылка" xfId="396" builtinId="8" hidden="1"/>
    <cellStyle name="Гиперссылка" xfId="398" builtinId="8" hidden="1"/>
    <cellStyle name="Гиперссылка" xfId="400" builtinId="8" hidden="1"/>
    <cellStyle name="Гиперссылка" xfId="402" builtinId="8" hidden="1"/>
    <cellStyle name="Гиперссылка" xfId="404" builtinId="8" hidden="1"/>
    <cellStyle name="Гиперссылка" xfId="406" builtinId="8" hidden="1"/>
    <cellStyle name="Гиперссылка" xfId="408" builtinId="8" hidden="1"/>
    <cellStyle name="Гиперссылка" xfId="410" builtinId="8" hidden="1"/>
    <cellStyle name="Гиперссылка" xfId="412" builtinId="8" hidden="1"/>
    <cellStyle name="Гиперссылка" xfId="414" builtinId="8" hidden="1"/>
    <cellStyle name="Гиперссылка" xfId="416" builtinId="8" hidden="1"/>
    <cellStyle name="Гиперссылка" xfId="418" builtinId="8" hidden="1"/>
    <cellStyle name="Гиперссылка" xfId="420" builtinId="8" hidden="1"/>
    <cellStyle name="Гиперссылка" xfId="422" builtinId="8" hidden="1"/>
    <cellStyle name="Гиперссылка" xfId="424" builtinId="8" hidden="1"/>
    <cellStyle name="Обычный" xfId="0" builtinId="0"/>
    <cellStyle name="Обычный 2" xfId="29"/>
    <cellStyle name="Обычный 2 2" xfId="1"/>
    <cellStyle name="Обычный 2 2 2" xfId="426"/>
    <cellStyle name="Обычный 2 2 3" xfId="427"/>
    <cellStyle name="Обычный 3" xfId="2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  <cellStyle name="Открывавшаяся гиперссылка" xfId="227" builtinId="9" hidden="1"/>
    <cellStyle name="Открывавшаяся гиперссылка" xfId="229" builtinId="9" hidden="1"/>
    <cellStyle name="Открывавшаяся гиперссылка" xfId="231" builtinId="9" hidden="1"/>
    <cellStyle name="Открывавшаяся гиперссылка" xfId="233" builtinId="9" hidden="1"/>
    <cellStyle name="Открывавшаяся гиперссылка" xfId="235" builtinId="9" hidden="1"/>
    <cellStyle name="Открывавшаяся гиперссылка" xfId="237" builtinId="9" hidden="1"/>
    <cellStyle name="Открывавшаяся гиперссылка" xfId="239" builtinId="9" hidden="1"/>
    <cellStyle name="Открывавшаяся гиперссылка" xfId="241" builtinId="9" hidden="1"/>
    <cellStyle name="Открывавшаяся гиперссылка" xfId="243" builtinId="9" hidden="1"/>
    <cellStyle name="Открывавшаяся гиперссылка" xfId="245" builtinId="9" hidden="1"/>
    <cellStyle name="Открывавшаяся гиперссылка" xfId="247" builtinId="9" hidden="1"/>
    <cellStyle name="Открывавшаяся гиперссылка" xfId="249" builtinId="9" hidden="1"/>
    <cellStyle name="Открывавшаяся гиперссылка" xfId="251" builtinId="9" hidden="1"/>
    <cellStyle name="Открывавшаяся гиперссылка" xfId="253" builtinId="9" hidden="1"/>
    <cellStyle name="Открывавшаяся гиперссылка" xfId="255" builtinId="9" hidden="1"/>
    <cellStyle name="Открывавшаяся гиперссылка" xfId="257" builtinId="9" hidden="1"/>
    <cellStyle name="Открывавшаяся гиперссылка" xfId="259" builtinId="9" hidden="1"/>
    <cellStyle name="Открывавшаяся гиперссылка" xfId="261" builtinId="9" hidden="1"/>
    <cellStyle name="Открывавшаяся гиперссылка" xfId="263" builtinId="9" hidden="1"/>
    <cellStyle name="Открывавшаяся гиперссылка" xfId="265" builtinId="9" hidden="1"/>
    <cellStyle name="Открывавшаяся гиперссылка" xfId="267" builtinId="9" hidden="1"/>
    <cellStyle name="Открывавшаяся гиперссылка" xfId="269" builtinId="9" hidden="1"/>
    <cellStyle name="Открывавшаяся гиперссылка" xfId="271" builtinId="9" hidden="1"/>
    <cellStyle name="Открывавшаяся гиперссылка" xfId="273" builtinId="9" hidden="1"/>
    <cellStyle name="Открывавшаяся гиперссылка" xfId="275" builtinId="9" hidden="1"/>
    <cellStyle name="Открывавшаяся гиперссылка" xfId="277" builtinId="9" hidden="1"/>
    <cellStyle name="Открывавшаяся гиперссылка" xfId="279" builtinId="9" hidden="1"/>
    <cellStyle name="Открывавшаяся гиперссылка" xfId="281" builtinId="9" hidden="1"/>
    <cellStyle name="Открывавшаяся гиперссылка" xfId="283" builtinId="9" hidden="1"/>
    <cellStyle name="Открывавшаяся гиперссылка" xfId="285" builtinId="9" hidden="1"/>
    <cellStyle name="Открывавшаяся гиперссылка" xfId="287" builtinId="9" hidden="1"/>
    <cellStyle name="Открывавшаяся гиперссылка" xfId="289" builtinId="9" hidden="1"/>
    <cellStyle name="Открывавшаяся гиперссылка" xfId="291" builtinId="9" hidden="1"/>
    <cellStyle name="Открывавшаяся гиперссылка" xfId="293" builtinId="9" hidden="1"/>
    <cellStyle name="Открывавшаяся гиперссылка" xfId="295" builtinId="9" hidden="1"/>
    <cellStyle name="Открывавшаяся гиперссылка" xfId="297" builtinId="9" hidden="1"/>
    <cellStyle name="Открывавшаяся гиперссылка" xfId="299" builtinId="9" hidden="1"/>
    <cellStyle name="Открывавшаяся гиперссылка" xfId="301" builtinId="9" hidden="1"/>
    <cellStyle name="Открывавшаяся гиперссылка" xfId="303" builtinId="9" hidden="1"/>
    <cellStyle name="Открывавшаяся гиперссылка" xfId="305" builtinId="9" hidden="1"/>
    <cellStyle name="Открывавшаяся гиперссылка" xfId="307" builtinId="9" hidden="1"/>
    <cellStyle name="Открывавшаяся гиперссылка" xfId="309" builtinId="9" hidden="1"/>
    <cellStyle name="Открывавшаяся гиперссылка" xfId="311" builtinId="9" hidden="1"/>
    <cellStyle name="Открывавшаяся гиперссылка" xfId="313" builtinId="9" hidden="1"/>
    <cellStyle name="Открывавшаяся гиперссылка" xfId="315" builtinId="9" hidden="1"/>
    <cellStyle name="Открывавшаяся гиперссылка" xfId="317" builtinId="9" hidden="1"/>
    <cellStyle name="Открывавшаяся гиперссылка" xfId="319" builtinId="9" hidden="1"/>
    <cellStyle name="Открывавшаяся гиперссылка" xfId="321" builtinId="9" hidden="1"/>
    <cellStyle name="Открывавшаяся гиперссылка" xfId="323" builtinId="9" hidden="1"/>
    <cellStyle name="Открывавшаяся гиперссылка" xfId="325" builtinId="9" hidden="1"/>
    <cellStyle name="Открывавшаяся гиперссылка" xfId="327" builtinId="9" hidden="1"/>
    <cellStyle name="Открывавшаяся гиперссылка" xfId="329" builtinId="9" hidden="1"/>
    <cellStyle name="Открывавшаяся гиперссылка" xfId="331" builtinId="9" hidden="1"/>
    <cellStyle name="Открывавшаяся гиперссылка" xfId="333" builtinId="9" hidden="1"/>
    <cellStyle name="Открывавшаяся гиперссылка" xfId="335" builtinId="9" hidden="1"/>
    <cellStyle name="Открывавшаяся гиперссылка" xfId="337" builtinId="9" hidden="1"/>
    <cellStyle name="Открывавшаяся гиперссылка" xfId="339" builtinId="9" hidden="1"/>
    <cellStyle name="Открывавшаяся гиперссылка" xfId="341" builtinId="9" hidden="1"/>
    <cellStyle name="Открывавшаяся гиперссылка" xfId="343" builtinId="9" hidden="1"/>
    <cellStyle name="Открывавшаяся гиперссылка" xfId="345" builtinId="9" hidden="1"/>
    <cellStyle name="Открывавшаяся гиперссылка" xfId="347" builtinId="9" hidden="1"/>
    <cellStyle name="Открывавшаяся гиперссылка" xfId="349" builtinId="9" hidden="1"/>
    <cellStyle name="Открывавшаяся гиперссылка" xfId="351" builtinId="9" hidden="1"/>
    <cellStyle name="Открывавшаяся гиперссылка" xfId="353" builtinId="9" hidden="1"/>
    <cellStyle name="Открывавшаяся гиперссылка" xfId="355" builtinId="9" hidden="1"/>
    <cellStyle name="Открывавшаяся гиперссылка" xfId="357" builtinId="9" hidden="1"/>
    <cellStyle name="Открывавшаяся гиперссылка" xfId="359" builtinId="9" hidden="1"/>
    <cellStyle name="Открывавшаяся гиперссылка" xfId="361" builtinId="9" hidden="1"/>
    <cellStyle name="Открывавшаяся гиперссылка" xfId="363" builtinId="9" hidden="1"/>
    <cellStyle name="Открывавшаяся гиперссылка" xfId="365" builtinId="9" hidden="1"/>
    <cellStyle name="Открывавшаяся гиперссылка" xfId="367" builtinId="9" hidden="1"/>
    <cellStyle name="Открывавшаяся гиперссылка" xfId="369" builtinId="9" hidden="1"/>
    <cellStyle name="Открывавшаяся гиперссылка" xfId="371" builtinId="9" hidden="1"/>
    <cellStyle name="Открывавшаяся гиперссылка" xfId="373" builtinId="9" hidden="1"/>
    <cellStyle name="Открывавшаяся гиперссылка" xfId="375" builtinId="9" hidden="1"/>
    <cellStyle name="Открывавшаяся гиперссылка" xfId="377" builtinId="9" hidden="1"/>
    <cellStyle name="Открывавшаяся гиперссылка" xfId="379" builtinId="9" hidden="1"/>
    <cellStyle name="Открывавшаяся гиперссылка" xfId="381" builtinId="9" hidden="1"/>
    <cellStyle name="Открывавшаяся гиперссылка" xfId="383" builtinId="9" hidden="1"/>
    <cellStyle name="Открывавшаяся гиперссылка" xfId="385" builtinId="9" hidden="1"/>
    <cellStyle name="Открывавшаяся гиперссылка" xfId="387" builtinId="9" hidden="1"/>
    <cellStyle name="Открывавшаяся гиперссылка" xfId="389" builtinId="9" hidden="1"/>
    <cellStyle name="Открывавшаяся гиперссылка" xfId="391" builtinId="9" hidden="1"/>
    <cellStyle name="Открывавшаяся гиперссылка" xfId="393" builtinId="9" hidden="1"/>
    <cellStyle name="Открывавшаяся гиперссылка" xfId="395" builtinId="9" hidden="1"/>
    <cellStyle name="Открывавшаяся гиперссылка" xfId="397" builtinId="9" hidden="1"/>
    <cellStyle name="Открывавшаяся гиперссылка" xfId="399" builtinId="9" hidden="1"/>
    <cellStyle name="Открывавшаяся гиперссылка" xfId="401" builtinId="9" hidden="1"/>
    <cellStyle name="Открывавшаяся гиперссылка" xfId="403" builtinId="9" hidden="1"/>
    <cellStyle name="Открывавшаяся гиперссылка" xfId="405" builtinId="9" hidden="1"/>
    <cellStyle name="Открывавшаяся гиперссылка" xfId="407" builtinId="9" hidden="1"/>
    <cellStyle name="Открывавшаяся гиперссылка" xfId="409" builtinId="9" hidden="1"/>
    <cellStyle name="Открывавшаяся гиперссылка" xfId="411" builtinId="9" hidden="1"/>
    <cellStyle name="Открывавшаяся гиперссылка" xfId="413" builtinId="9" hidden="1"/>
    <cellStyle name="Открывавшаяся гиперссылка" xfId="415" builtinId="9" hidden="1"/>
    <cellStyle name="Открывавшаяся гиперссылка" xfId="417" builtinId="9" hidden="1"/>
    <cellStyle name="Открывавшаяся гиперссылка" xfId="419" builtinId="9" hidden="1"/>
    <cellStyle name="Открывавшаяся гиперссылка" xfId="421" builtinId="9" hidden="1"/>
    <cellStyle name="Открывавшаяся гиперссылка" xfId="423" builtinId="9" hidden="1"/>
    <cellStyle name="Открывавшаяся гиперссылка" xfId="425" builtinId="9" hidden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Medium9"/>
  <colors>
    <mruColors>
      <color rgb="FFFE695E"/>
      <color rgb="FF66FFFF"/>
      <color rgb="FFCD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C00000"/>
  </sheetPr>
  <dimension ref="A1:AB298"/>
  <sheetViews>
    <sheetView view="pageBreakPreview" zoomScale="69" zoomScaleNormal="80" zoomScaleSheetLayoutView="69" workbookViewId="0">
      <pane ySplit="11" topLeftCell="A12" activePane="bottomLeft" state="frozen"/>
      <selection pane="bottomLeft" activeCell="G286" sqref="A1:AB298"/>
    </sheetView>
  </sheetViews>
  <sheetFormatPr defaultRowHeight="15.75" outlineLevelRow="1" x14ac:dyDescent="0.25"/>
  <cols>
    <col min="1" max="1" width="3.85546875" customWidth="1"/>
    <col min="2" max="2" width="7.5703125" style="5" customWidth="1"/>
    <col min="3" max="3" width="8.28515625" style="40" customWidth="1"/>
    <col min="4" max="4" width="8" style="24" customWidth="1"/>
    <col min="5" max="5" width="9.28515625" style="9" customWidth="1"/>
    <col min="6" max="6" width="21" style="3" customWidth="1"/>
    <col min="7" max="7" width="26.85546875" style="3" customWidth="1"/>
    <col min="8" max="8" width="13.140625" style="3" customWidth="1"/>
    <col min="9" max="9" width="16.42578125" style="3" customWidth="1"/>
    <col min="10" max="10" width="27.5703125" style="3" customWidth="1"/>
    <col min="11" max="11" width="28.28515625" style="3" customWidth="1"/>
    <col min="12" max="12" width="7.85546875" style="5" customWidth="1"/>
    <col min="13" max="13" width="24.140625" style="3" customWidth="1"/>
    <col min="14" max="14" width="12.42578125" style="3" customWidth="1"/>
    <col min="15" max="15" width="27.140625" style="3" customWidth="1"/>
    <col min="16" max="16" width="27.42578125" style="3" customWidth="1"/>
    <col min="17" max="17" width="14" style="3" customWidth="1"/>
    <col min="18" max="18" width="15.5703125" style="3" customWidth="1"/>
    <col min="19" max="19" width="20.28515625" style="266" customWidth="1"/>
    <col min="20" max="20" width="19.7109375" style="3" customWidth="1"/>
    <col min="21" max="23" width="9.140625" style="4"/>
    <col min="25" max="25" width="20.5703125" customWidth="1"/>
    <col min="26" max="28" width="14.140625" customWidth="1"/>
  </cols>
  <sheetData>
    <row r="1" spans="1:28" ht="26.25" customHeight="1" outlineLevel="1" x14ac:dyDescent="0.3">
      <c r="Q1" s="389" t="s">
        <v>750</v>
      </c>
      <c r="R1" s="389"/>
      <c r="S1" s="389"/>
      <c r="T1" s="389"/>
    </row>
    <row r="2" spans="1:28" ht="30" customHeight="1" outlineLevel="1" x14ac:dyDescent="0.25">
      <c r="Q2" s="390" t="s">
        <v>752</v>
      </c>
      <c r="R2" s="390"/>
      <c r="S2" s="390"/>
      <c r="T2" s="390"/>
      <c r="Y2" s="42"/>
      <c r="Z2" s="43" t="s">
        <v>695</v>
      </c>
      <c r="AA2" s="42" t="s">
        <v>696</v>
      </c>
      <c r="AB2" s="42" t="s">
        <v>694</v>
      </c>
    </row>
    <row r="3" spans="1:28" ht="30" customHeight="1" outlineLevel="1" x14ac:dyDescent="0.25">
      <c r="Q3" s="390" t="s">
        <v>751</v>
      </c>
      <c r="R3" s="390"/>
      <c r="S3" s="390"/>
      <c r="T3" s="390"/>
      <c r="Y3" s="42" t="s">
        <v>23</v>
      </c>
      <c r="Z3" s="42">
        <v>125</v>
      </c>
      <c r="AA3" s="42">
        <v>77</v>
      </c>
      <c r="AB3" s="42">
        <f>Z3-AA3</f>
        <v>48</v>
      </c>
    </row>
    <row r="4" spans="1:28" ht="30" customHeight="1" outlineLevel="1" x14ac:dyDescent="0.25">
      <c r="Q4" s="390" t="s">
        <v>140</v>
      </c>
      <c r="R4" s="390"/>
      <c r="S4" s="390"/>
      <c r="T4" s="390"/>
      <c r="Y4" s="44" t="s">
        <v>69</v>
      </c>
      <c r="Z4" s="42">
        <v>12</v>
      </c>
      <c r="AA4" s="42">
        <v>6</v>
      </c>
      <c r="AB4" s="42">
        <f>Z4-AA4</f>
        <v>6</v>
      </c>
    </row>
    <row r="5" spans="1:28" ht="42.75" customHeight="1" outlineLevel="1" x14ac:dyDescent="0.3">
      <c r="Q5" s="391" t="s">
        <v>753</v>
      </c>
      <c r="R5" s="391"/>
      <c r="S5" s="391"/>
      <c r="T5" s="391"/>
      <c r="Y5" s="42" t="s">
        <v>2</v>
      </c>
      <c r="Z5" s="42">
        <v>68</v>
      </c>
      <c r="AA5" s="42">
        <v>40</v>
      </c>
      <c r="AB5" s="42">
        <f>Z5-AA5</f>
        <v>28</v>
      </c>
    </row>
    <row r="6" spans="1:28" s="160" customFormat="1" ht="24" customHeight="1" outlineLevel="1" x14ac:dyDescent="0.3">
      <c r="B6" s="161"/>
      <c r="C6" s="162"/>
      <c r="D6" s="163"/>
      <c r="E6" s="164"/>
      <c r="F6" s="165"/>
      <c r="G6" s="165"/>
      <c r="H6" s="165"/>
      <c r="I6" s="165"/>
      <c r="J6" s="161"/>
      <c r="K6" s="165"/>
      <c r="L6" s="161"/>
      <c r="M6" s="165"/>
      <c r="N6" s="165"/>
      <c r="O6" s="165"/>
      <c r="P6" s="165"/>
      <c r="Q6" s="391" t="s">
        <v>759</v>
      </c>
      <c r="R6" s="391"/>
      <c r="S6" s="391"/>
      <c r="T6" s="391"/>
      <c r="U6" s="166"/>
      <c r="V6" s="166"/>
      <c r="W6" s="166"/>
      <c r="Y6" s="167" t="s">
        <v>4</v>
      </c>
      <c r="Z6" s="167">
        <v>21</v>
      </c>
      <c r="AA6" s="167">
        <v>5</v>
      </c>
      <c r="AB6" s="167">
        <f>Z6-AA6</f>
        <v>16</v>
      </c>
    </row>
    <row r="7" spans="1:28" s="160" customFormat="1" ht="24" customHeight="1" outlineLevel="1" x14ac:dyDescent="0.3">
      <c r="B7" s="161"/>
      <c r="C7" s="162"/>
      <c r="D7" s="163"/>
      <c r="E7" s="164"/>
      <c r="F7" s="165"/>
      <c r="G7" s="165"/>
      <c r="H7" s="165"/>
      <c r="I7" s="165"/>
      <c r="J7" s="161"/>
      <c r="K7" s="165"/>
      <c r="L7" s="161"/>
      <c r="M7" s="165"/>
      <c r="N7" s="165"/>
      <c r="O7" s="165"/>
      <c r="P7" s="165"/>
      <c r="Q7" s="165"/>
      <c r="R7" s="271"/>
      <c r="S7" s="271"/>
      <c r="T7" s="271"/>
      <c r="U7" s="166"/>
      <c r="V7" s="166"/>
      <c r="W7" s="166"/>
      <c r="Y7" s="167"/>
      <c r="Z7" s="167"/>
      <c r="AA7" s="167"/>
      <c r="AB7" s="167"/>
    </row>
    <row r="8" spans="1:28" s="160" customFormat="1" ht="24" customHeight="1" outlineLevel="1" x14ac:dyDescent="0.25">
      <c r="B8" s="393" t="s">
        <v>218</v>
      </c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166"/>
      <c r="V8" s="166"/>
      <c r="W8" s="166"/>
      <c r="Y8" s="167"/>
      <c r="Z8" s="167"/>
      <c r="AA8" s="167"/>
      <c r="AB8" s="167"/>
    </row>
    <row r="9" spans="1:28" s="160" customFormat="1" ht="51" customHeight="1" outlineLevel="1" x14ac:dyDescent="0.25">
      <c r="B9" s="394" t="s">
        <v>747</v>
      </c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166"/>
      <c r="V9" s="166"/>
      <c r="W9" s="166"/>
      <c r="Y9" s="167" t="s">
        <v>519</v>
      </c>
      <c r="Z9" s="167">
        <f>SUBTOTAL(9,Z3:Z6)</f>
        <v>226</v>
      </c>
      <c r="AA9" s="167">
        <f>SUBTOTAL(9,AA3:AA6)</f>
        <v>128</v>
      </c>
      <c r="AB9" s="167">
        <f>Z9-AA9</f>
        <v>98</v>
      </c>
    </row>
    <row r="10" spans="1:28" ht="193.5" customHeight="1" x14ac:dyDescent="0.25">
      <c r="B10" s="6" t="s">
        <v>204</v>
      </c>
      <c r="C10" s="6" t="s">
        <v>205</v>
      </c>
      <c r="D10" s="10" t="s">
        <v>206</v>
      </c>
      <c r="E10" s="10" t="s">
        <v>207</v>
      </c>
      <c r="F10" s="6" t="s">
        <v>208</v>
      </c>
      <c r="G10" s="7" t="s">
        <v>209</v>
      </c>
      <c r="H10" s="7" t="s">
        <v>187</v>
      </c>
      <c r="I10" s="7" t="s">
        <v>219</v>
      </c>
      <c r="J10" s="7" t="s">
        <v>210</v>
      </c>
      <c r="K10" s="7" t="s">
        <v>211</v>
      </c>
      <c r="L10" s="7" t="s">
        <v>0</v>
      </c>
      <c r="M10" s="7" t="s">
        <v>510</v>
      </c>
      <c r="N10" s="7" t="s">
        <v>212</v>
      </c>
      <c r="O10" s="7" t="s">
        <v>213</v>
      </c>
      <c r="P10" s="7" t="s">
        <v>214</v>
      </c>
      <c r="Q10" s="7" t="s">
        <v>215</v>
      </c>
      <c r="R10" s="7" t="s">
        <v>1</v>
      </c>
      <c r="S10" s="252" t="s">
        <v>216</v>
      </c>
      <c r="T10" s="7" t="s">
        <v>217</v>
      </c>
      <c r="U10" s="304" t="s">
        <v>764</v>
      </c>
    </row>
    <row r="11" spans="1:28" ht="15.75" customHeight="1" x14ac:dyDescent="0.25">
      <c r="B11" s="12">
        <v>1</v>
      </c>
      <c r="C11" s="12">
        <v>2</v>
      </c>
      <c r="D11" s="13">
        <v>3</v>
      </c>
      <c r="E11" s="13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14</v>
      </c>
      <c r="Q11" s="12">
        <v>15</v>
      </c>
      <c r="R11" s="12">
        <v>16</v>
      </c>
      <c r="S11" s="267">
        <v>17</v>
      </c>
      <c r="T11" s="12">
        <v>18</v>
      </c>
    </row>
    <row r="12" spans="1:28" ht="48.75" hidden="1" customHeight="1" x14ac:dyDescent="0.25">
      <c r="A12" t="s">
        <v>684</v>
      </c>
      <c r="B12" s="395" t="s">
        <v>518</v>
      </c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</row>
    <row r="13" spans="1:28" s="1" customFormat="1" ht="63" hidden="1" x14ac:dyDescent="0.25">
      <c r="A13" t="s">
        <v>684</v>
      </c>
      <c r="B13" s="47">
        <v>1</v>
      </c>
      <c r="C13" s="47">
        <v>3</v>
      </c>
      <c r="D13" s="48" t="s">
        <v>206</v>
      </c>
      <c r="E13" s="168"/>
      <c r="F13" s="49" t="s">
        <v>9</v>
      </c>
      <c r="G13" s="50" t="s">
        <v>148</v>
      </c>
      <c r="H13" s="51">
        <v>30658</v>
      </c>
      <c r="I13" s="50" t="s">
        <v>4</v>
      </c>
      <c r="J13" s="55" t="s">
        <v>683</v>
      </c>
      <c r="K13" s="50" t="s">
        <v>230</v>
      </c>
      <c r="L13" s="50">
        <v>5</v>
      </c>
      <c r="M13" s="52" t="s">
        <v>285</v>
      </c>
      <c r="N13" s="53">
        <v>29598</v>
      </c>
      <c r="O13" s="55" t="s">
        <v>542</v>
      </c>
      <c r="P13" s="55" t="s">
        <v>625</v>
      </c>
      <c r="Q13" s="56" t="s">
        <v>223</v>
      </c>
      <c r="R13" s="50" t="s">
        <v>3</v>
      </c>
      <c r="S13" s="54">
        <v>41730.416666666664</v>
      </c>
      <c r="T13" s="56"/>
      <c r="U13" s="4" t="s">
        <v>761</v>
      </c>
      <c r="V13" s="4"/>
      <c r="W13" s="4"/>
    </row>
    <row r="14" spans="1:28" s="1" customFormat="1" ht="31.5" hidden="1" x14ac:dyDescent="0.25">
      <c r="A14" t="s">
        <v>684</v>
      </c>
      <c r="B14" s="108"/>
      <c r="C14" s="108"/>
      <c r="D14" s="109"/>
      <c r="E14" s="169"/>
      <c r="F14" s="112"/>
      <c r="G14" s="110"/>
      <c r="H14" s="111"/>
      <c r="I14" s="72" t="s">
        <v>4</v>
      </c>
      <c r="J14" s="112"/>
      <c r="K14" s="72"/>
      <c r="L14" s="72"/>
      <c r="M14" s="100" t="s">
        <v>220</v>
      </c>
      <c r="N14" s="99">
        <v>40887</v>
      </c>
      <c r="O14" s="91" t="s">
        <v>543</v>
      </c>
      <c r="P14" s="112"/>
      <c r="Q14" s="112"/>
      <c r="R14" s="72"/>
      <c r="S14" s="97"/>
      <c r="T14" s="112"/>
      <c r="U14" s="4"/>
      <c r="V14" s="4"/>
      <c r="W14" s="4"/>
    </row>
    <row r="15" spans="1:28" s="1" customFormat="1" ht="31.5" hidden="1" x14ac:dyDescent="0.25">
      <c r="A15" t="s">
        <v>684</v>
      </c>
      <c r="B15" s="108"/>
      <c r="C15" s="108"/>
      <c r="D15" s="109"/>
      <c r="E15" s="169"/>
      <c r="F15" s="112"/>
      <c r="G15" s="113"/>
      <c r="H15" s="99"/>
      <c r="I15" s="72" t="s">
        <v>4</v>
      </c>
      <c r="J15" s="112"/>
      <c r="K15" s="72"/>
      <c r="L15" s="72"/>
      <c r="M15" s="100" t="s">
        <v>221</v>
      </c>
      <c r="N15" s="99">
        <v>41315</v>
      </c>
      <c r="O15" s="91" t="s">
        <v>543</v>
      </c>
      <c r="P15" s="112"/>
      <c r="Q15" s="112"/>
      <c r="R15" s="72"/>
      <c r="S15" s="97"/>
      <c r="T15" s="112"/>
      <c r="U15" s="4"/>
      <c r="V15" s="4"/>
      <c r="W15" s="4"/>
    </row>
    <row r="16" spans="1:28" s="1" customFormat="1" ht="31.5" hidden="1" x14ac:dyDescent="0.25">
      <c r="A16" t="s">
        <v>684</v>
      </c>
      <c r="B16" s="108"/>
      <c r="C16" s="108"/>
      <c r="D16" s="109"/>
      <c r="E16" s="169"/>
      <c r="F16" s="112"/>
      <c r="G16" s="113"/>
      <c r="H16" s="99"/>
      <c r="I16" s="72" t="s">
        <v>4</v>
      </c>
      <c r="J16" s="112"/>
      <c r="K16" s="72"/>
      <c r="L16" s="72"/>
      <c r="M16" s="100" t="s">
        <v>222</v>
      </c>
      <c r="N16" s="99">
        <v>42424</v>
      </c>
      <c r="O16" s="91" t="s">
        <v>543</v>
      </c>
      <c r="P16" s="112"/>
      <c r="Q16" s="112"/>
      <c r="R16" s="72"/>
      <c r="S16" s="97"/>
      <c r="T16" s="112"/>
      <c r="U16" s="4"/>
      <c r="V16" s="4"/>
      <c r="W16" s="4"/>
    </row>
    <row r="17" spans="1:27" s="14" customFormat="1" ht="63" hidden="1" x14ac:dyDescent="0.25">
      <c r="A17" s="4" t="s">
        <v>684</v>
      </c>
      <c r="B17" s="47">
        <f>B13+1</f>
        <v>2</v>
      </c>
      <c r="C17" s="47">
        <v>4</v>
      </c>
      <c r="D17" s="48" t="s">
        <v>206</v>
      </c>
      <c r="E17" s="168"/>
      <c r="F17" s="49" t="s">
        <v>10</v>
      </c>
      <c r="G17" s="50" t="s">
        <v>11</v>
      </c>
      <c r="H17" s="51">
        <v>31402</v>
      </c>
      <c r="I17" s="50" t="s">
        <v>4</v>
      </c>
      <c r="J17" s="55" t="s">
        <v>223</v>
      </c>
      <c r="K17" s="50" t="s">
        <v>230</v>
      </c>
      <c r="L17" s="50">
        <v>6</v>
      </c>
      <c r="M17" s="52" t="s">
        <v>224</v>
      </c>
      <c r="N17" s="51">
        <v>31707</v>
      </c>
      <c r="O17" s="55" t="s">
        <v>223</v>
      </c>
      <c r="P17" s="56" t="s">
        <v>223</v>
      </c>
      <c r="Q17" s="56" t="s">
        <v>223</v>
      </c>
      <c r="R17" s="50" t="s">
        <v>3</v>
      </c>
      <c r="S17" s="54">
        <v>41731.666666666664</v>
      </c>
      <c r="T17" s="56">
        <v>89026933139</v>
      </c>
      <c r="U17" s="14" t="s">
        <v>762</v>
      </c>
    </row>
    <row r="18" spans="1:27" s="11" customFormat="1" ht="31.5" hidden="1" x14ac:dyDescent="0.25">
      <c r="A18" s="4" t="s">
        <v>684</v>
      </c>
      <c r="B18" s="108"/>
      <c r="C18" s="108"/>
      <c r="D18" s="109"/>
      <c r="E18" s="169"/>
      <c r="F18" s="98"/>
      <c r="G18" s="113"/>
      <c r="H18" s="99"/>
      <c r="I18" s="72" t="s">
        <v>4</v>
      </c>
      <c r="J18" s="112"/>
      <c r="K18" s="72"/>
      <c r="L18" s="72"/>
      <c r="M18" s="100" t="s">
        <v>225</v>
      </c>
      <c r="N18" s="99">
        <v>38706</v>
      </c>
      <c r="O18" s="91" t="s">
        <v>223</v>
      </c>
      <c r="P18" s="112"/>
      <c r="Q18" s="112"/>
      <c r="R18" s="72"/>
      <c r="S18" s="97"/>
      <c r="T18" s="170"/>
    </row>
    <row r="19" spans="1:27" s="11" customFormat="1" ht="31.5" hidden="1" x14ac:dyDescent="0.25">
      <c r="A19" s="4" t="s">
        <v>684</v>
      </c>
      <c r="B19" s="108"/>
      <c r="C19" s="108"/>
      <c r="D19" s="109"/>
      <c r="E19" s="169"/>
      <c r="F19" s="98"/>
      <c r="G19" s="113"/>
      <c r="H19" s="99"/>
      <c r="I19" s="72" t="s">
        <v>4</v>
      </c>
      <c r="J19" s="112"/>
      <c r="K19" s="72"/>
      <c r="L19" s="72"/>
      <c r="M19" s="100" t="s">
        <v>226</v>
      </c>
      <c r="N19" s="99">
        <v>39307</v>
      </c>
      <c r="O19" s="91" t="s">
        <v>223</v>
      </c>
      <c r="P19" s="112"/>
      <c r="Q19" s="112"/>
      <c r="R19" s="72"/>
      <c r="S19" s="97"/>
      <c r="T19" s="112"/>
    </row>
    <row r="20" spans="1:27" s="11" customFormat="1" ht="31.5" hidden="1" x14ac:dyDescent="0.25">
      <c r="A20" s="4" t="s">
        <v>684</v>
      </c>
      <c r="B20" s="108"/>
      <c r="C20" s="108"/>
      <c r="D20" s="109"/>
      <c r="E20" s="169"/>
      <c r="F20" s="98"/>
      <c r="G20" s="113"/>
      <c r="H20" s="99"/>
      <c r="I20" s="72" t="s">
        <v>4</v>
      </c>
      <c r="J20" s="112"/>
      <c r="K20" s="72"/>
      <c r="L20" s="72"/>
      <c r="M20" s="100" t="s">
        <v>227</v>
      </c>
      <c r="N20" s="99">
        <v>42999</v>
      </c>
      <c r="O20" s="91" t="s">
        <v>223</v>
      </c>
      <c r="P20" s="112"/>
      <c r="Q20" s="112"/>
      <c r="R20" s="72"/>
      <c r="S20" s="97"/>
      <c r="T20" s="112"/>
    </row>
    <row r="21" spans="1:27" s="17" customFormat="1" ht="47.25" hidden="1" x14ac:dyDescent="0.25">
      <c r="A21" s="4" t="s">
        <v>684</v>
      </c>
      <c r="B21" s="108"/>
      <c r="C21" s="108"/>
      <c r="D21" s="109"/>
      <c r="E21" s="169"/>
      <c r="F21" s="98"/>
      <c r="G21" s="113"/>
      <c r="H21" s="99"/>
      <c r="I21" s="72" t="s">
        <v>4</v>
      </c>
      <c r="J21" s="112"/>
      <c r="K21" s="72"/>
      <c r="L21" s="72"/>
      <c r="M21" s="100" t="s">
        <v>228</v>
      </c>
      <c r="N21" s="99">
        <v>43807</v>
      </c>
      <c r="O21" s="91" t="s">
        <v>223</v>
      </c>
      <c r="P21" s="112"/>
      <c r="Q21" s="112"/>
      <c r="R21" s="72"/>
      <c r="S21" s="97"/>
      <c r="T21" s="112"/>
    </row>
    <row r="22" spans="1:27" s="1" customFormat="1" ht="78.75" hidden="1" x14ac:dyDescent="0.25">
      <c r="A22" t="s">
        <v>684</v>
      </c>
      <c r="B22" s="47">
        <f>B17+1</f>
        <v>3</v>
      </c>
      <c r="C22" s="47">
        <v>3</v>
      </c>
      <c r="D22" s="48" t="s">
        <v>206</v>
      </c>
      <c r="E22" s="168"/>
      <c r="F22" s="49" t="s">
        <v>142</v>
      </c>
      <c r="G22" s="50" t="s">
        <v>408</v>
      </c>
      <c r="H22" s="51">
        <v>34835</v>
      </c>
      <c r="I22" s="50" t="s">
        <v>2</v>
      </c>
      <c r="J22" s="55" t="s">
        <v>544</v>
      </c>
      <c r="K22" s="50" t="s">
        <v>410</v>
      </c>
      <c r="L22" s="50">
        <v>5</v>
      </c>
      <c r="M22" s="52" t="s">
        <v>413</v>
      </c>
      <c r="N22" s="51">
        <v>35234</v>
      </c>
      <c r="O22" s="55" t="s">
        <v>544</v>
      </c>
      <c r="P22" s="55" t="s">
        <v>411</v>
      </c>
      <c r="Q22" s="56" t="s">
        <v>412</v>
      </c>
      <c r="R22" s="50" t="s">
        <v>3</v>
      </c>
      <c r="S22" s="54">
        <v>41733.701388888891</v>
      </c>
      <c r="T22" s="56">
        <v>89924010877</v>
      </c>
      <c r="U22" s="4" t="s">
        <v>776</v>
      </c>
      <c r="V22" s="4"/>
      <c r="W22" s="4"/>
    </row>
    <row r="23" spans="1:27" s="1" customFormat="1" ht="31.5" hidden="1" x14ac:dyDescent="0.25">
      <c r="A23" t="s">
        <v>684</v>
      </c>
      <c r="B23" s="108"/>
      <c r="C23" s="108"/>
      <c r="D23" s="109"/>
      <c r="E23" s="169"/>
      <c r="F23" s="98"/>
      <c r="G23" s="113"/>
      <c r="H23" s="99"/>
      <c r="I23" s="72" t="s">
        <v>2</v>
      </c>
      <c r="J23" s="112"/>
      <c r="K23" s="72"/>
      <c r="L23" s="72"/>
      <c r="M23" s="100" t="s">
        <v>414</v>
      </c>
      <c r="N23" s="99">
        <v>41306</v>
      </c>
      <c r="O23" s="91" t="s">
        <v>544</v>
      </c>
      <c r="P23" s="91" t="s">
        <v>411</v>
      </c>
      <c r="Q23" s="112"/>
      <c r="R23" s="72"/>
      <c r="S23" s="97"/>
      <c r="T23" s="170"/>
      <c r="U23" s="4"/>
      <c r="V23" s="4"/>
      <c r="W23" s="4"/>
    </row>
    <row r="24" spans="1:27" s="1" customFormat="1" ht="31.5" hidden="1" x14ac:dyDescent="0.25">
      <c r="A24" t="s">
        <v>684</v>
      </c>
      <c r="B24" s="108"/>
      <c r="C24" s="108"/>
      <c r="D24" s="109"/>
      <c r="E24" s="169"/>
      <c r="F24" s="98"/>
      <c r="G24" s="113"/>
      <c r="H24" s="99"/>
      <c r="I24" s="72" t="s">
        <v>2</v>
      </c>
      <c r="J24" s="112"/>
      <c r="K24" s="72"/>
      <c r="L24" s="72"/>
      <c r="M24" s="100" t="s">
        <v>415</v>
      </c>
      <c r="N24" s="99">
        <v>41864</v>
      </c>
      <c r="O24" s="91" t="s">
        <v>544</v>
      </c>
      <c r="P24" s="91" t="s">
        <v>411</v>
      </c>
      <c r="Q24" s="112"/>
      <c r="R24" s="72"/>
      <c r="S24" s="97"/>
      <c r="T24" s="112"/>
      <c r="U24" s="4"/>
      <c r="V24" s="4"/>
      <c r="W24" s="4"/>
    </row>
    <row r="25" spans="1:27" s="1" customFormat="1" ht="31.5" hidden="1" x14ac:dyDescent="0.25">
      <c r="A25" t="s">
        <v>684</v>
      </c>
      <c r="B25" s="108"/>
      <c r="C25" s="108"/>
      <c r="D25" s="109"/>
      <c r="E25" s="169"/>
      <c r="F25" s="98"/>
      <c r="G25" s="113"/>
      <c r="H25" s="99"/>
      <c r="I25" s="72" t="s">
        <v>2</v>
      </c>
      <c r="J25" s="112"/>
      <c r="K25" s="72"/>
      <c r="L25" s="72"/>
      <c r="M25" s="100" t="s">
        <v>416</v>
      </c>
      <c r="N25" s="99">
        <v>42549</v>
      </c>
      <c r="O25" s="91" t="s">
        <v>544</v>
      </c>
      <c r="P25" s="91" t="s">
        <v>411</v>
      </c>
      <c r="Q25" s="112"/>
      <c r="R25" s="72"/>
      <c r="S25" s="97"/>
      <c r="T25" s="112"/>
      <c r="U25" s="4"/>
      <c r="V25" s="4"/>
      <c r="W25" s="4"/>
    </row>
    <row r="26" spans="1:27" s="16" customFormat="1" ht="78.75" hidden="1" x14ac:dyDescent="0.25">
      <c r="A26" t="s">
        <v>684</v>
      </c>
      <c r="B26" s="47">
        <f>B22+1</f>
        <v>4</v>
      </c>
      <c r="C26" s="47">
        <v>4</v>
      </c>
      <c r="D26" s="48" t="s">
        <v>206</v>
      </c>
      <c r="E26" s="168"/>
      <c r="F26" s="49" t="s">
        <v>168</v>
      </c>
      <c r="G26" s="50" t="s">
        <v>417</v>
      </c>
      <c r="H26" s="51">
        <v>32097</v>
      </c>
      <c r="I26" s="50" t="s">
        <v>2</v>
      </c>
      <c r="J26" s="55" t="s">
        <v>544</v>
      </c>
      <c r="K26" s="50" t="s">
        <v>410</v>
      </c>
      <c r="L26" s="50">
        <v>6</v>
      </c>
      <c r="M26" s="52" t="s">
        <v>418</v>
      </c>
      <c r="N26" s="51">
        <v>35466</v>
      </c>
      <c r="O26" s="55" t="s">
        <v>544</v>
      </c>
      <c r="P26" s="55" t="s">
        <v>411</v>
      </c>
      <c r="Q26" s="56" t="s">
        <v>412</v>
      </c>
      <c r="R26" s="50" t="s">
        <v>3</v>
      </c>
      <c r="S26" s="54">
        <v>41852.375</v>
      </c>
      <c r="T26" s="56">
        <v>89519870790</v>
      </c>
      <c r="U26" s="11" t="s">
        <v>777</v>
      </c>
      <c r="V26" s="11"/>
      <c r="W26" s="11"/>
      <c r="Y26" s="387"/>
      <c r="Z26" s="387"/>
      <c r="AA26" s="387"/>
    </row>
    <row r="27" spans="1:27" s="16" customFormat="1" ht="41.25" hidden="1" customHeight="1" x14ac:dyDescent="0.25">
      <c r="A27" t="s">
        <v>684</v>
      </c>
      <c r="B27" s="108"/>
      <c r="C27" s="108"/>
      <c r="D27" s="109"/>
      <c r="E27" s="169"/>
      <c r="F27" s="98"/>
      <c r="G27" s="113"/>
      <c r="H27" s="99"/>
      <c r="I27" s="72" t="s">
        <v>2</v>
      </c>
      <c r="J27" s="112"/>
      <c r="K27" s="72"/>
      <c r="L27" s="72"/>
      <c r="M27" s="100" t="s">
        <v>419</v>
      </c>
      <c r="N27" s="99">
        <v>41845</v>
      </c>
      <c r="O27" s="91" t="s">
        <v>544</v>
      </c>
      <c r="P27" s="91" t="s">
        <v>411</v>
      </c>
      <c r="Q27" s="112"/>
      <c r="R27" s="72"/>
      <c r="S27" s="97"/>
      <c r="T27" s="170"/>
      <c r="U27" s="11"/>
      <c r="V27" s="11"/>
      <c r="W27" s="11"/>
      <c r="Y27" s="387"/>
      <c r="Z27" s="387"/>
      <c r="AA27" s="387"/>
    </row>
    <row r="28" spans="1:27" s="16" customFormat="1" ht="41.25" hidden="1" customHeight="1" x14ac:dyDescent="0.25">
      <c r="A28" t="s">
        <v>684</v>
      </c>
      <c r="B28" s="108"/>
      <c r="C28" s="108"/>
      <c r="D28" s="109"/>
      <c r="E28" s="169"/>
      <c r="F28" s="98"/>
      <c r="G28" s="113"/>
      <c r="H28" s="99"/>
      <c r="I28" s="72" t="s">
        <v>2</v>
      </c>
      <c r="J28" s="112"/>
      <c r="K28" s="72"/>
      <c r="L28" s="72"/>
      <c r="M28" s="100" t="s">
        <v>420</v>
      </c>
      <c r="N28" s="99">
        <v>42260</v>
      </c>
      <c r="O28" s="91" t="s">
        <v>544</v>
      </c>
      <c r="P28" s="91" t="s">
        <v>411</v>
      </c>
      <c r="Q28" s="112"/>
      <c r="R28" s="72"/>
      <c r="S28" s="97"/>
      <c r="T28" s="112"/>
      <c r="U28" s="11"/>
      <c r="V28" s="11"/>
      <c r="W28" s="11"/>
      <c r="Y28" s="388"/>
      <c r="Z28" s="388"/>
      <c r="AA28" s="388"/>
    </row>
    <row r="29" spans="1:27" s="16" customFormat="1" ht="41.25" hidden="1" customHeight="1" x14ac:dyDescent="0.25">
      <c r="A29" t="s">
        <v>684</v>
      </c>
      <c r="B29" s="108"/>
      <c r="C29" s="108"/>
      <c r="D29" s="109"/>
      <c r="E29" s="169"/>
      <c r="F29" s="98"/>
      <c r="G29" s="113"/>
      <c r="H29" s="99"/>
      <c r="I29" s="72" t="s">
        <v>2</v>
      </c>
      <c r="J29" s="112"/>
      <c r="K29" s="72"/>
      <c r="L29" s="72"/>
      <c r="M29" s="100" t="s">
        <v>421</v>
      </c>
      <c r="N29" s="99">
        <v>42884</v>
      </c>
      <c r="O29" s="91" t="s">
        <v>544</v>
      </c>
      <c r="P29" s="91" t="s">
        <v>411</v>
      </c>
      <c r="Q29" s="112"/>
      <c r="R29" s="72"/>
      <c r="S29" s="97"/>
      <c r="T29" s="112"/>
      <c r="U29" s="11"/>
      <c r="V29" s="11"/>
      <c r="W29" s="11"/>
    </row>
    <row r="30" spans="1:27" s="16" customFormat="1" ht="41.25" hidden="1" customHeight="1" x14ac:dyDescent="0.25">
      <c r="A30" t="s">
        <v>684</v>
      </c>
      <c r="B30" s="157"/>
      <c r="C30" s="157"/>
      <c r="D30" s="158"/>
      <c r="E30" s="234"/>
      <c r="F30" s="235"/>
      <c r="G30" s="236"/>
      <c r="H30" s="237"/>
      <c r="I30" s="125" t="s">
        <v>2</v>
      </c>
      <c r="J30" s="223"/>
      <c r="K30" s="125"/>
      <c r="L30" s="125"/>
      <c r="M30" s="238" t="s">
        <v>422</v>
      </c>
      <c r="N30" s="237">
        <v>43286</v>
      </c>
      <c r="O30" s="145" t="s">
        <v>544</v>
      </c>
      <c r="P30" s="145" t="s">
        <v>411</v>
      </c>
      <c r="Q30" s="223"/>
      <c r="R30" s="125"/>
      <c r="S30" s="239"/>
      <c r="T30" s="223"/>
      <c r="U30" s="11"/>
      <c r="V30" s="11"/>
      <c r="W30" s="11"/>
    </row>
    <row r="31" spans="1:27" s="1" customFormat="1" ht="78.75" hidden="1" x14ac:dyDescent="0.25">
      <c r="A31" t="s">
        <v>684</v>
      </c>
      <c r="B31" s="47">
        <v>5</v>
      </c>
      <c r="C31" s="12">
        <v>3</v>
      </c>
      <c r="D31" s="48" t="s">
        <v>206</v>
      </c>
      <c r="E31" s="171"/>
      <c r="F31" s="57" t="s">
        <v>163</v>
      </c>
      <c r="G31" s="57" t="s">
        <v>423</v>
      </c>
      <c r="H31" s="172">
        <v>24053</v>
      </c>
      <c r="I31" s="50" t="s">
        <v>2</v>
      </c>
      <c r="J31" s="57" t="s">
        <v>544</v>
      </c>
      <c r="K31" s="57" t="s">
        <v>410</v>
      </c>
      <c r="L31" s="12">
        <v>7</v>
      </c>
      <c r="M31" s="173" t="s">
        <v>424</v>
      </c>
      <c r="N31" s="174">
        <v>31369</v>
      </c>
      <c r="O31" s="12" t="s">
        <v>425</v>
      </c>
      <c r="P31" s="57" t="s">
        <v>411</v>
      </c>
      <c r="Q31" s="57" t="s">
        <v>412</v>
      </c>
      <c r="R31" s="57" t="s">
        <v>3</v>
      </c>
      <c r="S31" s="251">
        <v>42109.451388888891</v>
      </c>
      <c r="T31" s="57">
        <v>89224558678</v>
      </c>
      <c r="U31" s="115" t="s">
        <v>777</v>
      </c>
      <c r="V31" s="4"/>
      <c r="W31" s="4"/>
    </row>
    <row r="32" spans="1:27" s="1" customFormat="1" ht="31.5" hidden="1" x14ac:dyDescent="0.25">
      <c r="A32" t="s">
        <v>684</v>
      </c>
      <c r="B32" s="70"/>
      <c r="C32" s="70"/>
      <c r="D32" s="114"/>
      <c r="E32" s="120"/>
      <c r="F32" s="115"/>
      <c r="G32" s="115"/>
      <c r="H32" s="175"/>
      <c r="I32" s="72" t="s">
        <v>2</v>
      </c>
      <c r="J32" s="115"/>
      <c r="K32" s="115"/>
      <c r="L32" s="70"/>
      <c r="M32" s="122" t="s">
        <v>426</v>
      </c>
      <c r="N32" s="176">
        <v>35239</v>
      </c>
      <c r="O32" s="70" t="s">
        <v>545</v>
      </c>
      <c r="P32" s="115"/>
      <c r="Q32" s="115"/>
      <c r="R32" s="115"/>
      <c r="S32" s="254"/>
      <c r="T32" s="115"/>
      <c r="U32" s="4"/>
      <c r="V32" s="4"/>
      <c r="W32" s="4"/>
    </row>
    <row r="33" spans="1:23" s="1" customFormat="1" ht="31.5" hidden="1" x14ac:dyDescent="0.25">
      <c r="A33" t="s">
        <v>684</v>
      </c>
      <c r="B33" s="70"/>
      <c r="C33" s="70"/>
      <c r="D33" s="114"/>
      <c r="E33" s="120"/>
      <c r="F33" s="115"/>
      <c r="G33" s="115"/>
      <c r="H33" s="175"/>
      <c r="I33" s="72" t="s">
        <v>2</v>
      </c>
      <c r="J33" s="115"/>
      <c r="K33" s="115"/>
      <c r="L33" s="70"/>
      <c r="M33" s="122" t="s">
        <v>427</v>
      </c>
      <c r="N33" s="176">
        <v>36913</v>
      </c>
      <c r="O33" s="70" t="s">
        <v>545</v>
      </c>
      <c r="P33" s="115"/>
      <c r="Q33" s="115"/>
      <c r="R33" s="115"/>
      <c r="S33" s="254"/>
      <c r="T33" s="115"/>
      <c r="U33" s="4"/>
      <c r="V33" s="4"/>
      <c r="W33" s="4"/>
    </row>
    <row r="34" spans="1:23" s="1" customFormat="1" ht="31.5" hidden="1" x14ac:dyDescent="0.25">
      <c r="A34" t="s">
        <v>684</v>
      </c>
      <c r="B34" s="70"/>
      <c r="C34" s="70"/>
      <c r="D34" s="114"/>
      <c r="E34" s="120"/>
      <c r="F34" s="115"/>
      <c r="G34" s="115"/>
      <c r="H34" s="175"/>
      <c r="I34" s="72" t="s">
        <v>2</v>
      </c>
      <c r="J34" s="115"/>
      <c r="K34" s="115"/>
      <c r="L34" s="70"/>
      <c r="M34" s="122" t="s">
        <v>428</v>
      </c>
      <c r="N34" s="176">
        <v>38342</v>
      </c>
      <c r="O34" s="70" t="s">
        <v>545</v>
      </c>
      <c r="P34" s="115"/>
      <c r="Q34" s="115"/>
      <c r="R34" s="115"/>
      <c r="S34" s="254"/>
      <c r="T34" s="115"/>
      <c r="U34" s="4"/>
      <c r="V34" s="4"/>
      <c r="W34" s="4"/>
    </row>
    <row r="35" spans="1:23" s="1" customFormat="1" ht="31.5" hidden="1" x14ac:dyDescent="0.25">
      <c r="A35" t="s">
        <v>684</v>
      </c>
      <c r="B35" s="70"/>
      <c r="C35" s="70"/>
      <c r="D35" s="114"/>
      <c r="E35" s="120"/>
      <c r="F35" s="115"/>
      <c r="G35" s="115"/>
      <c r="H35" s="175"/>
      <c r="I35" s="72" t="s">
        <v>2</v>
      </c>
      <c r="J35" s="115"/>
      <c r="K35" s="115"/>
      <c r="L35" s="70"/>
      <c r="M35" s="122" t="s">
        <v>429</v>
      </c>
      <c r="N35" s="176">
        <v>39444</v>
      </c>
      <c r="O35" s="70" t="s">
        <v>545</v>
      </c>
      <c r="P35" s="115"/>
      <c r="Q35" s="115"/>
      <c r="R35" s="115"/>
      <c r="S35" s="254"/>
      <c r="T35" s="115"/>
      <c r="U35" s="4"/>
      <c r="V35" s="4"/>
      <c r="W35" s="4"/>
    </row>
    <row r="36" spans="1:23" s="1" customFormat="1" ht="31.5" hidden="1" x14ac:dyDescent="0.25">
      <c r="A36" t="s">
        <v>684</v>
      </c>
      <c r="B36" s="70"/>
      <c r="C36" s="70"/>
      <c r="D36" s="114"/>
      <c r="E36" s="120"/>
      <c r="F36" s="115"/>
      <c r="G36" s="115"/>
      <c r="H36" s="175"/>
      <c r="I36" s="72" t="s">
        <v>2</v>
      </c>
      <c r="J36" s="115"/>
      <c r="K36" s="115"/>
      <c r="L36" s="70"/>
      <c r="M36" s="122" t="s">
        <v>430</v>
      </c>
      <c r="N36" s="176">
        <v>41710</v>
      </c>
      <c r="O36" s="70" t="s">
        <v>545</v>
      </c>
      <c r="P36" s="115"/>
      <c r="Q36" s="115"/>
      <c r="R36" s="115"/>
      <c r="S36" s="254"/>
      <c r="T36" s="115"/>
      <c r="U36" s="4"/>
      <c r="V36" s="4"/>
      <c r="W36" s="4"/>
    </row>
    <row r="37" spans="1:23" s="4" customFormat="1" ht="78.75" hidden="1" x14ac:dyDescent="0.25">
      <c r="A37" s="4" t="s">
        <v>684</v>
      </c>
      <c r="B37" s="58">
        <v>6</v>
      </c>
      <c r="C37" s="12">
        <v>4</v>
      </c>
      <c r="D37" s="48" t="s">
        <v>206</v>
      </c>
      <c r="E37" s="171"/>
      <c r="F37" s="57" t="s">
        <v>164</v>
      </c>
      <c r="G37" s="57" t="s">
        <v>431</v>
      </c>
      <c r="H37" s="172">
        <v>32039</v>
      </c>
      <c r="I37" s="50" t="s">
        <v>2</v>
      </c>
      <c r="J37" s="57" t="s">
        <v>546</v>
      </c>
      <c r="K37" s="57" t="s">
        <v>410</v>
      </c>
      <c r="L37" s="12">
        <v>6</v>
      </c>
      <c r="M37" s="173" t="s">
        <v>432</v>
      </c>
      <c r="N37" s="174">
        <v>26611</v>
      </c>
      <c r="O37" s="12" t="s">
        <v>547</v>
      </c>
      <c r="P37" s="12" t="s">
        <v>626</v>
      </c>
      <c r="Q37" s="57" t="s">
        <v>412</v>
      </c>
      <c r="R37" s="57" t="s">
        <v>3</v>
      </c>
      <c r="S37" s="251">
        <v>42138.6875</v>
      </c>
      <c r="T37" s="57">
        <v>89924070103</v>
      </c>
      <c r="U37" s="115" t="s">
        <v>777</v>
      </c>
    </row>
    <row r="38" spans="1:23" s="4" customFormat="1" ht="31.5" hidden="1" x14ac:dyDescent="0.25">
      <c r="A38" s="4" t="s">
        <v>684</v>
      </c>
      <c r="B38" s="70"/>
      <c r="C38" s="115"/>
      <c r="D38" s="114"/>
      <c r="E38" s="120"/>
      <c r="F38" s="115"/>
      <c r="G38" s="115"/>
      <c r="H38" s="175"/>
      <c r="I38" s="72" t="s">
        <v>2</v>
      </c>
      <c r="J38" s="115"/>
      <c r="K38" s="115"/>
      <c r="L38" s="70"/>
      <c r="M38" s="122" t="s">
        <v>433</v>
      </c>
      <c r="N38" s="176">
        <v>39538</v>
      </c>
      <c r="O38" s="70" t="s">
        <v>547</v>
      </c>
      <c r="P38" s="70" t="s">
        <v>626</v>
      </c>
      <c r="Q38" s="115"/>
      <c r="R38" s="115"/>
      <c r="S38" s="254"/>
      <c r="T38" s="115"/>
    </row>
    <row r="39" spans="1:23" s="4" customFormat="1" ht="31.5" hidden="1" x14ac:dyDescent="0.25">
      <c r="A39" s="4" t="s">
        <v>684</v>
      </c>
      <c r="B39" s="70"/>
      <c r="C39" s="115"/>
      <c r="D39" s="114"/>
      <c r="E39" s="120"/>
      <c r="F39" s="115"/>
      <c r="G39" s="115"/>
      <c r="H39" s="175"/>
      <c r="I39" s="72" t="s">
        <v>2</v>
      </c>
      <c r="J39" s="115"/>
      <c r="K39" s="115"/>
      <c r="L39" s="70"/>
      <c r="M39" s="122" t="s">
        <v>434</v>
      </c>
      <c r="N39" s="176">
        <v>40186</v>
      </c>
      <c r="O39" s="70" t="s">
        <v>547</v>
      </c>
      <c r="P39" s="70" t="s">
        <v>626</v>
      </c>
      <c r="Q39" s="115"/>
      <c r="R39" s="115"/>
      <c r="S39" s="254"/>
      <c r="T39" s="115"/>
    </row>
    <row r="40" spans="1:23" s="4" customFormat="1" ht="31.5" hidden="1" x14ac:dyDescent="0.25">
      <c r="A40" s="4" t="s">
        <v>684</v>
      </c>
      <c r="B40" s="70"/>
      <c r="C40" s="115"/>
      <c r="D40" s="114"/>
      <c r="E40" s="120"/>
      <c r="F40" s="115"/>
      <c r="G40" s="115"/>
      <c r="H40" s="175"/>
      <c r="I40" s="72" t="s">
        <v>2</v>
      </c>
      <c r="J40" s="115"/>
      <c r="K40" s="115"/>
      <c r="L40" s="70"/>
      <c r="M40" s="122" t="s">
        <v>435</v>
      </c>
      <c r="N40" s="176">
        <v>40736</v>
      </c>
      <c r="O40" s="70" t="s">
        <v>547</v>
      </c>
      <c r="P40" s="70" t="s">
        <v>626</v>
      </c>
      <c r="Q40" s="115"/>
      <c r="R40" s="115"/>
      <c r="S40" s="254"/>
      <c r="T40" s="115"/>
    </row>
    <row r="41" spans="1:23" s="4" customFormat="1" ht="31.5" hidden="1" x14ac:dyDescent="0.25">
      <c r="A41" s="4" t="s">
        <v>684</v>
      </c>
      <c r="B41" s="70"/>
      <c r="C41" s="115"/>
      <c r="D41" s="114"/>
      <c r="E41" s="120"/>
      <c r="F41" s="115"/>
      <c r="G41" s="115"/>
      <c r="H41" s="175"/>
      <c r="I41" s="72" t="s">
        <v>2</v>
      </c>
      <c r="J41" s="115"/>
      <c r="K41" s="115"/>
      <c r="L41" s="70"/>
      <c r="M41" s="122" t="s">
        <v>436</v>
      </c>
      <c r="N41" s="176">
        <v>41820</v>
      </c>
      <c r="O41" s="70" t="s">
        <v>547</v>
      </c>
      <c r="P41" s="70" t="s">
        <v>626</v>
      </c>
      <c r="Q41" s="115"/>
      <c r="R41" s="115"/>
      <c r="S41" s="254"/>
      <c r="T41" s="115"/>
    </row>
    <row r="42" spans="1:23" s="1" customFormat="1" ht="47.25" hidden="1" x14ac:dyDescent="0.25">
      <c r="A42" t="s">
        <v>684</v>
      </c>
      <c r="B42" s="47">
        <v>7</v>
      </c>
      <c r="C42" s="47">
        <v>5</v>
      </c>
      <c r="D42" s="48" t="s">
        <v>206</v>
      </c>
      <c r="E42" s="168"/>
      <c r="F42" s="59" t="s">
        <v>190</v>
      </c>
      <c r="G42" s="59" t="s">
        <v>191</v>
      </c>
      <c r="H42" s="51">
        <v>32537</v>
      </c>
      <c r="I42" s="60" t="s">
        <v>4</v>
      </c>
      <c r="J42" s="55" t="s">
        <v>242</v>
      </c>
      <c r="K42" s="50" t="s">
        <v>229</v>
      </c>
      <c r="L42" s="50">
        <v>7</v>
      </c>
      <c r="M42" s="52" t="s">
        <v>236</v>
      </c>
      <c r="N42" s="61">
        <v>29979</v>
      </c>
      <c r="O42" s="55" t="s">
        <v>548</v>
      </c>
      <c r="P42" s="55" t="s">
        <v>627</v>
      </c>
      <c r="Q42" s="56" t="s">
        <v>223</v>
      </c>
      <c r="R42" s="50" t="s">
        <v>3</v>
      </c>
      <c r="S42" s="54">
        <v>42394.583333333336</v>
      </c>
      <c r="T42" s="56"/>
      <c r="U42" s="4" t="s">
        <v>763</v>
      </c>
      <c r="V42" s="4"/>
      <c r="W42" s="4"/>
    </row>
    <row r="43" spans="1:23" s="1" customFormat="1" ht="31.5" hidden="1" x14ac:dyDescent="0.25">
      <c r="A43" t="s">
        <v>684</v>
      </c>
      <c r="B43" s="108"/>
      <c r="C43" s="108"/>
      <c r="D43" s="109"/>
      <c r="E43" s="169"/>
      <c r="F43" s="116"/>
      <c r="G43" s="116"/>
      <c r="H43" s="99"/>
      <c r="I43" s="117" t="s">
        <v>4</v>
      </c>
      <c r="J43" s="112"/>
      <c r="K43" s="72"/>
      <c r="L43" s="72"/>
      <c r="M43" s="100" t="s">
        <v>237</v>
      </c>
      <c r="N43" s="118">
        <v>40793</v>
      </c>
      <c r="O43" s="91" t="s">
        <v>548</v>
      </c>
      <c r="P43" s="112"/>
      <c r="Q43" s="112"/>
      <c r="R43" s="72"/>
      <c r="S43" s="97"/>
      <c r="T43" s="112"/>
      <c r="U43" s="4"/>
      <c r="V43" s="4"/>
      <c r="W43" s="4"/>
    </row>
    <row r="44" spans="1:23" ht="31.5" hidden="1" x14ac:dyDescent="0.25">
      <c r="A44" t="s">
        <v>684</v>
      </c>
      <c r="B44" s="108"/>
      <c r="C44" s="108"/>
      <c r="D44" s="109"/>
      <c r="E44" s="169"/>
      <c r="F44" s="116"/>
      <c r="G44" s="113"/>
      <c r="H44" s="99"/>
      <c r="I44" s="117" t="s">
        <v>4</v>
      </c>
      <c r="J44" s="112"/>
      <c r="K44" s="72"/>
      <c r="L44" s="72"/>
      <c r="M44" s="100" t="s">
        <v>238</v>
      </c>
      <c r="N44" s="118">
        <v>41252</v>
      </c>
      <c r="O44" s="91" t="s">
        <v>548</v>
      </c>
      <c r="P44" s="112"/>
      <c r="Q44" s="112"/>
      <c r="R44" s="72"/>
      <c r="S44" s="97"/>
      <c r="T44" s="112"/>
    </row>
    <row r="45" spans="1:23" ht="31.5" hidden="1" x14ac:dyDescent="0.25">
      <c r="A45" t="s">
        <v>684</v>
      </c>
      <c r="B45" s="108"/>
      <c r="C45" s="108"/>
      <c r="D45" s="109"/>
      <c r="E45" s="169"/>
      <c r="F45" s="116"/>
      <c r="G45" s="113"/>
      <c r="H45" s="99"/>
      <c r="I45" s="117" t="s">
        <v>4</v>
      </c>
      <c r="J45" s="112"/>
      <c r="K45" s="72"/>
      <c r="L45" s="72"/>
      <c r="M45" s="100" t="s">
        <v>239</v>
      </c>
      <c r="N45" s="118">
        <v>41898</v>
      </c>
      <c r="O45" s="91" t="s">
        <v>548</v>
      </c>
      <c r="P45" s="112"/>
      <c r="Q45" s="112"/>
      <c r="R45" s="72"/>
      <c r="S45" s="97"/>
      <c r="T45" s="112"/>
    </row>
    <row r="46" spans="1:23" ht="31.5" hidden="1" x14ac:dyDescent="0.25">
      <c r="A46" t="s">
        <v>684</v>
      </c>
      <c r="B46" s="108"/>
      <c r="C46" s="108"/>
      <c r="D46" s="109"/>
      <c r="E46" s="169"/>
      <c r="F46" s="116"/>
      <c r="G46" s="113"/>
      <c r="H46" s="99"/>
      <c r="I46" s="117" t="s">
        <v>4</v>
      </c>
      <c r="J46" s="112"/>
      <c r="K46" s="72"/>
      <c r="L46" s="72"/>
      <c r="M46" s="100" t="s">
        <v>240</v>
      </c>
      <c r="N46" s="118">
        <v>42645</v>
      </c>
      <c r="O46" s="91" t="s">
        <v>548</v>
      </c>
      <c r="P46" s="112"/>
      <c r="Q46" s="112"/>
      <c r="R46" s="72"/>
      <c r="S46" s="97"/>
      <c r="T46" s="112"/>
    </row>
    <row r="47" spans="1:23" ht="31.5" hidden="1" x14ac:dyDescent="0.25">
      <c r="A47" t="s">
        <v>684</v>
      </c>
      <c r="B47" s="108"/>
      <c r="C47" s="108"/>
      <c r="D47" s="109"/>
      <c r="E47" s="169"/>
      <c r="F47" s="116"/>
      <c r="G47" s="113"/>
      <c r="H47" s="99"/>
      <c r="I47" s="117" t="s">
        <v>4</v>
      </c>
      <c r="J47" s="112"/>
      <c r="K47" s="72"/>
      <c r="L47" s="72"/>
      <c r="M47" s="100" t="s">
        <v>241</v>
      </c>
      <c r="N47" s="118">
        <v>43402</v>
      </c>
      <c r="O47" s="91" t="s">
        <v>548</v>
      </c>
      <c r="P47" s="112"/>
      <c r="Q47" s="112"/>
      <c r="R47" s="72"/>
      <c r="S47" s="97"/>
      <c r="T47" s="112"/>
    </row>
    <row r="48" spans="1:23" ht="63" hidden="1" x14ac:dyDescent="0.25">
      <c r="A48" t="s">
        <v>684</v>
      </c>
      <c r="B48" s="47">
        <v>8</v>
      </c>
      <c r="C48" s="47">
        <v>4</v>
      </c>
      <c r="D48" s="48" t="s">
        <v>206</v>
      </c>
      <c r="E48" s="168"/>
      <c r="F48" s="49" t="s">
        <v>143</v>
      </c>
      <c r="G48" s="50" t="s">
        <v>144</v>
      </c>
      <c r="H48" s="51">
        <v>31903</v>
      </c>
      <c r="I48" s="50" t="s">
        <v>4</v>
      </c>
      <c r="J48" s="55" t="s">
        <v>248</v>
      </c>
      <c r="K48" s="50" t="s">
        <v>5</v>
      </c>
      <c r="L48" s="50">
        <v>6</v>
      </c>
      <c r="M48" s="49" t="s">
        <v>243</v>
      </c>
      <c r="N48" s="61">
        <v>32400</v>
      </c>
      <c r="O48" s="55" t="s">
        <v>549</v>
      </c>
      <c r="P48" s="55" t="s">
        <v>628</v>
      </c>
      <c r="Q48" s="56" t="s">
        <v>223</v>
      </c>
      <c r="R48" s="50" t="s">
        <v>3</v>
      </c>
      <c r="S48" s="54">
        <v>42867.416666666664</v>
      </c>
      <c r="T48" s="56"/>
      <c r="U48" s="4" t="s">
        <v>765</v>
      </c>
    </row>
    <row r="49" spans="1:23" ht="31.5" hidden="1" x14ac:dyDescent="0.25">
      <c r="A49" t="s">
        <v>684</v>
      </c>
      <c r="B49" s="108"/>
      <c r="C49" s="108"/>
      <c r="D49" s="109"/>
      <c r="E49" s="169"/>
      <c r="F49" s="98"/>
      <c r="G49" s="116"/>
      <c r="H49" s="99"/>
      <c r="I49" s="72" t="s">
        <v>4</v>
      </c>
      <c r="J49" s="112"/>
      <c r="K49" s="72"/>
      <c r="L49" s="72"/>
      <c r="M49" s="98" t="s">
        <v>244</v>
      </c>
      <c r="N49" s="118">
        <v>40232</v>
      </c>
      <c r="O49" s="91" t="s">
        <v>549</v>
      </c>
      <c r="P49" s="112"/>
      <c r="Q49" s="112"/>
      <c r="R49" s="72"/>
      <c r="S49" s="97"/>
      <c r="T49" s="112"/>
    </row>
    <row r="50" spans="1:23" ht="31.5" hidden="1" x14ac:dyDescent="0.25">
      <c r="A50" t="s">
        <v>684</v>
      </c>
      <c r="B50" s="108"/>
      <c r="C50" s="108"/>
      <c r="D50" s="109"/>
      <c r="E50" s="169"/>
      <c r="F50" s="98"/>
      <c r="G50" s="119"/>
      <c r="H50" s="99"/>
      <c r="I50" s="72" t="s">
        <v>4</v>
      </c>
      <c r="J50" s="112"/>
      <c r="K50" s="72"/>
      <c r="L50" s="72"/>
      <c r="M50" s="100" t="s">
        <v>245</v>
      </c>
      <c r="N50" s="118">
        <v>40855</v>
      </c>
      <c r="O50" s="91" t="s">
        <v>549</v>
      </c>
      <c r="P50" s="112"/>
      <c r="Q50" s="112"/>
      <c r="R50" s="72"/>
      <c r="S50" s="97"/>
      <c r="T50" s="112"/>
    </row>
    <row r="51" spans="1:23" ht="31.5" hidden="1" x14ac:dyDescent="0.25">
      <c r="A51" t="s">
        <v>684</v>
      </c>
      <c r="B51" s="108"/>
      <c r="C51" s="108"/>
      <c r="D51" s="109"/>
      <c r="E51" s="169"/>
      <c r="F51" s="98"/>
      <c r="G51" s="119"/>
      <c r="H51" s="99"/>
      <c r="I51" s="72" t="s">
        <v>4</v>
      </c>
      <c r="J51" s="112"/>
      <c r="K51" s="72"/>
      <c r="L51" s="72"/>
      <c r="M51" s="98" t="s">
        <v>246</v>
      </c>
      <c r="N51" s="118">
        <v>41523</v>
      </c>
      <c r="O51" s="91" t="s">
        <v>549</v>
      </c>
      <c r="P51" s="112"/>
      <c r="Q51" s="112"/>
      <c r="R51" s="72"/>
      <c r="S51" s="97"/>
      <c r="T51" s="112"/>
    </row>
    <row r="52" spans="1:23" ht="31.5" hidden="1" x14ac:dyDescent="0.25">
      <c r="A52" t="s">
        <v>684</v>
      </c>
      <c r="B52" s="108"/>
      <c r="C52" s="108"/>
      <c r="D52" s="109"/>
      <c r="E52" s="169"/>
      <c r="F52" s="98"/>
      <c r="G52" s="119"/>
      <c r="H52" s="99"/>
      <c r="I52" s="72" t="s">
        <v>4</v>
      </c>
      <c r="J52" s="112"/>
      <c r="K52" s="72"/>
      <c r="L52" s="72"/>
      <c r="M52" s="98" t="s">
        <v>247</v>
      </c>
      <c r="N52" s="118">
        <v>42532</v>
      </c>
      <c r="O52" s="91" t="s">
        <v>549</v>
      </c>
      <c r="P52" s="112"/>
      <c r="Q52" s="112"/>
      <c r="R52" s="72"/>
      <c r="S52" s="97"/>
      <c r="T52" s="112"/>
    </row>
    <row r="53" spans="1:23" s="1" customFormat="1" ht="78.75" hidden="1" x14ac:dyDescent="0.25">
      <c r="A53" t="s">
        <v>684</v>
      </c>
      <c r="B53" s="58">
        <v>9</v>
      </c>
      <c r="C53" s="12"/>
      <c r="D53" s="48" t="s">
        <v>206</v>
      </c>
      <c r="E53" s="177"/>
      <c r="F53" s="173" t="s">
        <v>6</v>
      </c>
      <c r="G53" s="57" t="s">
        <v>437</v>
      </c>
      <c r="H53" s="174">
        <v>26361</v>
      </c>
      <c r="I53" s="50" t="s">
        <v>2</v>
      </c>
      <c r="J53" s="12" t="s">
        <v>412</v>
      </c>
      <c r="K53" s="57" t="s">
        <v>410</v>
      </c>
      <c r="L53" s="12">
        <v>2</v>
      </c>
      <c r="M53" s="178" t="s">
        <v>438</v>
      </c>
      <c r="N53" s="179">
        <v>24071</v>
      </c>
      <c r="O53" s="6" t="s">
        <v>412</v>
      </c>
      <c r="P53" s="6" t="s">
        <v>411</v>
      </c>
      <c r="Q53" s="12" t="s">
        <v>412</v>
      </c>
      <c r="R53" s="12" t="s">
        <v>3</v>
      </c>
      <c r="S53" s="253">
        <v>40717.402777777781</v>
      </c>
      <c r="T53" s="12">
        <v>89088633597</v>
      </c>
      <c r="U53" s="11" t="s">
        <v>777</v>
      </c>
      <c r="V53" s="4"/>
      <c r="W53" s="4"/>
    </row>
    <row r="54" spans="1:23" s="4" customFormat="1" ht="75.75" hidden="1" customHeight="1" x14ac:dyDescent="0.25">
      <c r="A54" s="4" t="s">
        <v>684</v>
      </c>
      <c r="B54" s="62">
        <v>10</v>
      </c>
      <c r="C54" s="6"/>
      <c r="D54" s="63" t="s">
        <v>206</v>
      </c>
      <c r="E54" s="180"/>
      <c r="F54" s="178" t="s">
        <v>7</v>
      </c>
      <c r="G54" s="181" t="s">
        <v>439</v>
      </c>
      <c r="H54" s="179">
        <v>26513</v>
      </c>
      <c r="I54" s="64" t="s">
        <v>2</v>
      </c>
      <c r="J54" s="6" t="s">
        <v>412</v>
      </c>
      <c r="K54" s="181" t="s">
        <v>410</v>
      </c>
      <c r="L54" s="6">
        <v>1</v>
      </c>
      <c r="M54" s="178"/>
      <c r="N54" s="179"/>
      <c r="O54" s="6"/>
      <c r="P54" s="6"/>
      <c r="Q54" s="6" t="s">
        <v>412</v>
      </c>
      <c r="R54" s="6" t="s">
        <v>3</v>
      </c>
      <c r="S54" s="255">
        <v>40717.40625</v>
      </c>
      <c r="T54" s="6">
        <v>89028265489</v>
      </c>
      <c r="U54" s="11" t="s">
        <v>777</v>
      </c>
    </row>
    <row r="55" spans="1:23" s="1" customFormat="1" ht="71.25" hidden="1" customHeight="1" x14ac:dyDescent="0.25">
      <c r="A55" t="s">
        <v>684</v>
      </c>
      <c r="B55" s="58">
        <v>11</v>
      </c>
      <c r="C55" s="12"/>
      <c r="D55" s="48" t="s">
        <v>206</v>
      </c>
      <c r="E55" s="171"/>
      <c r="F55" s="57" t="s">
        <v>165</v>
      </c>
      <c r="G55" s="57" t="s">
        <v>440</v>
      </c>
      <c r="H55" s="174">
        <v>27488</v>
      </c>
      <c r="I55" s="50" t="s">
        <v>2</v>
      </c>
      <c r="J55" s="57" t="s">
        <v>550</v>
      </c>
      <c r="K55" s="57" t="s">
        <v>410</v>
      </c>
      <c r="L55" s="12">
        <v>4</v>
      </c>
      <c r="M55" s="173" t="s">
        <v>441</v>
      </c>
      <c r="N55" s="174">
        <v>27271</v>
      </c>
      <c r="O55" s="12" t="s">
        <v>412</v>
      </c>
      <c r="P55" s="12" t="s">
        <v>629</v>
      </c>
      <c r="Q55" s="57" t="s">
        <v>412</v>
      </c>
      <c r="R55" s="57" t="s">
        <v>3</v>
      </c>
      <c r="S55" s="251">
        <v>41736.458333333336</v>
      </c>
      <c r="T55" s="57">
        <v>89519943673</v>
      </c>
      <c r="U55" s="11" t="s">
        <v>777</v>
      </c>
      <c r="V55" s="4"/>
      <c r="W55" s="4"/>
    </row>
    <row r="56" spans="1:23" s="1" customFormat="1" ht="31.5" hidden="1" x14ac:dyDescent="0.25">
      <c r="A56" t="s">
        <v>684</v>
      </c>
      <c r="B56" s="70"/>
      <c r="C56" s="115"/>
      <c r="D56" s="114"/>
      <c r="E56" s="120"/>
      <c r="F56" s="115"/>
      <c r="G56" s="115"/>
      <c r="H56" s="121"/>
      <c r="I56" s="72" t="s">
        <v>2</v>
      </c>
      <c r="J56" s="115"/>
      <c r="K56" s="115"/>
      <c r="L56" s="70"/>
      <c r="M56" s="122" t="s">
        <v>442</v>
      </c>
      <c r="N56" s="176">
        <v>34828</v>
      </c>
      <c r="O56" s="70" t="s">
        <v>544</v>
      </c>
      <c r="P56" s="70" t="s">
        <v>629</v>
      </c>
      <c r="Q56" s="115"/>
      <c r="R56" s="115"/>
      <c r="S56" s="254"/>
      <c r="T56" s="115"/>
      <c r="U56" s="4"/>
      <c r="V56" s="4"/>
      <c r="W56" s="4"/>
    </row>
    <row r="57" spans="1:23" s="1" customFormat="1" ht="31.5" hidden="1" x14ac:dyDescent="0.25">
      <c r="A57" t="s">
        <v>684</v>
      </c>
      <c r="B57" s="70"/>
      <c r="C57" s="115"/>
      <c r="D57" s="114"/>
      <c r="E57" s="120"/>
      <c r="F57" s="115"/>
      <c r="G57" s="115"/>
      <c r="H57" s="121"/>
      <c r="I57" s="72" t="s">
        <v>2</v>
      </c>
      <c r="J57" s="115"/>
      <c r="K57" s="115"/>
      <c r="L57" s="70"/>
      <c r="M57" s="122" t="s">
        <v>443</v>
      </c>
      <c r="N57" s="176">
        <v>39140</v>
      </c>
      <c r="O57" s="70" t="s">
        <v>412</v>
      </c>
      <c r="P57" s="70" t="s">
        <v>629</v>
      </c>
      <c r="Q57" s="115"/>
      <c r="R57" s="115"/>
      <c r="S57" s="254"/>
      <c r="T57" s="115"/>
      <c r="U57" s="4"/>
      <c r="V57" s="4"/>
      <c r="W57" s="4"/>
    </row>
    <row r="58" spans="1:23" s="1" customFormat="1" ht="78.75" hidden="1" x14ac:dyDescent="0.25">
      <c r="A58" t="s">
        <v>684</v>
      </c>
      <c r="B58" s="58">
        <v>12</v>
      </c>
      <c r="C58" s="12"/>
      <c r="D58" s="48" t="s">
        <v>206</v>
      </c>
      <c r="E58" s="171"/>
      <c r="F58" s="57" t="s">
        <v>444</v>
      </c>
      <c r="G58" s="57" t="s">
        <v>445</v>
      </c>
      <c r="H58" s="182">
        <v>28051</v>
      </c>
      <c r="I58" s="50" t="s">
        <v>2</v>
      </c>
      <c r="J58" s="57" t="s">
        <v>409</v>
      </c>
      <c r="K58" s="57" t="s">
        <v>410</v>
      </c>
      <c r="L58" s="12">
        <v>4</v>
      </c>
      <c r="M58" s="173" t="s">
        <v>446</v>
      </c>
      <c r="N58" s="174">
        <v>27042</v>
      </c>
      <c r="O58" s="12" t="s">
        <v>544</v>
      </c>
      <c r="P58" s="12" t="s">
        <v>411</v>
      </c>
      <c r="Q58" s="57" t="s">
        <v>412</v>
      </c>
      <c r="R58" s="57" t="s">
        <v>3</v>
      </c>
      <c r="S58" s="251">
        <v>41752.416666666664</v>
      </c>
      <c r="T58" s="57">
        <v>89519931952</v>
      </c>
      <c r="U58" s="4"/>
      <c r="V58" s="4"/>
      <c r="W58" s="4"/>
    </row>
    <row r="59" spans="1:23" s="1" customFormat="1" ht="31.5" hidden="1" x14ac:dyDescent="0.25">
      <c r="A59" t="s">
        <v>684</v>
      </c>
      <c r="B59" s="70"/>
      <c r="C59" s="115"/>
      <c r="D59" s="114"/>
      <c r="E59" s="120"/>
      <c r="F59" s="115"/>
      <c r="G59" s="115"/>
      <c r="H59" s="121"/>
      <c r="I59" s="72" t="s">
        <v>2</v>
      </c>
      <c r="J59" s="115"/>
      <c r="K59" s="115"/>
      <c r="L59" s="70"/>
      <c r="M59" s="122" t="s">
        <v>447</v>
      </c>
      <c r="N59" s="176">
        <v>40238</v>
      </c>
      <c r="O59" s="70" t="s">
        <v>544</v>
      </c>
      <c r="P59" s="70" t="s">
        <v>411</v>
      </c>
      <c r="Q59" s="115"/>
      <c r="R59" s="115"/>
      <c r="S59" s="254"/>
      <c r="T59" s="115"/>
      <c r="U59" s="4"/>
      <c r="V59" s="4"/>
      <c r="W59" s="4"/>
    </row>
    <row r="60" spans="1:23" s="1" customFormat="1" ht="31.5" hidden="1" x14ac:dyDescent="0.25">
      <c r="A60" t="s">
        <v>684</v>
      </c>
      <c r="B60" s="70"/>
      <c r="C60" s="115"/>
      <c r="D60" s="114"/>
      <c r="E60" s="120"/>
      <c r="F60" s="115"/>
      <c r="G60" s="115"/>
      <c r="H60" s="121"/>
      <c r="I60" s="72" t="s">
        <v>2</v>
      </c>
      <c r="J60" s="115"/>
      <c r="K60" s="115"/>
      <c r="L60" s="70"/>
      <c r="M60" s="122" t="s">
        <v>448</v>
      </c>
      <c r="N60" s="176">
        <v>39790</v>
      </c>
      <c r="O60" s="70" t="s">
        <v>544</v>
      </c>
      <c r="P60" s="70" t="s">
        <v>411</v>
      </c>
      <c r="Q60" s="115"/>
      <c r="R60" s="115"/>
      <c r="S60" s="254"/>
      <c r="T60" s="115"/>
      <c r="U60" s="4"/>
      <c r="V60" s="4"/>
      <c r="W60" s="4"/>
    </row>
    <row r="61" spans="1:23" s="1" customFormat="1" ht="78.75" hidden="1" x14ac:dyDescent="0.25">
      <c r="A61" t="s">
        <v>684</v>
      </c>
      <c r="B61" s="62">
        <v>13</v>
      </c>
      <c r="C61" s="6"/>
      <c r="D61" s="63" t="s">
        <v>206</v>
      </c>
      <c r="E61" s="180"/>
      <c r="F61" s="178" t="s">
        <v>166</v>
      </c>
      <c r="G61" s="181" t="s">
        <v>449</v>
      </c>
      <c r="H61" s="179">
        <v>34590</v>
      </c>
      <c r="I61" s="64" t="s">
        <v>2</v>
      </c>
      <c r="J61" s="178" t="s">
        <v>551</v>
      </c>
      <c r="K61" s="181" t="s">
        <v>410</v>
      </c>
      <c r="L61" s="6">
        <v>1</v>
      </c>
      <c r="M61" s="178"/>
      <c r="N61" s="179"/>
      <c r="O61" s="6"/>
      <c r="P61" s="6"/>
      <c r="Q61" s="6" t="s">
        <v>412</v>
      </c>
      <c r="R61" s="6" t="s">
        <v>3</v>
      </c>
      <c r="S61" s="255">
        <v>41764.427777777775</v>
      </c>
      <c r="T61" s="6"/>
      <c r="U61" s="4"/>
      <c r="V61" s="4"/>
      <c r="W61" s="4"/>
    </row>
    <row r="62" spans="1:23" s="1" customFormat="1" ht="63" hidden="1" x14ac:dyDescent="0.25">
      <c r="A62" t="s">
        <v>684</v>
      </c>
      <c r="B62" s="47">
        <v>14</v>
      </c>
      <c r="C62" s="47"/>
      <c r="D62" s="48" t="s">
        <v>206</v>
      </c>
      <c r="E62" s="168"/>
      <c r="F62" s="49" t="s">
        <v>12</v>
      </c>
      <c r="G62" s="50" t="s">
        <v>150</v>
      </c>
      <c r="H62" s="51">
        <v>31220</v>
      </c>
      <c r="I62" s="50" t="s">
        <v>4</v>
      </c>
      <c r="J62" s="55" t="s">
        <v>552</v>
      </c>
      <c r="K62" s="50" t="s">
        <v>13</v>
      </c>
      <c r="L62" s="50">
        <v>3</v>
      </c>
      <c r="M62" s="49" t="s">
        <v>249</v>
      </c>
      <c r="N62" s="61">
        <v>38922</v>
      </c>
      <c r="O62" s="55" t="s">
        <v>553</v>
      </c>
      <c r="P62" s="55" t="s">
        <v>630</v>
      </c>
      <c r="Q62" s="56" t="s">
        <v>223</v>
      </c>
      <c r="R62" s="50" t="s">
        <v>3</v>
      </c>
      <c r="S62" s="54">
        <v>41774.416666666664</v>
      </c>
      <c r="T62" s="56"/>
      <c r="U62" s="4" t="s">
        <v>766</v>
      </c>
      <c r="V62" s="4"/>
      <c r="W62" s="4"/>
    </row>
    <row r="63" spans="1:23" s="1" customFormat="1" ht="31.5" hidden="1" x14ac:dyDescent="0.25">
      <c r="A63" t="s">
        <v>684</v>
      </c>
      <c r="B63" s="108"/>
      <c r="C63" s="112"/>
      <c r="D63" s="109"/>
      <c r="E63" s="169"/>
      <c r="F63" s="98"/>
      <c r="G63" s="113"/>
      <c r="H63" s="99"/>
      <c r="I63" s="72" t="s">
        <v>4</v>
      </c>
      <c r="J63" s="112"/>
      <c r="K63" s="72"/>
      <c r="L63" s="72"/>
      <c r="M63" s="98" t="s">
        <v>250</v>
      </c>
      <c r="N63" s="118">
        <v>41216</v>
      </c>
      <c r="O63" s="91" t="s">
        <v>553</v>
      </c>
      <c r="P63" s="112"/>
      <c r="Q63" s="112"/>
      <c r="R63" s="72"/>
      <c r="S63" s="97"/>
      <c r="T63" s="112"/>
      <c r="U63" s="4"/>
      <c r="V63" s="4"/>
      <c r="W63" s="4"/>
    </row>
    <row r="64" spans="1:23" s="1" customFormat="1" ht="78.75" hidden="1" x14ac:dyDescent="0.25">
      <c r="A64" t="s">
        <v>684</v>
      </c>
      <c r="B64" s="58">
        <v>15</v>
      </c>
      <c r="C64" s="12"/>
      <c r="D64" s="48" t="s">
        <v>206</v>
      </c>
      <c r="E64" s="183"/>
      <c r="F64" s="57" t="s">
        <v>450</v>
      </c>
      <c r="G64" s="57" t="s">
        <v>451</v>
      </c>
      <c r="H64" s="172">
        <v>34979</v>
      </c>
      <c r="I64" s="50" t="s">
        <v>2</v>
      </c>
      <c r="J64" s="57" t="s">
        <v>544</v>
      </c>
      <c r="K64" s="57" t="s">
        <v>410</v>
      </c>
      <c r="L64" s="12">
        <v>4</v>
      </c>
      <c r="M64" s="173" t="s">
        <v>452</v>
      </c>
      <c r="N64" s="174">
        <v>35211</v>
      </c>
      <c r="O64" s="57" t="s">
        <v>544</v>
      </c>
      <c r="P64" s="12" t="s">
        <v>411</v>
      </c>
      <c r="Q64" s="57" t="s">
        <v>412</v>
      </c>
      <c r="R64" s="57" t="s">
        <v>3</v>
      </c>
      <c r="S64" s="251">
        <v>41821.354166666664</v>
      </c>
      <c r="T64" s="57">
        <v>89044550550</v>
      </c>
      <c r="U64" s="11" t="s">
        <v>777</v>
      </c>
      <c r="V64" s="4"/>
      <c r="W64" s="4"/>
    </row>
    <row r="65" spans="1:23" s="1" customFormat="1" ht="31.5" hidden="1" x14ac:dyDescent="0.25">
      <c r="A65" t="s">
        <v>684</v>
      </c>
      <c r="B65" s="70"/>
      <c r="C65" s="115"/>
      <c r="D65" s="114"/>
      <c r="E65" s="120"/>
      <c r="F65" s="115"/>
      <c r="G65" s="115"/>
      <c r="H65" s="121"/>
      <c r="I65" s="72" t="s">
        <v>2</v>
      </c>
      <c r="J65" s="115"/>
      <c r="K65" s="115"/>
      <c r="L65" s="70"/>
      <c r="M65" s="122" t="s">
        <v>453</v>
      </c>
      <c r="N65" s="176">
        <v>42410</v>
      </c>
      <c r="O65" s="115" t="s">
        <v>544</v>
      </c>
      <c r="P65" s="70" t="s">
        <v>411</v>
      </c>
      <c r="Q65" s="115"/>
      <c r="R65" s="115"/>
      <c r="S65" s="254"/>
      <c r="T65" s="115"/>
      <c r="U65" s="4"/>
      <c r="V65" s="4"/>
      <c r="W65" s="4"/>
    </row>
    <row r="66" spans="1:23" s="1" customFormat="1" ht="31.5" hidden="1" x14ac:dyDescent="0.25">
      <c r="A66" t="s">
        <v>684</v>
      </c>
      <c r="B66" s="70"/>
      <c r="C66" s="115"/>
      <c r="D66" s="114"/>
      <c r="E66" s="120"/>
      <c r="F66" s="115"/>
      <c r="G66" s="115"/>
      <c r="H66" s="121"/>
      <c r="I66" s="72" t="s">
        <v>2</v>
      </c>
      <c r="J66" s="115"/>
      <c r="K66" s="115"/>
      <c r="L66" s="70"/>
      <c r="M66" s="122" t="s">
        <v>454</v>
      </c>
      <c r="N66" s="176">
        <v>43306</v>
      </c>
      <c r="O66" s="115" t="s">
        <v>544</v>
      </c>
      <c r="P66" s="70" t="s">
        <v>411</v>
      </c>
      <c r="Q66" s="115"/>
      <c r="R66" s="115"/>
      <c r="S66" s="254"/>
      <c r="T66" s="115"/>
      <c r="U66" s="4"/>
      <c r="V66" s="4"/>
      <c r="W66" s="4"/>
    </row>
    <row r="67" spans="1:23" s="3" customFormat="1" ht="78.75" hidden="1" x14ac:dyDescent="0.25">
      <c r="A67" s="3" t="s">
        <v>684</v>
      </c>
      <c r="B67" s="6">
        <v>16</v>
      </c>
      <c r="C67" s="6">
        <v>0</v>
      </c>
      <c r="D67" s="6">
        <v>1</v>
      </c>
      <c r="E67" s="181"/>
      <c r="F67" s="65" t="s">
        <v>167</v>
      </c>
      <c r="G67" s="64" t="s">
        <v>8</v>
      </c>
      <c r="H67" s="66">
        <v>25361</v>
      </c>
      <c r="I67" s="64" t="s">
        <v>2</v>
      </c>
      <c r="J67" s="181" t="s">
        <v>409</v>
      </c>
      <c r="K67" s="181" t="s">
        <v>410</v>
      </c>
      <c r="L67" s="6">
        <v>1</v>
      </c>
      <c r="M67" s="6"/>
      <c r="N67" s="179"/>
      <c r="O67" s="6"/>
      <c r="P67" s="6" t="s">
        <v>697</v>
      </c>
      <c r="Q67" s="6" t="s">
        <v>412</v>
      </c>
      <c r="R67" s="6" t="s">
        <v>3</v>
      </c>
      <c r="S67" s="255">
        <v>41831.541666666664</v>
      </c>
      <c r="T67" s="6">
        <v>89519949069</v>
      </c>
      <c r="U67" s="11" t="s">
        <v>777</v>
      </c>
    </row>
    <row r="68" spans="1:23" s="1" customFormat="1" ht="78.75" hidden="1" x14ac:dyDescent="0.25">
      <c r="A68" t="s">
        <v>684</v>
      </c>
      <c r="B68" s="58">
        <f>B67+1</f>
        <v>17</v>
      </c>
      <c r="C68" s="12"/>
      <c r="D68" s="48" t="s">
        <v>206</v>
      </c>
      <c r="E68" s="171"/>
      <c r="F68" s="57" t="s">
        <v>169</v>
      </c>
      <c r="G68" s="57" t="s">
        <v>455</v>
      </c>
      <c r="H68" s="172">
        <v>32507</v>
      </c>
      <c r="I68" s="50" t="s">
        <v>2</v>
      </c>
      <c r="J68" s="57" t="s">
        <v>412</v>
      </c>
      <c r="K68" s="57" t="s">
        <v>410</v>
      </c>
      <c r="L68" s="12">
        <v>1</v>
      </c>
      <c r="M68" s="173"/>
      <c r="N68" s="174"/>
      <c r="O68" s="12"/>
      <c r="P68" s="12" t="s">
        <v>631</v>
      </c>
      <c r="Q68" s="57" t="s">
        <v>412</v>
      </c>
      <c r="R68" s="57" t="s">
        <v>3</v>
      </c>
      <c r="S68" s="251">
        <v>41855.458333333336</v>
      </c>
      <c r="T68" s="57">
        <v>89026281537</v>
      </c>
      <c r="U68" s="11" t="s">
        <v>777</v>
      </c>
      <c r="V68" s="4"/>
      <c r="W68" s="4"/>
    </row>
    <row r="69" spans="1:23" s="1" customFormat="1" ht="78.75" hidden="1" x14ac:dyDescent="0.25">
      <c r="A69" t="s">
        <v>684</v>
      </c>
      <c r="B69" s="58">
        <f>B68+1</f>
        <v>18</v>
      </c>
      <c r="C69" s="12"/>
      <c r="D69" s="48" t="s">
        <v>206</v>
      </c>
      <c r="E69" s="177"/>
      <c r="F69" s="173" t="s">
        <v>170</v>
      </c>
      <c r="G69" s="173" t="s">
        <v>456</v>
      </c>
      <c r="H69" s="172">
        <v>27146</v>
      </c>
      <c r="I69" s="50" t="s">
        <v>2</v>
      </c>
      <c r="J69" s="173" t="s">
        <v>412</v>
      </c>
      <c r="K69" s="173" t="s">
        <v>410</v>
      </c>
      <c r="L69" s="12">
        <v>3</v>
      </c>
      <c r="M69" s="173" t="s">
        <v>457</v>
      </c>
      <c r="N69" s="174">
        <v>27236</v>
      </c>
      <c r="O69" s="57" t="s">
        <v>412</v>
      </c>
      <c r="P69" s="12" t="s">
        <v>632</v>
      </c>
      <c r="Q69" s="173" t="s">
        <v>412</v>
      </c>
      <c r="R69" s="173" t="s">
        <v>3</v>
      </c>
      <c r="S69" s="256">
        <v>41885.375</v>
      </c>
      <c r="T69" s="173"/>
      <c r="U69" s="122" t="s">
        <v>778</v>
      </c>
      <c r="V69" s="4"/>
      <c r="W69" s="4"/>
    </row>
    <row r="70" spans="1:23" ht="31.5" hidden="1" x14ac:dyDescent="0.25">
      <c r="A70" t="s">
        <v>684</v>
      </c>
      <c r="B70" s="70"/>
      <c r="C70" s="115"/>
      <c r="D70" s="114"/>
      <c r="E70" s="120"/>
      <c r="F70" s="115"/>
      <c r="G70" s="115"/>
      <c r="H70" s="121"/>
      <c r="I70" s="72" t="s">
        <v>2</v>
      </c>
      <c r="J70" s="115"/>
      <c r="K70" s="115"/>
      <c r="L70" s="70"/>
      <c r="M70" s="122" t="s">
        <v>458</v>
      </c>
      <c r="N70" s="176">
        <v>35815</v>
      </c>
      <c r="O70" s="115" t="s">
        <v>544</v>
      </c>
      <c r="P70" s="70" t="s">
        <v>632</v>
      </c>
      <c r="Q70" s="115"/>
      <c r="R70" s="115"/>
      <c r="S70" s="254"/>
      <c r="T70" s="115"/>
    </row>
    <row r="71" spans="1:23" ht="72.75" hidden="1" customHeight="1" x14ac:dyDescent="0.25">
      <c r="A71" t="s">
        <v>684</v>
      </c>
      <c r="B71" s="58">
        <f>B69+1</f>
        <v>19</v>
      </c>
      <c r="C71" s="47"/>
      <c r="D71" s="48" t="s">
        <v>206</v>
      </c>
      <c r="E71" s="168"/>
      <c r="F71" s="67" t="s">
        <v>14</v>
      </c>
      <c r="G71" s="60" t="s">
        <v>15</v>
      </c>
      <c r="H71" s="68">
        <v>28392</v>
      </c>
      <c r="I71" s="60" t="s">
        <v>4</v>
      </c>
      <c r="J71" s="55" t="s">
        <v>554</v>
      </c>
      <c r="K71" s="60" t="s">
        <v>16</v>
      </c>
      <c r="L71" s="60">
        <v>4</v>
      </c>
      <c r="M71" s="52" t="s">
        <v>252</v>
      </c>
      <c r="N71" s="51">
        <v>28862</v>
      </c>
      <c r="O71" s="55" t="s">
        <v>555</v>
      </c>
      <c r="P71" s="55" t="s">
        <v>633</v>
      </c>
      <c r="Q71" s="56" t="s">
        <v>223</v>
      </c>
      <c r="R71" s="50" t="s">
        <v>3</v>
      </c>
      <c r="S71" s="54">
        <v>41927.4375</v>
      </c>
      <c r="T71" s="56"/>
      <c r="U71" s="4" t="s">
        <v>767</v>
      </c>
    </row>
    <row r="72" spans="1:23" ht="31.5" hidden="1" x14ac:dyDescent="0.25">
      <c r="A72" t="s">
        <v>684</v>
      </c>
      <c r="B72" s="108"/>
      <c r="C72" s="112"/>
      <c r="D72" s="109"/>
      <c r="E72" s="169"/>
      <c r="F72" s="98"/>
      <c r="G72" s="116"/>
      <c r="H72" s="99"/>
      <c r="I72" s="117" t="s">
        <v>4</v>
      </c>
      <c r="J72" s="112"/>
      <c r="K72" s="72"/>
      <c r="L72" s="108"/>
      <c r="M72" s="100" t="s">
        <v>253</v>
      </c>
      <c r="N72" s="99">
        <v>37135</v>
      </c>
      <c r="O72" s="91" t="s">
        <v>555</v>
      </c>
      <c r="P72" s="112"/>
      <c r="Q72" s="112"/>
      <c r="R72" s="72"/>
      <c r="S72" s="97"/>
      <c r="T72" s="112"/>
    </row>
    <row r="73" spans="1:23" s="1" customFormat="1" ht="55.5" hidden="1" customHeight="1" x14ac:dyDescent="0.25">
      <c r="A73" t="s">
        <v>684</v>
      </c>
      <c r="B73" s="108"/>
      <c r="C73" s="112"/>
      <c r="D73" s="158"/>
      <c r="E73" s="234"/>
      <c r="F73" s="235"/>
      <c r="G73" s="241"/>
      <c r="H73" s="237"/>
      <c r="I73" s="242" t="s">
        <v>4</v>
      </c>
      <c r="J73" s="223"/>
      <c r="K73" s="125"/>
      <c r="L73" s="157"/>
      <c r="M73" s="238" t="s">
        <v>254</v>
      </c>
      <c r="N73" s="237">
        <v>38112</v>
      </c>
      <c r="O73" s="145" t="s">
        <v>555</v>
      </c>
      <c r="P73" s="223"/>
      <c r="Q73" s="223"/>
      <c r="R73" s="125"/>
      <c r="S73" s="239"/>
      <c r="T73" s="223"/>
      <c r="U73" s="4"/>
      <c r="V73" s="4"/>
      <c r="W73" s="4"/>
    </row>
    <row r="74" spans="1:23" s="4" customFormat="1" ht="71.25" hidden="1" customHeight="1" x14ac:dyDescent="0.25">
      <c r="A74" s="4" t="s">
        <v>684</v>
      </c>
      <c r="B74" s="58">
        <f>B71+1</f>
        <v>20</v>
      </c>
      <c r="C74" s="12"/>
      <c r="D74" s="48" t="s">
        <v>206</v>
      </c>
      <c r="E74" s="171"/>
      <c r="F74" s="57" t="s">
        <v>459</v>
      </c>
      <c r="G74" s="57" t="s">
        <v>460</v>
      </c>
      <c r="H74" s="174">
        <v>32987</v>
      </c>
      <c r="I74" s="50" t="s">
        <v>2</v>
      </c>
      <c r="J74" s="57" t="s">
        <v>544</v>
      </c>
      <c r="K74" s="57" t="s">
        <v>410</v>
      </c>
      <c r="L74" s="12">
        <v>4</v>
      </c>
      <c r="M74" s="173" t="s">
        <v>461</v>
      </c>
      <c r="N74" s="174">
        <v>33790</v>
      </c>
      <c r="O74" s="57" t="s">
        <v>544</v>
      </c>
      <c r="P74" s="12" t="s">
        <v>411</v>
      </c>
      <c r="Q74" s="57" t="s">
        <v>412</v>
      </c>
      <c r="R74" s="57" t="s">
        <v>3</v>
      </c>
      <c r="S74" s="253">
        <v>42083</v>
      </c>
      <c r="T74" s="57">
        <v>89044530812</v>
      </c>
      <c r="U74" s="11" t="s">
        <v>777</v>
      </c>
    </row>
    <row r="75" spans="1:23" s="4" customFormat="1" ht="31.5" hidden="1" x14ac:dyDescent="0.25">
      <c r="A75" s="4" t="s">
        <v>684</v>
      </c>
      <c r="B75" s="70"/>
      <c r="C75" s="115"/>
      <c r="D75" s="114"/>
      <c r="E75" s="120"/>
      <c r="F75" s="115"/>
      <c r="G75" s="115"/>
      <c r="H75" s="176"/>
      <c r="I75" s="72" t="s">
        <v>2</v>
      </c>
      <c r="J75" s="115"/>
      <c r="K75" s="115"/>
      <c r="L75" s="70"/>
      <c r="M75" s="122" t="s">
        <v>462</v>
      </c>
      <c r="N75" s="176">
        <v>42915</v>
      </c>
      <c r="O75" s="115" t="s">
        <v>544</v>
      </c>
      <c r="P75" s="70" t="s">
        <v>411</v>
      </c>
      <c r="Q75" s="115"/>
      <c r="R75" s="115"/>
      <c r="S75" s="254"/>
      <c r="T75" s="115">
        <v>89088617161</v>
      </c>
    </row>
    <row r="76" spans="1:23" s="4" customFormat="1" ht="31.5" hidden="1" x14ac:dyDescent="0.25">
      <c r="A76" s="4" t="s">
        <v>684</v>
      </c>
      <c r="B76" s="70"/>
      <c r="C76" s="115"/>
      <c r="D76" s="114"/>
      <c r="E76" s="120"/>
      <c r="F76" s="115"/>
      <c r="G76" s="122"/>
      <c r="H76" s="176"/>
      <c r="I76" s="72" t="s">
        <v>2</v>
      </c>
      <c r="J76" s="115"/>
      <c r="K76" s="115"/>
      <c r="L76" s="70"/>
      <c r="M76" s="122" t="s">
        <v>463</v>
      </c>
      <c r="N76" s="176">
        <v>43543</v>
      </c>
      <c r="O76" s="115" t="s">
        <v>544</v>
      </c>
      <c r="P76" s="70" t="s">
        <v>411</v>
      </c>
      <c r="Q76" s="115"/>
      <c r="R76" s="115"/>
      <c r="S76" s="254"/>
      <c r="T76" s="115"/>
    </row>
    <row r="77" spans="1:23" s="1" customFormat="1" ht="78.75" hidden="1" x14ac:dyDescent="0.25">
      <c r="A77" t="s">
        <v>684</v>
      </c>
      <c r="B77" s="62">
        <v>21</v>
      </c>
      <c r="C77" s="6"/>
      <c r="D77" s="63" t="s">
        <v>206</v>
      </c>
      <c r="E77" s="184"/>
      <c r="F77" s="178" t="s">
        <v>171</v>
      </c>
      <c r="G77" s="181" t="s">
        <v>464</v>
      </c>
      <c r="H77" s="179">
        <v>30518</v>
      </c>
      <c r="I77" s="64" t="s">
        <v>2</v>
      </c>
      <c r="J77" s="6" t="s">
        <v>412</v>
      </c>
      <c r="K77" s="181" t="s">
        <v>410</v>
      </c>
      <c r="L77" s="6">
        <v>1</v>
      </c>
      <c r="M77" s="178"/>
      <c r="N77" s="179"/>
      <c r="O77" s="6"/>
      <c r="P77" s="6" t="s">
        <v>411</v>
      </c>
      <c r="Q77" s="6" t="s">
        <v>412</v>
      </c>
      <c r="R77" s="6" t="s">
        <v>3</v>
      </c>
      <c r="S77" s="255">
        <v>42110.465277777781</v>
      </c>
      <c r="T77" s="6">
        <v>89088548248</v>
      </c>
      <c r="U77" s="11" t="s">
        <v>777</v>
      </c>
      <c r="V77" s="4"/>
      <c r="W77" s="4"/>
    </row>
    <row r="78" spans="1:23" s="15" customFormat="1" ht="69.75" hidden="1" customHeight="1" x14ac:dyDescent="0.25">
      <c r="A78" t="s">
        <v>684</v>
      </c>
      <c r="B78" s="69">
        <v>22</v>
      </c>
      <c r="C78" s="70"/>
      <c r="D78" s="71" t="s">
        <v>206</v>
      </c>
      <c r="E78" s="120"/>
      <c r="F78" s="122" t="s">
        <v>172</v>
      </c>
      <c r="G78" s="115" t="s">
        <v>465</v>
      </c>
      <c r="H78" s="176">
        <v>31227</v>
      </c>
      <c r="I78" s="72" t="s">
        <v>2</v>
      </c>
      <c r="J78" s="70" t="s">
        <v>412</v>
      </c>
      <c r="K78" s="115" t="s">
        <v>410</v>
      </c>
      <c r="L78" s="70">
        <v>1</v>
      </c>
      <c r="M78" s="122"/>
      <c r="N78" s="176"/>
      <c r="O78" s="70"/>
      <c r="P78" s="70" t="s">
        <v>411</v>
      </c>
      <c r="Q78" s="70" t="s">
        <v>412</v>
      </c>
      <c r="R78" s="70" t="s">
        <v>3</v>
      </c>
      <c r="S78" s="257">
        <v>42121.416666666664</v>
      </c>
      <c r="T78" s="70">
        <v>89044576197</v>
      </c>
      <c r="U78" s="11" t="s">
        <v>777</v>
      </c>
      <c r="V78" s="14"/>
      <c r="W78" s="14"/>
    </row>
    <row r="79" spans="1:23" s="1" customFormat="1" ht="78.75" hidden="1" x14ac:dyDescent="0.25">
      <c r="A79" t="s">
        <v>684</v>
      </c>
      <c r="B79" s="58">
        <v>23</v>
      </c>
      <c r="C79" s="12"/>
      <c r="D79" s="48" t="s">
        <v>206</v>
      </c>
      <c r="E79" s="171"/>
      <c r="F79" s="57" t="s">
        <v>18</v>
      </c>
      <c r="G79" s="57" t="s">
        <v>466</v>
      </c>
      <c r="H79" s="174">
        <v>22675</v>
      </c>
      <c r="I79" s="50" t="s">
        <v>2</v>
      </c>
      <c r="J79" s="57" t="s">
        <v>467</v>
      </c>
      <c r="K79" s="57" t="s">
        <v>410</v>
      </c>
      <c r="L79" s="12">
        <v>2</v>
      </c>
      <c r="M79" s="173" t="s">
        <v>468</v>
      </c>
      <c r="N79" s="174">
        <v>23610</v>
      </c>
      <c r="O79" s="12" t="s">
        <v>467</v>
      </c>
      <c r="P79" s="12" t="s">
        <v>525</v>
      </c>
      <c r="Q79" s="57" t="s">
        <v>412</v>
      </c>
      <c r="R79" s="57" t="s">
        <v>3</v>
      </c>
      <c r="S79" s="251">
        <v>42443.604166666664</v>
      </c>
      <c r="T79" s="57"/>
      <c r="U79" s="115" t="s">
        <v>778</v>
      </c>
      <c r="V79" s="4"/>
      <c r="W79" s="4"/>
    </row>
    <row r="80" spans="1:23" s="4" customFormat="1" ht="57.75" hidden="1" customHeight="1" x14ac:dyDescent="0.25">
      <c r="A80" s="4" t="s">
        <v>684</v>
      </c>
      <c r="B80" s="62">
        <v>24</v>
      </c>
      <c r="C80" s="185">
        <v>0</v>
      </c>
      <c r="D80" s="185">
        <v>2</v>
      </c>
      <c r="E80" s="186"/>
      <c r="F80" s="181" t="s">
        <v>70</v>
      </c>
      <c r="G80" s="74" t="s">
        <v>71</v>
      </c>
      <c r="H80" s="187">
        <v>34743</v>
      </c>
      <c r="I80" s="64" t="s">
        <v>2</v>
      </c>
      <c r="J80" s="186" t="s">
        <v>698</v>
      </c>
      <c r="K80" s="186" t="s">
        <v>410</v>
      </c>
      <c r="L80" s="185">
        <v>2</v>
      </c>
      <c r="M80" s="188" t="s">
        <v>699</v>
      </c>
      <c r="N80" s="187">
        <v>41088</v>
      </c>
      <c r="O80" s="186" t="s">
        <v>698</v>
      </c>
      <c r="P80" s="186" t="s">
        <v>698</v>
      </c>
      <c r="Q80" s="186" t="s">
        <v>412</v>
      </c>
      <c r="R80" s="186" t="s">
        <v>3</v>
      </c>
      <c r="S80" s="189">
        <v>42579.416666666664</v>
      </c>
      <c r="T80" s="185">
        <v>89519879805</v>
      </c>
      <c r="U80" s="305" t="s">
        <v>778</v>
      </c>
    </row>
    <row r="81" spans="1:23" s="1" customFormat="1" ht="78.75" hidden="1" x14ac:dyDescent="0.25">
      <c r="A81" t="s">
        <v>684</v>
      </c>
      <c r="B81" s="69">
        <v>25</v>
      </c>
      <c r="C81" s="70"/>
      <c r="D81" s="71" t="s">
        <v>206</v>
      </c>
      <c r="E81" s="120"/>
      <c r="F81" s="115" t="s">
        <v>141</v>
      </c>
      <c r="G81" s="122" t="s">
        <v>469</v>
      </c>
      <c r="H81" s="176">
        <v>26748</v>
      </c>
      <c r="I81" s="72" t="s">
        <v>2</v>
      </c>
      <c r="J81" s="115" t="s">
        <v>556</v>
      </c>
      <c r="K81" s="115" t="s">
        <v>410</v>
      </c>
      <c r="L81" s="70">
        <v>6</v>
      </c>
      <c r="M81" s="122" t="s">
        <v>470</v>
      </c>
      <c r="N81" s="176">
        <v>24185</v>
      </c>
      <c r="O81" s="70" t="s">
        <v>557</v>
      </c>
      <c r="P81" s="70" t="s">
        <v>634</v>
      </c>
      <c r="Q81" s="115" t="s">
        <v>412</v>
      </c>
      <c r="R81" s="115" t="s">
        <v>3</v>
      </c>
      <c r="S81" s="254">
        <v>42761.395833333336</v>
      </c>
      <c r="T81" s="122">
        <v>89088633472</v>
      </c>
      <c r="U81" s="11" t="s">
        <v>777</v>
      </c>
      <c r="V81" s="4"/>
      <c r="W81" s="4"/>
    </row>
    <row r="82" spans="1:23" s="1" customFormat="1" ht="31.5" hidden="1" x14ac:dyDescent="0.25">
      <c r="A82" t="s">
        <v>684</v>
      </c>
      <c r="B82" s="70"/>
      <c r="C82" s="70"/>
      <c r="D82" s="114"/>
      <c r="E82" s="120"/>
      <c r="F82" s="115"/>
      <c r="G82" s="122"/>
      <c r="H82" s="176"/>
      <c r="I82" s="72" t="s">
        <v>2</v>
      </c>
      <c r="J82" s="115"/>
      <c r="K82" s="115"/>
      <c r="L82" s="70"/>
      <c r="M82" s="122" t="s">
        <v>471</v>
      </c>
      <c r="N82" s="176">
        <v>36322</v>
      </c>
      <c r="O82" s="70" t="s">
        <v>544</v>
      </c>
      <c r="P82" s="70" t="s">
        <v>411</v>
      </c>
      <c r="Q82" s="115"/>
      <c r="R82" s="115"/>
      <c r="S82" s="254"/>
      <c r="T82" s="122"/>
      <c r="U82" s="4"/>
      <c r="V82" s="4"/>
      <c r="W82" s="4"/>
    </row>
    <row r="83" spans="1:23" s="1" customFormat="1" ht="31.5" hidden="1" x14ac:dyDescent="0.25">
      <c r="A83" t="s">
        <v>684</v>
      </c>
      <c r="B83" s="70"/>
      <c r="C83" s="70"/>
      <c r="D83" s="114"/>
      <c r="E83" s="120"/>
      <c r="F83" s="115"/>
      <c r="G83" s="122"/>
      <c r="H83" s="176"/>
      <c r="I83" s="72" t="s">
        <v>2</v>
      </c>
      <c r="J83" s="115"/>
      <c r="K83" s="115"/>
      <c r="L83" s="70"/>
      <c r="M83" s="122" t="s">
        <v>472</v>
      </c>
      <c r="N83" s="176">
        <v>36762</v>
      </c>
      <c r="O83" s="70" t="s">
        <v>557</v>
      </c>
      <c r="P83" s="70" t="s">
        <v>634</v>
      </c>
      <c r="Q83" s="115"/>
      <c r="R83" s="115"/>
      <c r="S83" s="254"/>
      <c r="T83" s="122"/>
      <c r="U83" s="4"/>
      <c r="V83" s="4"/>
      <c r="W83" s="4"/>
    </row>
    <row r="84" spans="1:23" s="1" customFormat="1" ht="31.5" hidden="1" x14ac:dyDescent="0.25">
      <c r="A84" t="s">
        <v>684</v>
      </c>
      <c r="B84" s="70"/>
      <c r="C84" s="70"/>
      <c r="D84" s="114"/>
      <c r="E84" s="120"/>
      <c r="F84" s="115"/>
      <c r="G84" s="122"/>
      <c r="H84" s="176"/>
      <c r="I84" s="72" t="s">
        <v>2</v>
      </c>
      <c r="J84" s="115"/>
      <c r="K84" s="115"/>
      <c r="L84" s="70"/>
      <c r="M84" s="122" t="s">
        <v>473</v>
      </c>
      <c r="N84" s="176">
        <v>37151</v>
      </c>
      <c r="O84" s="70" t="s">
        <v>557</v>
      </c>
      <c r="P84" s="70" t="s">
        <v>634</v>
      </c>
      <c r="Q84" s="115"/>
      <c r="R84" s="115"/>
      <c r="S84" s="254"/>
      <c r="T84" s="122"/>
      <c r="U84" s="4"/>
      <c r="V84" s="4"/>
      <c r="W84" s="4"/>
    </row>
    <row r="85" spans="1:23" s="1" customFormat="1" ht="31.5" hidden="1" x14ac:dyDescent="0.25">
      <c r="A85" t="s">
        <v>684</v>
      </c>
      <c r="B85" s="123"/>
      <c r="C85" s="123"/>
      <c r="D85" s="124"/>
      <c r="E85" s="190"/>
      <c r="F85" s="191"/>
      <c r="G85" s="192"/>
      <c r="H85" s="193"/>
      <c r="I85" s="125" t="s">
        <v>2</v>
      </c>
      <c r="J85" s="191"/>
      <c r="K85" s="191"/>
      <c r="L85" s="123"/>
      <c r="M85" s="192" t="s">
        <v>474</v>
      </c>
      <c r="N85" s="193">
        <v>40176</v>
      </c>
      <c r="O85" s="123" t="s">
        <v>557</v>
      </c>
      <c r="P85" s="123" t="s">
        <v>634</v>
      </c>
      <c r="Q85" s="191"/>
      <c r="R85" s="191"/>
      <c r="S85" s="258"/>
      <c r="T85" s="192"/>
      <c r="U85" s="4"/>
      <c r="V85" s="4"/>
      <c r="W85" s="4"/>
    </row>
    <row r="86" spans="1:23" s="8" customFormat="1" ht="30.75" hidden="1" customHeight="1" x14ac:dyDescent="0.25">
      <c r="A86" s="4" t="s">
        <v>684</v>
      </c>
      <c r="B86" s="6"/>
      <c r="C86" s="6"/>
      <c r="D86" s="10"/>
      <c r="E86" s="184"/>
      <c r="F86" s="355">
        <v>19</v>
      </c>
      <c r="G86" s="356"/>
      <c r="H86" s="357"/>
      <c r="I86" s="358" t="s">
        <v>2</v>
      </c>
      <c r="J86" s="359"/>
      <c r="K86" s="359"/>
      <c r="L86" s="360">
        <f>L81+L79+L78+L77+L74+L69+L68+L64+L61+L58+L55+L54+L53+L37+L31+L26+L22+L67+L80</f>
        <v>61</v>
      </c>
      <c r="M86" s="178"/>
      <c r="N86" s="179"/>
      <c r="O86" s="6"/>
      <c r="P86" s="6"/>
      <c r="Q86" s="181"/>
      <c r="R86" s="181"/>
      <c r="S86" s="361"/>
      <c r="T86" s="178"/>
    </row>
    <row r="87" spans="1:23" s="29" customFormat="1" ht="21.75" hidden="1" customHeight="1" x14ac:dyDescent="0.25">
      <c r="A87" s="4" t="s">
        <v>684</v>
      </c>
      <c r="B87" s="50"/>
      <c r="C87" s="50"/>
      <c r="D87" s="77"/>
      <c r="E87" s="195"/>
      <c r="F87" s="362">
        <v>6</v>
      </c>
      <c r="G87" s="363"/>
      <c r="H87" s="364"/>
      <c r="I87" s="365" t="s">
        <v>4</v>
      </c>
      <c r="J87" s="366"/>
      <c r="K87" s="366"/>
      <c r="L87" s="103">
        <f>L71+L62+L48+L42+L17+L13</f>
        <v>31</v>
      </c>
      <c r="M87" s="52"/>
      <c r="N87" s="51"/>
      <c r="O87" s="50"/>
      <c r="P87" s="50"/>
      <c r="Q87" s="49"/>
      <c r="R87" s="49"/>
      <c r="S87" s="240"/>
      <c r="T87" s="52"/>
    </row>
    <row r="88" spans="1:23" s="4" customFormat="1" ht="23.25" hidden="1" customHeight="1" x14ac:dyDescent="0.25">
      <c r="A88" s="4" t="s">
        <v>684</v>
      </c>
      <c r="B88" s="287">
        <f>B81</f>
        <v>25</v>
      </c>
      <c r="C88" s="287"/>
      <c r="D88" s="367"/>
      <c r="E88" s="368"/>
      <c r="F88" s="369">
        <f>F87+F86</f>
        <v>25</v>
      </c>
      <c r="G88" s="370"/>
      <c r="H88" s="371"/>
      <c r="I88" s="372" t="s">
        <v>519</v>
      </c>
      <c r="J88" s="372"/>
      <c r="K88" s="372"/>
      <c r="L88" s="288">
        <f>L87+L86</f>
        <v>92</v>
      </c>
      <c r="M88" s="373"/>
      <c r="N88" s="374"/>
      <c r="O88" s="287"/>
      <c r="P88" s="287"/>
      <c r="Q88" s="283"/>
      <c r="R88" s="283"/>
      <c r="S88" s="375"/>
      <c r="T88" s="373"/>
    </row>
    <row r="89" spans="1:23" s="4" customFormat="1" ht="45" hidden="1" customHeight="1" x14ac:dyDescent="0.25">
      <c r="A89" s="18" t="s">
        <v>685</v>
      </c>
      <c r="B89" s="392" t="s">
        <v>513</v>
      </c>
      <c r="C89" s="392"/>
      <c r="D89" s="392"/>
      <c r="E89" s="392"/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2"/>
      <c r="T89" s="392"/>
    </row>
    <row r="90" spans="1:23" s="4" customFormat="1" ht="63" hidden="1" x14ac:dyDescent="0.25">
      <c r="A90" s="4" t="s">
        <v>685</v>
      </c>
      <c r="B90" s="47">
        <v>1</v>
      </c>
      <c r="C90" s="47">
        <v>6</v>
      </c>
      <c r="D90" s="48" t="s">
        <v>206</v>
      </c>
      <c r="E90" s="168"/>
      <c r="F90" s="59" t="s">
        <v>72</v>
      </c>
      <c r="G90" s="60" t="s">
        <v>73</v>
      </c>
      <c r="H90" s="68">
        <v>31280</v>
      </c>
      <c r="I90" s="60" t="s">
        <v>4</v>
      </c>
      <c r="J90" s="55" t="s">
        <v>558</v>
      </c>
      <c r="K90" s="60" t="s">
        <v>74</v>
      </c>
      <c r="L90" s="47">
        <v>8</v>
      </c>
      <c r="M90" s="49" t="s">
        <v>255</v>
      </c>
      <c r="N90" s="51">
        <v>27396</v>
      </c>
      <c r="O90" s="55" t="s">
        <v>559</v>
      </c>
      <c r="P90" s="55" t="s">
        <v>635</v>
      </c>
      <c r="Q90" s="56" t="s">
        <v>223</v>
      </c>
      <c r="R90" s="50" t="s">
        <v>3</v>
      </c>
      <c r="S90" s="54">
        <v>41704.4375</v>
      </c>
      <c r="T90" s="56"/>
      <c r="U90" s="4" t="s">
        <v>768</v>
      </c>
    </row>
    <row r="91" spans="1:23" s="4" customFormat="1" ht="31.5" hidden="1" x14ac:dyDescent="0.25">
      <c r="A91" s="4" t="s">
        <v>685</v>
      </c>
      <c r="B91" s="108"/>
      <c r="C91" s="108"/>
      <c r="D91" s="109"/>
      <c r="E91" s="169"/>
      <c r="F91" s="116"/>
      <c r="G91" s="113"/>
      <c r="H91" s="126"/>
      <c r="I91" s="117" t="s">
        <v>4</v>
      </c>
      <c r="J91" s="112"/>
      <c r="K91" s="117"/>
      <c r="L91" s="108"/>
      <c r="M91" s="100" t="s">
        <v>256</v>
      </c>
      <c r="N91" s="99">
        <v>38631</v>
      </c>
      <c r="O91" s="91" t="s">
        <v>559</v>
      </c>
      <c r="P91" s="112"/>
      <c r="Q91" s="112"/>
      <c r="R91" s="72"/>
      <c r="S91" s="97"/>
      <c r="T91" s="112"/>
    </row>
    <row r="92" spans="1:23" s="4" customFormat="1" ht="31.5" hidden="1" x14ac:dyDescent="0.25">
      <c r="A92" s="4" t="s">
        <v>685</v>
      </c>
      <c r="B92" s="108"/>
      <c r="C92" s="108"/>
      <c r="D92" s="109"/>
      <c r="E92" s="169"/>
      <c r="F92" s="116"/>
      <c r="G92" s="113"/>
      <c r="H92" s="126"/>
      <c r="I92" s="117" t="s">
        <v>4</v>
      </c>
      <c r="J92" s="112"/>
      <c r="K92" s="117"/>
      <c r="L92" s="108"/>
      <c r="M92" s="100" t="s">
        <v>257</v>
      </c>
      <c r="N92" s="99">
        <v>39309</v>
      </c>
      <c r="O92" s="91" t="s">
        <v>559</v>
      </c>
      <c r="P92" s="112"/>
      <c r="Q92" s="112"/>
      <c r="R92" s="72"/>
      <c r="S92" s="97"/>
      <c r="T92" s="112"/>
    </row>
    <row r="93" spans="1:23" s="4" customFormat="1" ht="31.5" hidden="1" x14ac:dyDescent="0.25">
      <c r="A93" s="4" t="s">
        <v>685</v>
      </c>
      <c r="B93" s="108"/>
      <c r="C93" s="108"/>
      <c r="D93" s="109"/>
      <c r="E93" s="169"/>
      <c r="F93" s="116"/>
      <c r="G93" s="113"/>
      <c r="H93" s="126"/>
      <c r="I93" s="117" t="s">
        <v>4</v>
      </c>
      <c r="J93" s="112"/>
      <c r="K93" s="117"/>
      <c r="L93" s="108"/>
      <c r="M93" s="100" t="s">
        <v>258</v>
      </c>
      <c r="N93" s="99">
        <v>40072</v>
      </c>
      <c r="O93" s="91" t="s">
        <v>559</v>
      </c>
      <c r="P93" s="112"/>
      <c r="Q93" s="112"/>
      <c r="R93" s="72"/>
      <c r="S93" s="97"/>
      <c r="T93" s="112"/>
    </row>
    <row r="94" spans="1:23" s="4" customFormat="1" ht="31.5" hidden="1" x14ac:dyDescent="0.25">
      <c r="A94" s="4" t="s">
        <v>685</v>
      </c>
      <c r="B94" s="108"/>
      <c r="C94" s="108"/>
      <c r="D94" s="109"/>
      <c r="E94" s="169"/>
      <c r="F94" s="116"/>
      <c r="G94" s="113"/>
      <c r="H94" s="126"/>
      <c r="I94" s="117" t="s">
        <v>4</v>
      </c>
      <c r="J94" s="112"/>
      <c r="K94" s="117"/>
      <c r="L94" s="108"/>
      <c r="M94" s="100" t="s">
        <v>259</v>
      </c>
      <c r="N94" s="99">
        <v>41928</v>
      </c>
      <c r="O94" s="91" t="s">
        <v>559</v>
      </c>
      <c r="P94" s="112"/>
      <c r="Q94" s="112"/>
      <c r="R94" s="72"/>
      <c r="S94" s="97"/>
      <c r="T94" s="112"/>
    </row>
    <row r="95" spans="1:23" s="4" customFormat="1" ht="31.5" hidden="1" x14ac:dyDescent="0.25">
      <c r="A95" s="4" t="s">
        <v>685</v>
      </c>
      <c r="B95" s="108"/>
      <c r="C95" s="108"/>
      <c r="D95" s="109"/>
      <c r="E95" s="169"/>
      <c r="F95" s="116"/>
      <c r="G95" s="113"/>
      <c r="H95" s="126"/>
      <c r="I95" s="117" t="s">
        <v>4</v>
      </c>
      <c r="J95" s="112"/>
      <c r="K95" s="117"/>
      <c r="L95" s="108"/>
      <c r="M95" s="100" t="s">
        <v>260</v>
      </c>
      <c r="N95" s="99">
        <v>42528</v>
      </c>
      <c r="O95" s="91" t="s">
        <v>559</v>
      </c>
      <c r="P95" s="112"/>
      <c r="Q95" s="112"/>
      <c r="R95" s="72"/>
      <c r="S95" s="97"/>
      <c r="T95" s="112"/>
    </row>
    <row r="96" spans="1:23" s="4" customFormat="1" ht="38.25" hidden="1" customHeight="1" x14ac:dyDescent="0.25">
      <c r="A96" s="4" t="s">
        <v>685</v>
      </c>
      <c r="B96" s="157"/>
      <c r="C96" s="157"/>
      <c r="D96" s="158"/>
      <c r="E96" s="234"/>
      <c r="F96" s="241"/>
      <c r="G96" s="236"/>
      <c r="H96" s="243"/>
      <c r="I96" s="242" t="s">
        <v>4</v>
      </c>
      <c r="J96" s="223"/>
      <c r="K96" s="242"/>
      <c r="L96" s="157"/>
      <c r="M96" s="238" t="s">
        <v>261</v>
      </c>
      <c r="N96" s="237">
        <v>43251</v>
      </c>
      <c r="O96" s="145" t="s">
        <v>559</v>
      </c>
      <c r="P96" s="223"/>
      <c r="Q96" s="223"/>
      <c r="R96" s="125"/>
      <c r="S96" s="239"/>
      <c r="T96" s="223"/>
    </row>
    <row r="97" spans="1:21" s="4" customFormat="1" ht="51.75" hidden="1" customHeight="1" x14ac:dyDescent="0.25">
      <c r="A97" s="18" t="s">
        <v>685</v>
      </c>
      <c r="B97" s="47">
        <v>2</v>
      </c>
      <c r="C97" s="47">
        <v>3</v>
      </c>
      <c r="D97" s="48" t="s">
        <v>206</v>
      </c>
      <c r="E97" s="168"/>
      <c r="F97" s="52" t="s">
        <v>82</v>
      </c>
      <c r="G97" s="60" t="s">
        <v>159</v>
      </c>
      <c r="H97" s="68">
        <v>32012</v>
      </c>
      <c r="I97" s="60" t="s">
        <v>4</v>
      </c>
      <c r="J97" s="55" t="s">
        <v>560</v>
      </c>
      <c r="K97" s="60" t="s">
        <v>81</v>
      </c>
      <c r="L97" s="47">
        <v>5</v>
      </c>
      <c r="M97" s="52" t="s">
        <v>263</v>
      </c>
      <c r="N97" s="61">
        <v>30203</v>
      </c>
      <c r="O97" s="55" t="s">
        <v>561</v>
      </c>
      <c r="P97" s="55" t="s">
        <v>636</v>
      </c>
      <c r="Q97" s="56" t="s">
        <v>223</v>
      </c>
      <c r="R97" s="50" t="s">
        <v>3</v>
      </c>
      <c r="S97" s="54">
        <v>41764.635416666664</v>
      </c>
      <c r="T97" s="56"/>
      <c r="U97" s="4" t="s">
        <v>769</v>
      </c>
    </row>
    <row r="98" spans="1:21" s="4" customFormat="1" ht="31.5" hidden="1" x14ac:dyDescent="0.25">
      <c r="A98" s="18" t="s">
        <v>685</v>
      </c>
      <c r="B98" s="108"/>
      <c r="C98" s="108"/>
      <c r="D98" s="109"/>
      <c r="E98" s="169"/>
      <c r="F98" s="100"/>
      <c r="G98" s="116"/>
      <c r="H98" s="126"/>
      <c r="I98" s="117" t="s">
        <v>4</v>
      </c>
      <c r="J98" s="112"/>
      <c r="K98" s="117"/>
      <c r="L98" s="108"/>
      <c r="M98" s="100" t="s">
        <v>264</v>
      </c>
      <c r="N98" s="118">
        <v>39913</v>
      </c>
      <c r="O98" s="91" t="s">
        <v>561</v>
      </c>
      <c r="P98" s="112"/>
      <c r="Q98" s="112"/>
      <c r="R98" s="72"/>
      <c r="S98" s="97"/>
      <c r="T98" s="112"/>
    </row>
    <row r="99" spans="1:21" s="4" customFormat="1" ht="31.5" hidden="1" x14ac:dyDescent="0.25">
      <c r="A99" s="18" t="s">
        <v>685</v>
      </c>
      <c r="B99" s="108"/>
      <c r="C99" s="108"/>
      <c r="D99" s="109"/>
      <c r="E99" s="169"/>
      <c r="F99" s="100"/>
      <c r="G99" s="113"/>
      <c r="H99" s="126"/>
      <c r="I99" s="117" t="s">
        <v>4</v>
      </c>
      <c r="J99" s="112"/>
      <c r="K99" s="117"/>
      <c r="L99" s="108"/>
      <c r="M99" s="100" t="s">
        <v>265</v>
      </c>
      <c r="N99" s="118">
        <v>40562</v>
      </c>
      <c r="O99" s="91" t="s">
        <v>561</v>
      </c>
      <c r="P99" s="112"/>
      <c r="Q99" s="112"/>
      <c r="R99" s="72"/>
      <c r="S99" s="97"/>
      <c r="T99" s="112"/>
    </row>
    <row r="100" spans="1:21" s="4" customFormat="1" ht="31.5" hidden="1" x14ac:dyDescent="0.25">
      <c r="A100" s="18" t="s">
        <v>685</v>
      </c>
      <c r="B100" s="108"/>
      <c r="C100" s="108"/>
      <c r="D100" s="109"/>
      <c r="E100" s="169"/>
      <c r="F100" s="100"/>
      <c r="G100" s="113"/>
      <c r="H100" s="126"/>
      <c r="I100" s="117" t="s">
        <v>4</v>
      </c>
      <c r="J100" s="112"/>
      <c r="K100" s="117"/>
      <c r="L100" s="108"/>
      <c r="M100" s="100" t="s">
        <v>266</v>
      </c>
      <c r="N100" s="118">
        <v>43214</v>
      </c>
      <c r="O100" s="91" t="s">
        <v>561</v>
      </c>
      <c r="P100" s="112"/>
      <c r="Q100" s="112"/>
      <c r="R100" s="72"/>
      <c r="S100" s="97"/>
      <c r="T100" s="112"/>
    </row>
    <row r="101" spans="1:21" s="4" customFormat="1" ht="63" hidden="1" x14ac:dyDescent="0.25">
      <c r="A101" s="18" t="s">
        <v>685</v>
      </c>
      <c r="B101" s="47">
        <v>3</v>
      </c>
      <c r="C101" s="47">
        <v>6</v>
      </c>
      <c r="D101" s="48" t="s">
        <v>206</v>
      </c>
      <c r="E101" s="168"/>
      <c r="F101" s="59" t="s">
        <v>192</v>
      </c>
      <c r="G101" s="60" t="s">
        <v>193</v>
      </c>
      <c r="H101" s="68">
        <v>30261</v>
      </c>
      <c r="I101" s="60" t="s">
        <v>4</v>
      </c>
      <c r="J101" s="55" t="s">
        <v>562</v>
      </c>
      <c r="K101" s="60" t="s">
        <v>521</v>
      </c>
      <c r="L101" s="47">
        <v>8</v>
      </c>
      <c r="M101" s="67" t="s">
        <v>262</v>
      </c>
      <c r="N101" s="75">
        <v>31537</v>
      </c>
      <c r="O101" s="55" t="s">
        <v>563</v>
      </c>
      <c r="P101" s="55" t="s">
        <v>637</v>
      </c>
      <c r="Q101" s="56" t="s">
        <v>223</v>
      </c>
      <c r="R101" s="50" t="s">
        <v>3</v>
      </c>
      <c r="S101" s="54">
        <v>41785.494444444441</v>
      </c>
      <c r="T101" s="56"/>
      <c r="U101" s="4" t="s">
        <v>768</v>
      </c>
    </row>
    <row r="102" spans="1:21" s="4" customFormat="1" ht="31.5" hidden="1" x14ac:dyDescent="0.25">
      <c r="A102" s="18" t="s">
        <v>685</v>
      </c>
      <c r="B102" s="108"/>
      <c r="C102" s="108"/>
      <c r="D102" s="109"/>
      <c r="E102" s="169"/>
      <c r="F102" s="116"/>
      <c r="G102" s="119"/>
      <c r="H102" s="126"/>
      <c r="I102" s="117" t="s">
        <v>4</v>
      </c>
      <c r="J102" s="112"/>
      <c r="K102" s="117"/>
      <c r="L102" s="108"/>
      <c r="M102" s="100" t="s">
        <v>279</v>
      </c>
      <c r="N102" s="118">
        <v>38125</v>
      </c>
      <c r="O102" s="91" t="s">
        <v>563</v>
      </c>
      <c r="P102" s="112"/>
      <c r="Q102" s="112"/>
      <c r="R102" s="72"/>
      <c r="S102" s="97"/>
      <c r="T102" s="112"/>
    </row>
    <row r="103" spans="1:21" s="4" customFormat="1" ht="31.5" hidden="1" x14ac:dyDescent="0.25">
      <c r="A103" s="18" t="s">
        <v>685</v>
      </c>
      <c r="B103" s="108"/>
      <c r="C103" s="108"/>
      <c r="D103" s="109"/>
      <c r="E103" s="169"/>
      <c r="F103" s="116"/>
      <c r="G103" s="119"/>
      <c r="H103" s="126"/>
      <c r="I103" s="117" t="s">
        <v>4</v>
      </c>
      <c r="J103" s="112"/>
      <c r="K103" s="117"/>
      <c r="L103" s="108"/>
      <c r="M103" s="100" t="s">
        <v>278</v>
      </c>
      <c r="N103" s="118">
        <v>39825</v>
      </c>
      <c r="O103" s="91" t="s">
        <v>563</v>
      </c>
      <c r="P103" s="112"/>
      <c r="Q103" s="112"/>
      <c r="R103" s="72"/>
      <c r="S103" s="97"/>
      <c r="T103" s="112"/>
    </row>
    <row r="104" spans="1:21" s="4" customFormat="1" ht="31.5" hidden="1" x14ac:dyDescent="0.25">
      <c r="A104" s="18" t="s">
        <v>685</v>
      </c>
      <c r="B104" s="108"/>
      <c r="C104" s="108"/>
      <c r="D104" s="109"/>
      <c r="E104" s="169"/>
      <c r="F104" s="116"/>
      <c r="G104" s="119"/>
      <c r="H104" s="126"/>
      <c r="I104" s="117" t="s">
        <v>4</v>
      </c>
      <c r="J104" s="112"/>
      <c r="K104" s="117"/>
      <c r="L104" s="108"/>
      <c r="M104" s="100" t="s">
        <v>277</v>
      </c>
      <c r="N104" s="118">
        <v>40871</v>
      </c>
      <c r="O104" s="91" t="s">
        <v>563</v>
      </c>
      <c r="P104" s="112"/>
      <c r="Q104" s="112"/>
      <c r="R104" s="72"/>
      <c r="S104" s="97"/>
      <c r="T104" s="112"/>
    </row>
    <row r="105" spans="1:21" s="4" customFormat="1" ht="31.5" hidden="1" x14ac:dyDescent="0.25">
      <c r="A105" s="18" t="s">
        <v>685</v>
      </c>
      <c r="B105" s="108"/>
      <c r="C105" s="108"/>
      <c r="D105" s="109"/>
      <c r="E105" s="169"/>
      <c r="F105" s="116"/>
      <c r="G105" s="119"/>
      <c r="H105" s="126"/>
      <c r="I105" s="117" t="s">
        <v>4</v>
      </c>
      <c r="J105" s="112"/>
      <c r="K105" s="117"/>
      <c r="L105" s="108"/>
      <c r="M105" s="100" t="s">
        <v>276</v>
      </c>
      <c r="N105" s="118">
        <v>41736</v>
      </c>
      <c r="O105" s="91" t="s">
        <v>563</v>
      </c>
      <c r="P105" s="112"/>
      <c r="Q105" s="112"/>
      <c r="R105" s="72"/>
      <c r="S105" s="97"/>
      <c r="T105" s="112"/>
    </row>
    <row r="106" spans="1:21" s="4" customFormat="1" ht="31.5" hidden="1" x14ac:dyDescent="0.25">
      <c r="A106" s="18" t="s">
        <v>685</v>
      </c>
      <c r="B106" s="108"/>
      <c r="C106" s="108"/>
      <c r="D106" s="109"/>
      <c r="E106" s="169"/>
      <c r="F106" s="116"/>
      <c r="G106" s="119"/>
      <c r="H106" s="126"/>
      <c r="I106" s="117" t="s">
        <v>4</v>
      </c>
      <c r="J106" s="112"/>
      <c r="K106" s="117"/>
      <c r="L106" s="108"/>
      <c r="M106" s="100" t="s">
        <v>275</v>
      </c>
      <c r="N106" s="118">
        <v>42973</v>
      </c>
      <c r="O106" s="91" t="s">
        <v>563</v>
      </c>
      <c r="P106" s="112"/>
      <c r="Q106" s="112"/>
      <c r="R106" s="72"/>
      <c r="S106" s="97"/>
      <c r="T106" s="112"/>
    </row>
    <row r="107" spans="1:21" s="4" customFormat="1" ht="31.5" hidden="1" x14ac:dyDescent="0.25">
      <c r="A107" s="18" t="s">
        <v>685</v>
      </c>
      <c r="B107" s="108"/>
      <c r="C107" s="108"/>
      <c r="D107" s="109"/>
      <c r="E107" s="169"/>
      <c r="F107" s="116"/>
      <c r="G107" s="113"/>
      <c r="H107" s="126"/>
      <c r="I107" s="117" t="s">
        <v>4</v>
      </c>
      <c r="J107" s="112"/>
      <c r="K107" s="117"/>
      <c r="L107" s="108"/>
      <c r="M107" s="127" t="s">
        <v>274</v>
      </c>
      <c r="N107" s="128">
        <v>43726</v>
      </c>
      <c r="O107" s="91" t="s">
        <v>563</v>
      </c>
      <c r="P107" s="112"/>
      <c r="Q107" s="112"/>
      <c r="R107" s="72"/>
      <c r="S107" s="97"/>
      <c r="T107" s="112"/>
    </row>
    <row r="108" spans="1:21" s="4" customFormat="1" ht="63" hidden="1" x14ac:dyDescent="0.25">
      <c r="A108" s="4" t="s">
        <v>685</v>
      </c>
      <c r="B108" s="47">
        <v>4</v>
      </c>
      <c r="C108" s="47">
        <v>6</v>
      </c>
      <c r="D108" s="48" t="s">
        <v>206</v>
      </c>
      <c r="E108" s="168"/>
      <c r="F108" s="52" t="s">
        <v>75</v>
      </c>
      <c r="G108" s="50" t="s">
        <v>76</v>
      </c>
      <c r="H108" s="51">
        <v>30069</v>
      </c>
      <c r="I108" s="50" t="s">
        <v>4</v>
      </c>
      <c r="J108" s="55" t="s">
        <v>564</v>
      </c>
      <c r="K108" s="60" t="s">
        <v>194</v>
      </c>
      <c r="L108" s="47">
        <v>8</v>
      </c>
      <c r="M108" s="52" t="s">
        <v>273</v>
      </c>
      <c r="N108" s="53">
        <v>30703</v>
      </c>
      <c r="O108" s="55" t="s">
        <v>565</v>
      </c>
      <c r="P108" s="55" t="s">
        <v>638</v>
      </c>
      <c r="Q108" s="56" t="s">
        <v>223</v>
      </c>
      <c r="R108" s="50" t="s">
        <v>3</v>
      </c>
      <c r="S108" s="54">
        <v>41925.59375</v>
      </c>
      <c r="T108" s="56"/>
      <c r="U108" s="4" t="s">
        <v>770</v>
      </c>
    </row>
    <row r="109" spans="1:21" s="4" customFormat="1" ht="31.5" hidden="1" x14ac:dyDescent="0.25">
      <c r="A109" s="4" t="s">
        <v>685</v>
      </c>
      <c r="B109" s="108"/>
      <c r="C109" s="108"/>
      <c r="D109" s="109"/>
      <c r="E109" s="169"/>
      <c r="F109" s="100"/>
      <c r="G109" s="100"/>
      <c r="H109" s="99"/>
      <c r="I109" s="72" t="s">
        <v>4</v>
      </c>
      <c r="J109" s="112"/>
      <c r="K109" s="117"/>
      <c r="L109" s="108"/>
      <c r="M109" s="100" t="s">
        <v>272</v>
      </c>
      <c r="N109" s="129">
        <v>39416</v>
      </c>
      <c r="O109" s="91" t="s">
        <v>565</v>
      </c>
      <c r="P109" s="112"/>
      <c r="Q109" s="112"/>
      <c r="R109" s="72"/>
      <c r="S109" s="97"/>
      <c r="T109" s="112"/>
    </row>
    <row r="110" spans="1:21" s="4" customFormat="1" ht="31.5" hidden="1" x14ac:dyDescent="0.25">
      <c r="A110" s="4" t="s">
        <v>685</v>
      </c>
      <c r="B110" s="108"/>
      <c r="C110" s="108"/>
      <c r="D110" s="109"/>
      <c r="E110" s="169"/>
      <c r="F110" s="100"/>
      <c r="G110" s="119"/>
      <c r="H110" s="99"/>
      <c r="I110" s="72" t="s">
        <v>4</v>
      </c>
      <c r="J110" s="112"/>
      <c r="K110" s="117"/>
      <c r="L110" s="108"/>
      <c r="M110" s="100" t="s">
        <v>271</v>
      </c>
      <c r="N110" s="129">
        <v>39946</v>
      </c>
      <c r="O110" s="91" t="s">
        <v>565</v>
      </c>
      <c r="P110" s="112"/>
      <c r="Q110" s="112"/>
      <c r="R110" s="72"/>
      <c r="S110" s="97"/>
      <c r="T110" s="112"/>
    </row>
    <row r="111" spans="1:21" s="4" customFormat="1" ht="31.5" hidden="1" x14ac:dyDescent="0.25">
      <c r="A111" s="4" t="s">
        <v>685</v>
      </c>
      <c r="B111" s="108"/>
      <c r="C111" s="108"/>
      <c r="D111" s="109"/>
      <c r="E111" s="169"/>
      <c r="F111" s="100"/>
      <c r="G111" s="119"/>
      <c r="H111" s="99"/>
      <c r="I111" s="72" t="s">
        <v>4</v>
      </c>
      <c r="J111" s="112"/>
      <c r="K111" s="117"/>
      <c r="L111" s="108"/>
      <c r="M111" s="100" t="s">
        <v>270</v>
      </c>
      <c r="N111" s="129">
        <v>40923</v>
      </c>
      <c r="O111" s="91" t="s">
        <v>565</v>
      </c>
      <c r="P111" s="112"/>
      <c r="Q111" s="112"/>
      <c r="R111" s="72"/>
      <c r="S111" s="97"/>
      <c r="T111" s="112"/>
    </row>
    <row r="112" spans="1:21" s="4" customFormat="1" ht="31.5" hidden="1" x14ac:dyDescent="0.25">
      <c r="A112" s="4" t="s">
        <v>685</v>
      </c>
      <c r="B112" s="108"/>
      <c r="C112" s="108"/>
      <c r="D112" s="109"/>
      <c r="E112" s="169"/>
      <c r="F112" s="100"/>
      <c r="G112" s="119"/>
      <c r="H112" s="99"/>
      <c r="I112" s="72" t="s">
        <v>4</v>
      </c>
      <c r="J112" s="112"/>
      <c r="K112" s="117"/>
      <c r="L112" s="108"/>
      <c r="M112" s="100" t="s">
        <v>269</v>
      </c>
      <c r="N112" s="129">
        <v>41551</v>
      </c>
      <c r="O112" s="91" t="s">
        <v>565</v>
      </c>
      <c r="P112" s="112"/>
      <c r="Q112" s="112"/>
      <c r="R112" s="72"/>
      <c r="S112" s="97"/>
      <c r="T112" s="112"/>
    </row>
    <row r="113" spans="1:21" s="4" customFormat="1" ht="31.5" hidden="1" x14ac:dyDescent="0.25">
      <c r="A113" s="4" t="s">
        <v>685</v>
      </c>
      <c r="B113" s="108"/>
      <c r="C113" s="108"/>
      <c r="D113" s="109"/>
      <c r="E113" s="169"/>
      <c r="F113" s="100"/>
      <c r="G113" s="119"/>
      <c r="H113" s="99"/>
      <c r="I113" s="72" t="s">
        <v>4</v>
      </c>
      <c r="J113" s="112"/>
      <c r="K113" s="117"/>
      <c r="L113" s="108"/>
      <c r="M113" s="100" t="s">
        <v>268</v>
      </c>
      <c r="N113" s="129">
        <v>42235</v>
      </c>
      <c r="O113" s="91" t="s">
        <v>565</v>
      </c>
      <c r="P113" s="112"/>
      <c r="Q113" s="112"/>
      <c r="R113" s="72"/>
      <c r="S113" s="97"/>
      <c r="T113" s="112"/>
    </row>
    <row r="114" spans="1:21" s="4" customFormat="1" ht="31.5" hidden="1" x14ac:dyDescent="0.25">
      <c r="A114" s="4" t="s">
        <v>685</v>
      </c>
      <c r="B114" s="108"/>
      <c r="C114" s="108"/>
      <c r="D114" s="109"/>
      <c r="E114" s="169"/>
      <c r="F114" s="100"/>
      <c r="G114" s="119"/>
      <c r="H114" s="99"/>
      <c r="I114" s="72" t="s">
        <v>4</v>
      </c>
      <c r="J114" s="112"/>
      <c r="K114" s="117"/>
      <c r="L114" s="108"/>
      <c r="M114" s="100" t="s">
        <v>267</v>
      </c>
      <c r="N114" s="118">
        <v>43224</v>
      </c>
      <c r="O114" s="91" t="s">
        <v>565</v>
      </c>
      <c r="P114" s="112"/>
      <c r="Q114" s="112"/>
      <c r="R114" s="72"/>
      <c r="S114" s="97"/>
      <c r="T114" s="112"/>
    </row>
    <row r="115" spans="1:21" s="4" customFormat="1" ht="63" hidden="1" x14ac:dyDescent="0.25">
      <c r="A115" s="18" t="s">
        <v>685</v>
      </c>
      <c r="B115" s="47">
        <v>5</v>
      </c>
      <c r="C115" s="47">
        <v>4</v>
      </c>
      <c r="D115" s="48" t="s">
        <v>206</v>
      </c>
      <c r="E115" s="168"/>
      <c r="F115" s="52" t="s">
        <v>77</v>
      </c>
      <c r="G115" s="50" t="s">
        <v>78</v>
      </c>
      <c r="H115" s="51">
        <v>32457</v>
      </c>
      <c r="I115" s="50" t="s">
        <v>4</v>
      </c>
      <c r="J115" s="55" t="s">
        <v>566</v>
      </c>
      <c r="K115" s="50" t="s">
        <v>79</v>
      </c>
      <c r="L115" s="47">
        <v>6</v>
      </c>
      <c r="M115" s="49" t="s">
        <v>280</v>
      </c>
      <c r="N115" s="51">
        <v>30238</v>
      </c>
      <c r="O115" s="55" t="s">
        <v>567</v>
      </c>
      <c r="P115" s="55" t="s">
        <v>639</v>
      </c>
      <c r="Q115" s="56" t="s">
        <v>223</v>
      </c>
      <c r="R115" s="50" t="s">
        <v>3</v>
      </c>
      <c r="S115" s="54">
        <v>41928.416666666664</v>
      </c>
      <c r="T115" s="56"/>
      <c r="U115" s="4" t="s">
        <v>771</v>
      </c>
    </row>
    <row r="116" spans="1:21" s="4" customFormat="1" ht="31.5" hidden="1" x14ac:dyDescent="0.25">
      <c r="A116" s="18" t="s">
        <v>685</v>
      </c>
      <c r="B116" s="108"/>
      <c r="C116" s="108"/>
      <c r="D116" s="109"/>
      <c r="E116" s="169"/>
      <c r="F116" s="100"/>
      <c r="G116" s="119"/>
      <c r="H116" s="99"/>
      <c r="I116" s="72" t="s">
        <v>4</v>
      </c>
      <c r="J116" s="112"/>
      <c r="K116" s="72"/>
      <c r="L116" s="108"/>
      <c r="M116" s="98" t="s">
        <v>281</v>
      </c>
      <c r="N116" s="99">
        <v>39273</v>
      </c>
      <c r="O116" s="91" t="s">
        <v>567</v>
      </c>
      <c r="P116" s="112"/>
      <c r="Q116" s="112"/>
      <c r="R116" s="72"/>
      <c r="S116" s="97"/>
      <c r="T116" s="112"/>
    </row>
    <row r="117" spans="1:21" s="4" customFormat="1" ht="31.5" hidden="1" x14ac:dyDescent="0.25">
      <c r="A117" s="18" t="s">
        <v>685</v>
      </c>
      <c r="B117" s="108"/>
      <c r="C117" s="108"/>
      <c r="D117" s="109"/>
      <c r="E117" s="169"/>
      <c r="F117" s="100"/>
      <c r="G117" s="113"/>
      <c r="H117" s="99"/>
      <c r="I117" s="72" t="s">
        <v>4</v>
      </c>
      <c r="J117" s="112"/>
      <c r="K117" s="72"/>
      <c r="L117" s="108"/>
      <c r="M117" s="98" t="s">
        <v>282</v>
      </c>
      <c r="N117" s="99">
        <v>39978</v>
      </c>
      <c r="O117" s="91" t="s">
        <v>567</v>
      </c>
      <c r="P117" s="112"/>
      <c r="Q117" s="112"/>
      <c r="R117" s="72"/>
      <c r="S117" s="97"/>
      <c r="T117" s="112"/>
    </row>
    <row r="118" spans="1:21" s="4" customFormat="1" ht="31.5" hidden="1" x14ac:dyDescent="0.25">
      <c r="A118" s="18" t="s">
        <v>685</v>
      </c>
      <c r="B118" s="108"/>
      <c r="C118" s="108"/>
      <c r="D118" s="109"/>
      <c r="E118" s="169"/>
      <c r="F118" s="100"/>
      <c r="G118" s="113"/>
      <c r="H118" s="99"/>
      <c r="I118" s="72" t="s">
        <v>4</v>
      </c>
      <c r="J118" s="112"/>
      <c r="K118" s="72"/>
      <c r="L118" s="108"/>
      <c r="M118" s="98" t="s">
        <v>283</v>
      </c>
      <c r="N118" s="99">
        <v>41185</v>
      </c>
      <c r="O118" s="91" t="s">
        <v>567</v>
      </c>
      <c r="P118" s="112"/>
      <c r="Q118" s="112"/>
      <c r="R118" s="72"/>
      <c r="S118" s="97"/>
      <c r="T118" s="112"/>
    </row>
    <row r="119" spans="1:21" s="8" customFormat="1" ht="31.5" hidden="1" x14ac:dyDescent="0.25">
      <c r="A119" s="18" t="s">
        <v>685</v>
      </c>
      <c r="B119" s="108"/>
      <c r="C119" s="108"/>
      <c r="D119" s="109"/>
      <c r="E119" s="169"/>
      <c r="F119" s="100"/>
      <c r="G119" s="113"/>
      <c r="H119" s="99"/>
      <c r="I119" s="72" t="s">
        <v>4</v>
      </c>
      <c r="J119" s="112"/>
      <c r="K119" s="72"/>
      <c r="L119" s="108"/>
      <c r="M119" s="98" t="s">
        <v>284</v>
      </c>
      <c r="N119" s="99">
        <v>42911</v>
      </c>
      <c r="O119" s="91" t="s">
        <v>567</v>
      </c>
      <c r="P119" s="112"/>
      <c r="Q119" s="112"/>
      <c r="R119" s="72"/>
      <c r="S119" s="97"/>
      <c r="T119" s="112"/>
    </row>
    <row r="120" spans="1:21" s="8" customFormat="1" ht="78.75" hidden="1" x14ac:dyDescent="0.25">
      <c r="A120" s="18" t="s">
        <v>685</v>
      </c>
      <c r="B120" s="76">
        <v>6</v>
      </c>
      <c r="C120" s="49">
        <v>3</v>
      </c>
      <c r="D120" s="77"/>
      <c r="E120" s="195"/>
      <c r="F120" s="50" t="s">
        <v>195</v>
      </c>
      <c r="G120" s="50" t="s">
        <v>196</v>
      </c>
      <c r="H120" s="51">
        <v>30469</v>
      </c>
      <c r="I120" s="50" t="s">
        <v>517</v>
      </c>
      <c r="J120" s="49" t="s">
        <v>299</v>
      </c>
      <c r="K120" s="50" t="s">
        <v>197</v>
      </c>
      <c r="L120" s="50">
        <v>5</v>
      </c>
      <c r="M120" s="49" t="s">
        <v>300</v>
      </c>
      <c r="N120" s="196">
        <v>27717</v>
      </c>
      <c r="O120" s="49" t="s">
        <v>526</v>
      </c>
      <c r="P120" s="49" t="s">
        <v>526</v>
      </c>
      <c r="Q120" s="49" t="s">
        <v>301</v>
      </c>
      <c r="R120" s="50" t="s">
        <v>3</v>
      </c>
      <c r="S120" s="54">
        <v>43360.416666666664</v>
      </c>
      <c r="T120" s="49">
        <v>89224673546</v>
      </c>
      <c r="U120" s="91" t="s">
        <v>772</v>
      </c>
    </row>
    <row r="121" spans="1:21" s="8" customFormat="1" ht="31.5" hidden="1" x14ac:dyDescent="0.25">
      <c r="A121" s="18" t="s">
        <v>685</v>
      </c>
      <c r="B121" s="130"/>
      <c r="C121" s="131"/>
      <c r="D121" s="132"/>
      <c r="E121" s="197"/>
      <c r="F121" s="72"/>
      <c r="G121" s="72"/>
      <c r="H121" s="99"/>
      <c r="I121" s="72" t="s">
        <v>517</v>
      </c>
      <c r="J121" s="131"/>
      <c r="K121" s="72"/>
      <c r="L121" s="130"/>
      <c r="M121" s="98" t="s">
        <v>302</v>
      </c>
      <c r="N121" s="198">
        <v>37027</v>
      </c>
      <c r="O121" s="98" t="s">
        <v>526</v>
      </c>
      <c r="P121" s="98" t="s">
        <v>526</v>
      </c>
      <c r="Q121" s="98" t="s">
        <v>301</v>
      </c>
      <c r="R121" s="72"/>
      <c r="S121" s="97"/>
      <c r="T121" s="131"/>
    </row>
    <row r="122" spans="1:21" s="8" customFormat="1" ht="31.5" hidden="1" x14ac:dyDescent="0.25">
      <c r="A122" s="18" t="s">
        <v>685</v>
      </c>
      <c r="B122" s="130"/>
      <c r="C122" s="131"/>
      <c r="D122" s="132"/>
      <c r="E122" s="197"/>
      <c r="F122" s="72"/>
      <c r="G122" s="72"/>
      <c r="H122" s="99"/>
      <c r="I122" s="72" t="s">
        <v>517</v>
      </c>
      <c r="J122" s="131"/>
      <c r="K122" s="72"/>
      <c r="L122" s="130"/>
      <c r="M122" s="98" t="s">
        <v>303</v>
      </c>
      <c r="N122" s="198">
        <v>39417</v>
      </c>
      <c r="O122" s="98" t="s">
        <v>526</v>
      </c>
      <c r="P122" s="98" t="s">
        <v>526</v>
      </c>
      <c r="Q122" s="98" t="s">
        <v>301</v>
      </c>
      <c r="R122" s="72"/>
      <c r="S122" s="97"/>
      <c r="T122" s="131"/>
    </row>
    <row r="123" spans="1:21" s="8" customFormat="1" ht="36" hidden="1" customHeight="1" x14ac:dyDescent="0.25">
      <c r="A123" s="18" t="s">
        <v>685</v>
      </c>
      <c r="B123" s="244"/>
      <c r="C123" s="245"/>
      <c r="D123" s="246"/>
      <c r="E123" s="247"/>
      <c r="F123" s="125"/>
      <c r="G123" s="125"/>
      <c r="H123" s="237"/>
      <c r="I123" s="125" t="s">
        <v>517</v>
      </c>
      <c r="J123" s="245"/>
      <c r="K123" s="125"/>
      <c r="L123" s="244"/>
      <c r="M123" s="235" t="s">
        <v>514</v>
      </c>
      <c r="N123" s="248">
        <v>41289</v>
      </c>
      <c r="O123" s="235" t="s">
        <v>526</v>
      </c>
      <c r="P123" s="235" t="s">
        <v>526</v>
      </c>
      <c r="Q123" s="235" t="s">
        <v>301</v>
      </c>
      <c r="R123" s="125"/>
      <c r="S123" s="239"/>
      <c r="T123" s="245"/>
    </row>
    <row r="124" spans="1:21" s="4" customFormat="1" ht="63" hidden="1" x14ac:dyDescent="0.25">
      <c r="A124" s="4" t="s">
        <v>685</v>
      </c>
      <c r="B124" s="62">
        <v>7</v>
      </c>
      <c r="C124" s="62"/>
      <c r="D124" s="63" t="s">
        <v>206</v>
      </c>
      <c r="E124" s="199"/>
      <c r="F124" s="85" t="s">
        <v>475</v>
      </c>
      <c r="G124" s="178" t="s">
        <v>476</v>
      </c>
      <c r="H124" s="200">
        <v>31060</v>
      </c>
      <c r="I124" s="64" t="s">
        <v>2</v>
      </c>
      <c r="J124" s="85" t="s">
        <v>477</v>
      </c>
      <c r="K124" s="85" t="s">
        <v>478</v>
      </c>
      <c r="L124" s="62">
        <v>1</v>
      </c>
      <c r="M124" s="201"/>
      <c r="N124" s="200"/>
      <c r="O124" s="85"/>
      <c r="P124" s="201" t="s">
        <v>640</v>
      </c>
      <c r="Q124" s="85" t="s">
        <v>412</v>
      </c>
      <c r="R124" s="85" t="s">
        <v>3</v>
      </c>
      <c r="S124" s="260">
        <v>40686.375</v>
      </c>
      <c r="T124" s="85">
        <v>89519939601</v>
      </c>
      <c r="U124" s="11" t="s">
        <v>777</v>
      </c>
    </row>
    <row r="125" spans="1:21" s="4" customFormat="1" ht="63" hidden="1" x14ac:dyDescent="0.25">
      <c r="A125" s="18" t="s">
        <v>685</v>
      </c>
      <c r="B125" s="58">
        <v>8</v>
      </c>
      <c r="C125" s="58"/>
      <c r="D125" s="48" t="s">
        <v>206</v>
      </c>
      <c r="E125" s="183"/>
      <c r="F125" s="55" t="s">
        <v>178</v>
      </c>
      <c r="G125" s="173" t="s">
        <v>479</v>
      </c>
      <c r="H125" s="94">
        <v>32551</v>
      </c>
      <c r="I125" s="50" t="s">
        <v>2</v>
      </c>
      <c r="J125" s="55" t="s">
        <v>568</v>
      </c>
      <c r="K125" s="55" t="s">
        <v>480</v>
      </c>
      <c r="L125" s="58">
        <v>3</v>
      </c>
      <c r="M125" s="151" t="s">
        <v>481</v>
      </c>
      <c r="N125" s="92">
        <v>40398</v>
      </c>
      <c r="O125" s="91" t="s">
        <v>749</v>
      </c>
      <c r="P125" s="91" t="s">
        <v>749</v>
      </c>
      <c r="Q125" s="55" t="s">
        <v>412</v>
      </c>
      <c r="R125" s="55" t="s">
        <v>3</v>
      </c>
      <c r="S125" s="261">
        <v>41731.4375</v>
      </c>
      <c r="T125" s="55">
        <v>89924077452</v>
      </c>
      <c r="U125" s="11" t="s">
        <v>777</v>
      </c>
    </row>
    <row r="126" spans="1:21" s="17" customFormat="1" ht="31.5" hidden="1" x14ac:dyDescent="0.25">
      <c r="A126" s="18" t="s">
        <v>685</v>
      </c>
      <c r="B126" s="69"/>
      <c r="C126" s="69"/>
      <c r="D126" s="71"/>
      <c r="E126" s="202"/>
      <c r="F126" s="91"/>
      <c r="G126" s="122"/>
      <c r="H126" s="203"/>
      <c r="I126" s="72" t="s">
        <v>2</v>
      </c>
      <c r="J126" s="91"/>
      <c r="K126" s="91"/>
      <c r="L126" s="69"/>
      <c r="M126" s="151" t="s">
        <v>748</v>
      </c>
      <c r="N126" s="92">
        <v>41879</v>
      </c>
      <c r="O126" s="91" t="s">
        <v>749</v>
      </c>
      <c r="P126" s="91" t="s">
        <v>749</v>
      </c>
      <c r="Q126" s="91"/>
      <c r="R126" s="91"/>
      <c r="S126" s="262"/>
      <c r="T126" s="91"/>
    </row>
    <row r="127" spans="1:21" s="19" customFormat="1" ht="63" hidden="1" x14ac:dyDescent="0.25">
      <c r="A127" s="4" t="s">
        <v>685</v>
      </c>
      <c r="B127" s="78">
        <v>9</v>
      </c>
      <c r="C127" s="78"/>
      <c r="D127" s="63" t="s">
        <v>206</v>
      </c>
      <c r="E127" s="204"/>
      <c r="F127" s="79" t="s">
        <v>80</v>
      </c>
      <c r="G127" s="80" t="s">
        <v>151</v>
      </c>
      <c r="H127" s="81">
        <v>30283</v>
      </c>
      <c r="I127" s="80" t="s">
        <v>4</v>
      </c>
      <c r="J127" s="85" t="s">
        <v>573</v>
      </c>
      <c r="K127" s="80" t="s">
        <v>145</v>
      </c>
      <c r="L127" s="78">
        <v>1</v>
      </c>
      <c r="M127" s="82"/>
      <c r="N127" s="82"/>
      <c r="O127" s="85"/>
      <c r="P127" s="85"/>
      <c r="Q127" s="82" t="s">
        <v>223</v>
      </c>
      <c r="R127" s="64" t="s">
        <v>3</v>
      </c>
      <c r="S127" s="83">
        <v>41745.416666666664</v>
      </c>
      <c r="T127" s="82"/>
      <c r="U127" s="159" t="s">
        <v>772</v>
      </c>
    </row>
    <row r="128" spans="1:21" s="4" customFormat="1" ht="63" hidden="1" x14ac:dyDescent="0.25">
      <c r="A128" s="4" t="s">
        <v>685</v>
      </c>
      <c r="B128" s="58">
        <v>10</v>
      </c>
      <c r="C128" s="58"/>
      <c r="D128" s="48" t="s">
        <v>206</v>
      </c>
      <c r="E128" s="183"/>
      <c r="F128" s="55" t="s">
        <v>179</v>
      </c>
      <c r="G128" s="173" t="s">
        <v>482</v>
      </c>
      <c r="H128" s="94">
        <v>29979</v>
      </c>
      <c r="I128" s="50" t="s">
        <v>2</v>
      </c>
      <c r="J128" s="55" t="s">
        <v>574</v>
      </c>
      <c r="K128" s="55" t="s">
        <v>483</v>
      </c>
      <c r="L128" s="58">
        <v>2</v>
      </c>
      <c r="M128" s="205" t="s">
        <v>484</v>
      </c>
      <c r="N128" s="144">
        <v>38567</v>
      </c>
      <c r="O128" s="145" t="s">
        <v>575</v>
      </c>
      <c r="P128" s="205" t="s">
        <v>643</v>
      </c>
      <c r="Q128" s="55" t="s">
        <v>412</v>
      </c>
      <c r="R128" s="55" t="s">
        <v>3</v>
      </c>
      <c r="S128" s="261">
        <v>41751.375</v>
      </c>
      <c r="T128" s="55">
        <v>89924005739</v>
      </c>
      <c r="U128" s="11" t="s">
        <v>777</v>
      </c>
    </row>
    <row r="129" spans="1:21" s="4" customFormat="1" ht="63" hidden="1" x14ac:dyDescent="0.25">
      <c r="A129" s="18" t="s">
        <v>685</v>
      </c>
      <c r="B129" s="58">
        <v>12</v>
      </c>
      <c r="C129" s="58"/>
      <c r="D129" s="48" t="s">
        <v>206</v>
      </c>
      <c r="E129" s="183"/>
      <c r="F129" s="55" t="s">
        <v>19</v>
      </c>
      <c r="G129" s="173" t="s">
        <v>485</v>
      </c>
      <c r="H129" s="206">
        <v>26229</v>
      </c>
      <c r="I129" s="50" t="s">
        <v>2</v>
      </c>
      <c r="J129" s="55" t="s">
        <v>576</v>
      </c>
      <c r="K129" s="55" t="s">
        <v>483</v>
      </c>
      <c r="L129" s="58">
        <v>2</v>
      </c>
      <c r="M129" s="151" t="s">
        <v>486</v>
      </c>
      <c r="N129" s="92">
        <v>25197</v>
      </c>
      <c r="O129" s="91" t="s">
        <v>576</v>
      </c>
      <c r="P129" s="91" t="s">
        <v>644</v>
      </c>
      <c r="Q129" s="55" t="s">
        <v>412</v>
      </c>
      <c r="R129" s="55" t="s">
        <v>3</v>
      </c>
      <c r="S129" s="261">
        <v>41764.400694444441</v>
      </c>
      <c r="T129" s="55">
        <v>89519969212</v>
      </c>
      <c r="U129" s="11" t="s">
        <v>777</v>
      </c>
    </row>
    <row r="130" spans="1:21" s="4" customFormat="1" ht="63" hidden="1" x14ac:dyDescent="0.25">
      <c r="A130" s="18" t="s">
        <v>685</v>
      </c>
      <c r="B130" s="58">
        <v>13</v>
      </c>
      <c r="C130" s="58"/>
      <c r="D130" s="48" t="s">
        <v>206</v>
      </c>
      <c r="E130" s="183"/>
      <c r="F130" s="55" t="s">
        <v>180</v>
      </c>
      <c r="G130" s="173" t="s">
        <v>487</v>
      </c>
      <c r="H130" s="206">
        <v>32602</v>
      </c>
      <c r="I130" s="50" t="s">
        <v>2</v>
      </c>
      <c r="J130" s="55" t="s">
        <v>569</v>
      </c>
      <c r="K130" s="55" t="s">
        <v>488</v>
      </c>
      <c r="L130" s="58">
        <v>2</v>
      </c>
      <c r="M130" s="205" t="s">
        <v>489</v>
      </c>
      <c r="N130" s="144">
        <v>40772</v>
      </c>
      <c r="O130" s="145" t="s">
        <v>570</v>
      </c>
      <c r="P130" s="145" t="s">
        <v>641</v>
      </c>
      <c r="Q130" s="55" t="s">
        <v>412</v>
      </c>
      <c r="R130" s="55" t="s">
        <v>3</v>
      </c>
      <c r="S130" s="261">
        <v>42103.597222222219</v>
      </c>
      <c r="T130" s="55"/>
      <c r="U130" s="306" t="s">
        <v>778</v>
      </c>
    </row>
    <row r="131" spans="1:21" s="11" customFormat="1" ht="78.75" hidden="1" x14ac:dyDescent="0.25">
      <c r="A131" s="18" t="s">
        <v>685</v>
      </c>
      <c r="B131" s="58">
        <v>14</v>
      </c>
      <c r="C131" s="58"/>
      <c r="D131" s="48" t="s">
        <v>206</v>
      </c>
      <c r="E131" s="183"/>
      <c r="F131" s="55" t="s">
        <v>173</v>
      </c>
      <c r="G131" s="173" t="s">
        <v>490</v>
      </c>
      <c r="H131" s="206">
        <v>23753</v>
      </c>
      <c r="I131" s="50" t="s">
        <v>2</v>
      </c>
      <c r="J131" s="55" t="s">
        <v>571</v>
      </c>
      <c r="K131" s="55" t="s">
        <v>491</v>
      </c>
      <c r="L131" s="58">
        <v>3</v>
      </c>
      <c r="M131" s="151" t="s">
        <v>492</v>
      </c>
      <c r="N131" s="92">
        <v>22544</v>
      </c>
      <c r="O131" s="91" t="s">
        <v>572</v>
      </c>
      <c r="P131" s="91" t="s">
        <v>642</v>
      </c>
      <c r="Q131" s="55" t="s">
        <v>412</v>
      </c>
      <c r="R131" s="55" t="s">
        <v>3</v>
      </c>
      <c r="S131" s="261">
        <v>42110.479166666664</v>
      </c>
      <c r="T131" s="55">
        <v>89519900532</v>
      </c>
      <c r="U131" s="306" t="s">
        <v>778</v>
      </c>
    </row>
    <row r="132" spans="1:21" s="11" customFormat="1" ht="63" hidden="1" x14ac:dyDescent="0.25">
      <c r="A132" s="18" t="s">
        <v>685</v>
      </c>
      <c r="B132" s="78">
        <v>14</v>
      </c>
      <c r="C132" s="78"/>
      <c r="D132" s="63" t="s">
        <v>206</v>
      </c>
      <c r="E132" s="204"/>
      <c r="F132" s="79" t="s">
        <v>83</v>
      </c>
      <c r="G132" s="80" t="s">
        <v>152</v>
      </c>
      <c r="H132" s="81">
        <v>31330</v>
      </c>
      <c r="I132" s="80" t="s">
        <v>4</v>
      </c>
      <c r="J132" s="85" t="s">
        <v>577</v>
      </c>
      <c r="K132" s="80" t="s">
        <v>84</v>
      </c>
      <c r="L132" s="78">
        <v>2</v>
      </c>
      <c r="M132" s="85" t="s">
        <v>235</v>
      </c>
      <c r="N132" s="84">
        <v>38847</v>
      </c>
      <c r="O132" s="85" t="s">
        <v>578</v>
      </c>
      <c r="P132" s="85" t="s">
        <v>645</v>
      </c>
      <c r="Q132" s="82" t="s">
        <v>223</v>
      </c>
      <c r="R132" s="64" t="s">
        <v>3</v>
      </c>
      <c r="S132" s="83">
        <v>42250.395833333336</v>
      </c>
      <c r="T132" s="82"/>
      <c r="U132" s="11" t="s">
        <v>773</v>
      </c>
    </row>
    <row r="133" spans="1:21" s="11" customFormat="1" ht="63" hidden="1" x14ac:dyDescent="0.25">
      <c r="A133" s="18" t="s">
        <v>685</v>
      </c>
      <c r="B133" s="47">
        <v>15</v>
      </c>
      <c r="C133" s="47"/>
      <c r="D133" s="48" t="s">
        <v>206</v>
      </c>
      <c r="E133" s="168"/>
      <c r="F133" s="59" t="s">
        <v>85</v>
      </c>
      <c r="G133" s="60" t="s">
        <v>86</v>
      </c>
      <c r="H133" s="68">
        <v>32337</v>
      </c>
      <c r="I133" s="60" t="s">
        <v>4</v>
      </c>
      <c r="J133" s="55" t="s">
        <v>579</v>
      </c>
      <c r="K133" s="60" t="s">
        <v>87</v>
      </c>
      <c r="L133" s="47">
        <v>3</v>
      </c>
      <c r="M133" s="49" t="s">
        <v>232</v>
      </c>
      <c r="N133" s="61">
        <v>33381</v>
      </c>
      <c r="O133" s="55" t="s">
        <v>580</v>
      </c>
      <c r="P133" s="55" t="s">
        <v>580</v>
      </c>
      <c r="Q133" s="56" t="s">
        <v>223</v>
      </c>
      <c r="R133" s="50" t="s">
        <v>3</v>
      </c>
      <c r="S133" s="54">
        <v>42271.4375</v>
      </c>
      <c r="T133" s="56"/>
      <c r="U133" s="11" t="s">
        <v>766</v>
      </c>
    </row>
    <row r="134" spans="1:21" s="11" customFormat="1" ht="31.5" hidden="1" x14ac:dyDescent="0.25">
      <c r="A134" s="18" t="s">
        <v>685</v>
      </c>
      <c r="B134" s="133"/>
      <c r="C134" s="133"/>
      <c r="D134" s="134"/>
      <c r="E134" s="207"/>
      <c r="F134" s="135"/>
      <c r="G134" s="135"/>
      <c r="H134" s="136"/>
      <c r="I134" s="137" t="s">
        <v>4</v>
      </c>
      <c r="J134" s="208"/>
      <c r="K134" s="137"/>
      <c r="L134" s="133"/>
      <c r="M134" s="138" t="s">
        <v>233</v>
      </c>
      <c r="N134" s="139">
        <v>40838</v>
      </c>
      <c r="O134" s="208" t="s">
        <v>580</v>
      </c>
      <c r="P134" s="140"/>
      <c r="Q134" s="140"/>
      <c r="R134" s="141"/>
      <c r="S134" s="142"/>
      <c r="T134" s="140"/>
    </row>
    <row r="135" spans="1:21" s="11" customFormat="1" ht="78.75" hidden="1" x14ac:dyDescent="0.25">
      <c r="A135" s="18" t="s">
        <v>685</v>
      </c>
      <c r="B135" s="78">
        <v>16</v>
      </c>
      <c r="C135" s="78"/>
      <c r="D135" s="63" t="s">
        <v>206</v>
      </c>
      <c r="E135" s="204"/>
      <c r="F135" s="79" t="s">
        <v>88</v>
      </c>
      <c r="G135" s="80" t="s">
        <v>127</v>
      </c>
      <c r="H135" s="81">
        <v>30283</v>
      </c>
      <c r="I135" s="80" t="s">
        <v>4</v>
      </c>
      <c r="J135" s="85" t="s">
        <v>581</v>
      </c>
      <c r="K135" s="80" t="s">
        <v>251</v>
      </c>
      <c r="L135" s="78">
        <v>2</v>
      </c>
      <c r="M135" s="85" t="s">
        <v>234</v>
      </c>
      <c r="N135" s="84">
        <v>38352</v>
      </c>
      <c r="O135" s="85" t="s">
        <v>581</v>
      </c>
      <c r="P135" s="85" t="s">
        <v>646</v>
      </c>
      <c r="Q135" s="82" t="s">
        <v>223</v>
      </c>
      <c r="R135" s="64" t="s">
        <v>3</v>
      </c>
      <c r="S135" s="83">
        <v>42495.5</v>
      </c>
      <c r="T135" s="82"/>
      <c r="U135" s="11" t="s">
        <v>774</v>
      </c>
    </row>
    <row r="136" spans="1:21" s="4" customFormat="1" ht="53.25" hidden="1" customHeight="1" x14ac:dyDescent="0.25">
      <c r="A136" s="4" t="s">
        <v>685</v>
      </c>
      <c r="B136" s="47">
        <v>17</v>
      </c>
      <c r="C136" s="47"/>
      <c r="D136" s="48" t="s">
        <v>206</v>
      </c>
      <c r="E136" s="168"/>
      <c r="F136" s="59" t="s">
        <v>160</v>
      </c>
      <c r="G136" s="60" t="s">
        <v>162</v>
      </c>
      <c r="H136" s="68">
        <v>32871</v>
      </c>
      <c r="I136" s="60" t="s">
        <v>4</v>
      </c>
      <c r="J136" s="55" t="s">
        <v>582</v>
      </c>
      <c r="K136" s="60" t="s">
        <v>161</v>
      </c>
      <c r="L136" s="47">
        <v>2</v>
      </c>
      <c r="M136" s="55" t="s">
        <v>231</v>
      </c>
      <c r="N136" s="86">
        <v>41107</v>
      </c>
      <c r="O136" s="55" t="s">
        <v>583</v>
      </c>
      <c r="P136" s="55" t="s">
        <v>647</v>
      </c>
      <c r="Q136" s="56" t="s">
        <v>223</v>
      </c>
      <c r="R136" s="50" t="s">
        <v>3</v>
      </c>
      <c r="S136" s="54">
        <v>43341.604166666664</v>
      </c>
      <c r="T136" s="56">
        <v>89088549920</v>
      </c>
      <c r="U136" s="4" t="s">
        <v>775</v>
      </c>
    </row>
    <row r="137" spans="1:21" s="4" customFormat="1" ht="42.75" hidden="1" customHeight="1" x14ac:dyDescent="0.25">
      <c r="A137" s="4" t="s">
        <v>685</v>
      </c>
      <c r="B137" s="6"/>
      <c r="C137" s="6"/>
      <c r="D137" s="10"/>
      <c r="E137" s="184"/>
      <c r="F137" s="355">
        <v>6</v>
      </c>
      <c r="G137" s="356"/>
      <c r="H137" s="357"/>
      <c r="I137" s="358" t="s">
        <v>2</v>
      </c>
      <c r="J137" s="359"/>
      <c r="K137" s="359"/>
      <c r="L137" s="360">
        <f>L129+L128+L131+L130+L125+L124</f>
        <v>13</v>
      </c>
      <c r="M137" s="178"/>
      <c r="N137" s="179"/>
      <c r="O137" s="6"/>
      <c r="P137" s="6"/>
      <c r="Q137" s="181"/>
      <c r="R137" s="181"/>
      <c r="S137" s="361"/>
      <c r="T137" s="178"/>
    </row>
    <row r="138" spans="1:21" s="4" customFormat="1" ht="30" hidden="1" customHeight="1" x14ac:dyDescent="0.25">
      <c r="A138" s="4" t="s">
        <v>685</v>
      </c>
      <c r="B138" s="6"/>
      <c r="C138" s="6"/>
      <c r="D138" s="10"/>
      <c r="E138" s="184"/>
      <c r="F138" s="355">
        <v>10</v>
      </c>
      <c r="G138" s="356"/>
      <c r="H138" s="357"/>
      <c r="I138" s="376" t="s">
        <v>4</v>
      </c>
      <c r="J138" s="359"/>
      <c r="K138" s="359"/>
      <c r="L138" s="360">
        <f>L136+L135+L133+L132+L127+L115+L108+L101+L97+L90</f>
        <v>45</v>
      </c>
      <c r="M138" s="178"/>
      <c r="N138" s="179"/>
      <c r="O138" s="6"/>
      <c r="P138" s="6"/>
      <c r="Q138" s="181"/>
      <c r="R138" s="181"/>
      <c r="S138" s="361"/>
      <c r="T138" s="178"/>
    </row>
    <row r="139" spans="1:21" s="29" customFormat="1" ht="27" hidden="1" customHeight="1" x14ac:dyDescent="0.25">
      <c r="A139" s="4" t="s">
        <v>685</v>
      </c>
      <c r="B139" s="12"/>
      <c r="C139" s="12"/>
      <c r="D139" s="13"/>
      <c r="E139" s="171"/>
      <c r="F139" s="377">
        <v>1</v>
      </c>
      <c r="G139" s="378"/>
      <c r="H139" s="379"/>
      <c r="I139" s="365" t="s">
        <v>517</v>
      </c>
      <c r="J139" s="380"/>
      <c r="K139" s="380"/>
      <c r="L139" s="381">
        <v>5</v>
      </c>
      <c r="M139" s="173"/>
      <c r="N139" s="174"/>
      <c r="O139" s="12"/>
      <c r="P139" s="12"/>
      <c r="Q139" s="57"/>
      <c r="R139" s="57"/>
      <c r="S139" s="251"/>
      <c r="T139" s="173"/>
    </row>
    <row r="140" spans="1:21" s="11" customFormat="1" ht="36" hidden="1" customHeight="1" x14ac:dyDescent="0.25">
      <c r="A140" s="4" t="s">
        <v>685</v>
      </c>
      <c r="B140" s="287">
        <f>B136</f>
        <v>17</v>
      </c>
      <c r="C140" s="287"/>
      <c r="D140" s="367"/>
      <c r="E140" s="368"/>
      <c r="F140" s="369">
        <f>F138+F137+F139</f>
        <v>17</v>
      </c>
      <c r="G140" s="370"/>
      <c r="H140" s="371"/>
      <c r="I140" s="372" t="s">
        <v>519</v>
      </c>
      <c r="J140" s="372"/>
      <c r="K140" s="372"/>
      <c r="L140" s="288">
        <f>L138+L137+L139</f>
        <v>63</v>
      </c>
      <c r="M140" s="373"/>
      <c r="N140" s="374"/>
      <c r="O140" s="287"/>
      <c r="P140" s="287"/>
      <c r="Q140" s="283"/>
      <c r="R140" s="283"/>
      <c r="S140" s="375"/>
      <c r="T140" s="373"/>
    </row>
    <row r="141" spans="1:21" s="22" customFormat="1" ht="37.5" hidden="1" customHeight="1" x14ac:dyDescent="0.25">
      <c r="A141" s="21" t="s">
        <v>686</v>
      </c>
      <c r="B141" s="392" t="s">
        <v>515</v>
      </c>
      <c r="C141" s="392"/>
      <c r="D141" s="392"/>
      <c r="E141" s="392"/>
      <c r="F141" s="392"/>
      <c r="G141" s="392"/>
      <c r="H141" s="392"/>
      <c r="I141" s="392"/>
      <c r="J141" s="392"/>
      <c r="K141" s="392"/>
      <c r="L141" s="392"/>
      <c r="M141" s="392"/>
      <c r="N141" s="392"/>
      <c r="O141" s="392"/>
      <c r="P141" s="392"/>
      <c r="Q141" s="392"/>
      <c r="R141" s="392"/>
      <c r="S141" s="392"/>
      <c r="T141" s="392"/>
    </row>
    <row r="142" spans="1:21" s="4" customFormat="1" ht="63" hidden="1" x14ac:dyDescent="0.25">
      <c r="A142" s="21" t="s">
        <v>686</v>
      </c>
      <c r="B142" s="47">
        <v>1</v>
      </c>
      <c r="C142" s="55">
        <v>6</v>
      </c>
      <c r="D142" s="48" t="s">
        <v>311</v>
      </c>
      <c r="E142" s="183"/>
      <c r="F142" s="52" t="s">
        <v>89</v>
      </c>
      <c r="G142" s="50" t="s">
        <v>90</v>
      </c>
      <c r="H142" s="51">
        <v>30598</v>
      </c>
      <c r="I142" s="50" t="s">
        <v>517</v>
      </c>
      <c r="J142" s="55" t="s">
        <v>584</v>
      </c>
      <c r="K142" s="50" t="s">
        <v>22</v>
      </c>
      <c r="L142" s="58">
        <v>8</v>
      </c>
      <c r="M142" s="55" t="s">
        <v>304</v>
      </c>
      <c r="N142" s="210">
        <v>29287</v>
      </c>
      <c r="O142" s="55" t="s">
        <v>585</v>
      </c>
      <c r="P142" s="55" t="s">
        <v>651</v>
      </c>
      <c r="Q142" s="55" t="s">
        <v>301</v>
      </c>
      <c r="R142" s="50" t="s">
        <v>24</v>
      </c>
      <c r="S142" s="54">
        <v>41044.354166666664</v>
      </c>
      <c r="T142" s="211">
        <v>89320996087</v>
      </c>
      <c r="U142" s="91" t="s">
        <v>772</v>
      </c>
    </row>
    <row r="143" spans="1:21" s="4" customFormat="1" ht="31.5" hidden="1" x14ac:dyDescent="0.25">
      <c r="A143" s="21" t="s">
        <v>686</v>
      </c>
      <c r="B143" s="108"/>
      <c r="C143" s="91"/>
      <c r="D143" s="71"/>
      <c r="E143" s="202"/>
      <c r="F143" s="100"/>
      <c r="G143" s="72"/>
      <c r="H143" s="99"/>
      <c r="I143" s="72" t="s">
        <v>517</v>
      </c>
      <c r="J143" s="91"/>
      <c r="K143" s="72"/>
      <c r="L143" s="69"/>
      <c r="M143" s="91" t="s">
        <v>305</v>
      </c>
      <c r="N143" s="143">
        <v>40592</v>
      </c>
      <c r="O143" s="91" t="s">
        <v>585</v>
      </c>
      <c r="P143" s="91" t="s">
        <v>651</v>
      </c>
      <c r="Q143" s="91" t="s">
        <v>301</v>
      </c>
      <c r="R143" s="72"/>
      <c r="S143" s="97"/>
      <c r="T143" s="112"/>
    </row>
    <row r="144" spans="1:21" s="4" customFormat="1" ht="31.5" hidden="1" x14ac:dyDescent="0.25">
      <c r="A144" s="21" t="s">
        <v>686</v>
      </c>
      <c r="B144" s="108"/>
      <c r="C144" s="91"/>
      <c r="D144" s="71"/>
      <c r="E144" s="202"/>
      <c r="F144" s="100"/>
      <c r="G144" s="72"/>
      <c r="H144" s="99"/>
      <c r="I144" s="72" t="s">
        <v>517</v>
      </c>
      <c r="J144" s="91"/>
      <c r="K144" s="72"/>
      <c r="L144" s="69"/>
      <c r="M144" s="91" t="s">
        <v>306</v>
      </c>
      <c r="N144" s="143">
        <v>39840</v>
      </c>
      <c r="O144" s="91" t="s">
        <v>585</v>
      </c>
      <c r="P144" s="91" t="s">
        <v>651</v>
      </c>
      <c r="Q144" s="91" t="s">
        <v>301</v>
      </c>
      <c r="R144" s="72"/>
      <c r="S144" s="97"/>
      <c r="T144" s="112"/>
    </row>
    <row r="145" spans="1:21" s="4" customFormat="1" ht="31.5" hidden="1" x14ac:dyDescent="0.25">
      <c r="A145" s="21" t="s">
        <v>686</v>
      </c>
      <c r="B145" s="108"/>
      <c r="C145" s="91"/>
      <c r="D145" s="71"/>
      <c r="E145" s="202"/>
      <c r="F145" s="100"/>
      <c r="G145" s="72"/>
      <c r="H145" s="99"/>
      <c r="I145" s="72" t="s">
        <v>517</v>
      </c>
      <c r="J145" s="91"/>
      <c r="K145" s="72"/>
      <c r="L145" s="69"/>
      <c r="M145" s="91" t="s">
        <v>307</v>
      </c>
      <c r="N145" s="143">
        <v>39440</v>
      </c>
      <c r="O145" s="91" t="s">
        <v>585</v>
      </c>
      <c r="P145" s="91" t="s">
        <v>651</v>
      </c>
      <c r="Q145" s="91" t="s">
        <v>301</v>
      </c>
      <c r="R145" s="72"/>
      <c r="S145" s="97"/>
      <c r="T145" s="112"/>
    </row>
    <row r="146" spans="1:21" s="4" customFormat="1" ht="31.5" hidden="1" x14ac:dyDescent="0.25">
      <c r="A146" s="21" t="s">
        <v>686</v>
      </c>
      <c r="B146" s="108"/>
      <c r="C146" s="91"/>
      <c r="D146" s="71"/>
      <c r="E146" s="202"/>
      <c r="F146" s="100"/>
      <c r="G146" s="72"/>
      <c r="H146" s="99"/>
      <c r="I146" s="72" t="s">
        <v>517</v>
      </c>
      <c r="J146" s="91"/>
      <c r="K146" s="72"/>
      <c r="L146" s="69"/>
      <c r="M146" s="91" t="s">
        <v>308</v>
      </c>
      <c r="N146" s="143">
        <v>37483</v>
      </c>
      <c r="O146" s="91" t="s">
        <v>585</v>
      </c>
      <c r="P146" s="91" t="s">
        <v>651</v>
      </c>
      <c r="Q146" s="91" t="s">
        <v>301</v>
      </c>
      <c r="R146" s="72"/>
      <c r="S146" s="97"/>
      <c r="T146" s="112"/>
    </row>
    <row r="147" spans="1:21" s="4" customFormat="1" ht="31.5" hidden="1" x14ac:dyDescent="0.25">
      <c r="A147" s="21" t="s">
        <v>686</v>
      </c>
      <c r="B147" s="108"/>
      <c r="C147" s="91"/>
      <c r="D147" s="71"/>
      <c r="E147" s="202"/>
      <c r="F147" s="100"/>
      <c r="G147" s="72"/>
      <c r="H147" s="99"/>
      <c r="I147" s="72" t="s">
        <v>517</v>
      </c>
      <c r="J147" s="91"/>
      <c r="K147" s="72"/>
      <c r="L147" s="69"/>
      <c r="M147" s="91" t="s">
        <v>309</v>
      </c>
      <c r="N147" s="143">
        <v>42226</v>
      </c>
      <c r="O147" s="91" t="s">
        <v>585</v>
      </c>
      <c r="P147" s="91" t="s">
        <v>651</v>
      </c>
      <c r="Q147" s="91" t="s">
        <v>301</v>
      </c>
      <c r="R147" s="72"/>
      <c r="S147" s="97"/>
      <c r="T147" s="112"/>
    </row>
    <row r="148" spans="1:21" s="4" customFormat="1" ht="31.5" hidden="1" x14ac:dyDescent="0.25">
      <c r="A148" s="21" t="s">
        <v>686</v>
      </c>
      <c r="B148" s="108"/>
      <c r="C148" s="91"/>
      <c r="D148" s="71"/>
      <c r="E148" s="202"/>
      <c r="F148" s="100"/>
      <c r="G148" s="72"/>
      <c r="H148" s="99"/>
      <c r="I148" s="72" t="s">
        <v>517</v>
      </c>
      <c r="J148" s="91"/>
      <c r="K148" s="72"/>
      <c r="L148" s="69"/>
      <c r="M148" s="91" t="s">
        <v>310</v>
      </c>
      <c r="N148" s="212">
        <v>43043</v>
      </c>
      <c r="O148" s="91" t="s">
        <v>585</v>
      </c>
      <c r="P148" s="91" t="s">
        <v>651</v>
      </c>
      <c r="Q148" s="91" t="s">
        <v>301</v>
      </c>
      <c r="R148" s="72"/>
      <c r="S148" s="97"/>
      <c r="T148" s="112"/>
    </row>
    <row r="149" spans="1:21" s="4" customFormat="1" ht="78.75" hidden="1" x14ac:dyDescent="0.25">
      <c r="A149" s="21" t="s">
        <v>686</v>
      </c>
      <c r="B149" s="58">
        <v>2</v>
      </c>
      <c r="C149" s="55">
        <v>6</v>
      </c>
      <c r="D149" s="48" t="s">
        <v>311</v>
      </c>
      <c r="E149" s="183"/>
      <c r="F149" s="52" t="s">
        <v>181</v>
      </c>
      <c r="G149" s="50" t="s">
        <v>91</v>
      </c>
      <c r="H149" s="51">
        <v>31009</v>
      </c>
      <c r="I149" s="50" t="s">
        <v>517</v>
      </c>
      <c r="J149" s="55" t="s">
        <v>586</v>
      </c>
      <c r="K149" s="50" t="s">
        <v>22</v>
      </c>
      <c r="L149" s="58">
        <v>8</v>
      </c>
      <c r="M149" s="55" t="s">
        <v>313</v>
      </c>
      <c r="N149" s="210">
        <v>32537</v>
      </c>
      <c r="O149" s="55" t="s">
        <v>587</v>
      </c>
      <c r="P149" s="55" t="s">
        <v>652</v>
      </c>
      <c r="Q149" s="55" t="s">
        <v>301</v>
      </c>
      <c r="R149" s="50" t="s">
        <v>24</v>
      </c>
      <c r="S149" s="54">
        <v>42037.458333333336</v>
      </c>
      <c r="T149" s="211">
        <v>89519912709</v>
      </c>
      <c r="U149" s="91" t="s">
        <v>772</v>
      </c>
    </row>
    <row r="150" spans="1:21" s="4" customFormat="1" ht="31.5" hidden="1" x14ac:dyDescent="0.25">
      <c r="A150" s="21" t="s">
        <v>686</v>
      </c>
      <c r="B150" s="69"/>
      <c r="C150" s="91"/>
      <c r="D150" s="71"/>
      <c r="E150" s="202"/>
      <c r="F150" s="100"/>
      <c r="G150" s="72"/>
      <c r="H150" s="99"/>
      <c r="I150" s="72" t="s">
        <v>517</v>
      </c>
      <c r="J150" s="91"/>
      <c r="K150" s="72"/>
      <c r="L150" s="69"/>
      <c r="M150" s="91" t="s">
        <v>314</v>
      </c>
      <c r="N150" s="143">
        <v>39806</v>
      </c>
      <c r="O150" s="91" t="s">
        <v>587</v>
      </c>
      <c r="P150" s="91" t="s">
        <v>652</v>
      </c>
      <c r="Q150" s="91" t="s">
        <v>301</v>
      </c>
      <c r="R150" s="72"/>
      <c r="S150" s="97"/>
      <c r="T150" s="91"/>
    </row>
    <row r="151" spans="1:21" s="4" customFormat="1" ht="31.5" hidden="1" x14ac:dyDescent="0.25">
      <c r="A151" s="21" t="s">
        <v>686</v>
      </c>
      <c r="B151" s="69"/>
      <c r="C151" s="91"/>
      <c r="D151" s="71"/>
      <c r="E151" s="202"/>
      <c r="F151" s="100"/>
      <c r="G151" s="72"/>
      <c r="H151" s="99"/>
      <c r="I151" s="72" t="s">
        <v>517</v>
      </c>
      <c r="J151" s="91"/>
      <c r="K151" s="72"/>
      <c r="L151" s="69"/>
      <c r="M151" s="91" t="s">
        <v>315</v>
      </c>
      <c r="N151" s="143">
        <v>40468</v>
      </c>
      <c r="O151" s="91" t="s">
        <v>587</v>
      </c>
      <c r="P151" s="91" t="s">
        <v>652</v>
      </c>
      <c r="Q151" s="91" t="s">
        <v>301</v>
      </c>
      <c r="R151" s="72"/>
      <c r="S151" s="97"/>
      <c r="T151" s="91"/>
    </row>
    <row r="152" spans="1:21" s="4" customFormat="1" ht="31.5" hidden="1" x14ac:dyDescent="0.25">
      <c r="A152" s="21" t="s">
        <v>686</v>
      </c>
      <c r="B152" s="69"/>
      <c r="C152" s="91"/>
      <c r="D152" s="71"/>
      <c r="E152" s="202"/>
      <c r="F152" s="100"/>
      <c r="G152" s="72"/>
      <c r="H152" s="99"/>
      <c r="I152" s="72" t="s">
        <v>517</v>
      </c>
      <c r="J152" s="91"/>
      <c r="K152" s="72"/>
      <c r="L152" s="69"/>
      <c r="M152" s="91" t="s">
        <v>316</v>
      </c>
      <c r="N152" s="143">
        <v>41223</v>
      </c>
      <c r="O152" s="91" t="s">
        <v>587</v>
      </c>
      <c r="P152" s="91" t="s">
        <v>652</v>
      </c>
      <c r="Q152" s="91" t="s">
        <v>301</v>
      </c>
      <c r="R152" s="72"/>
      <c r="S152" s="97"/>
      <c r="T152" s="91"/>
    </row>
    <row r="153" spans="1:21" s="4" customFormat="1" ht="31.5" hidden="1" x14ac:dyDescent="0.25">
      <c r="A153" s="21" t="s">
        <v>686</v>
      </c>
      <c r="B153" s="69"/>
      <c r="C153" s="91"/>
      <c r="D153" s="71"/>
      <c r="E153" s="202"/>
      <c r="F153" s="100"/>
      <c r="G153" s="72"/>
      <c r="H153" s="99"/>
      <c r="I153" s="72" t="s">
        <v>517</v>
      </c>
      <c r="J153" s="91"/>
      <c r="K153" s="72"/>
      <c r="L153" s="69"/>
      <c r="M153" s="91" t="s">
        <v>317</v>
      </c>
      <c r="N153" s="143">
        <v>41890</v>
      </c>
      <c r="O153" s="91" t="s">
        <v>587</v>
      </c>
      <c r="P153" s="91" t="s">
        <v>652</v>
      </c>
      <c r="Q153" s="91" t="s">
        <v>301</v>
      </c>
      <c r="R153" s="72"/>
      <c r="S153" s="97"/>
      <c r="T153" s="91"/>
    </row>
    <row r="154" spans="1:21" s="4" customFormat="1" ht="31.5" hidden="1" x14ac:dyDescent="0.25">
      <c r="A154" s="21" t="s">
        <v>686</v>
      </c>
      <c r="B154" s="69"/>
      <c r="C154" s="91"/>
      <c r="D154" s="71"/>
      <c r="E154" s="202"/>
      <c r="F154" s="100"/>
      <c r="G154" s="72"/>
      <c r="H154" s="99"/>
      <c r="I154" s="72" t="s">
        <v>517</v>
      </c>
      <c r="J154" s="91"/>
      <c r="K154" s="72"/>
      <c r="L154" s="69"/>
      <c r="M154" s="91" t="s">
        <v>318</v>
      </c>
      <c r="N154" s="143">
        <v>43321</v>
      </c>
      <c r="O154" s="91" t="s">
        <v>587</v>
      </c>
      <c r="P154" s="91" t="s">
        <v>652</v>
      </c>
      <c r="Q154" s="91" t="s">
        <v>301</v>
      </c>
      <c r="R154" s="72"/>
      <c r="S154" s="97"/>
      <c r="T154" s="91"/>
    </row>
    <row r="155" spans="1:21" s="4" customFormat="1" ht="31.5" hidden="1" x14ac:dyDescent="0.25">
      <c r="A155" s="21" t="s">
        <v>686</v>
      </c>
      <c r="B155" s="69"/>
      <c r="C155" s="91"/>
      <c r="D155" s="71"/>
      <c r="E155" s="202"/>
      <c r="F155" s="100"/>
      <c r="G155" s="72"/>
      <c r="H155" s="99"/>
      <c r="I155" s="72" t="s">
        <v>517</v>
      </c>
      <c r="J155" s="91"/>
      <c r="K155" s="72"/>
      <c r="L155" s="69"/>
      <c r="M155" s="91" t="s">
        <v>319</v>
      </c>
      <c r="N155" s="143">
        <v>43727</v>
      </c>
      <c r="O155" s="91" t="s">
        <v>587</v>
      </c>
      <c r="P155" s="91" t="s">
        <v>652</v>
      </c>
      <c r="Q155" s="91" t="s">
        <v>301</v>
      </c>
      <c r="R155" s="72"/>
      <c r="S155" s="97"/>
      <c r="T155" s="91"/>
    </row>
    <row r="156" spans="1:21" s="4" customFormat="1" ht="63" hidden="1" x14ac:dyDescent="0.25">
      <c r="A156" s="11" t="s">
        <v>686</v>
      </c>
      <c r="B156" s="58">
        <v>3</v>
      </c>
      <c r="C156" s="55">
        <v>3</v>
      </c>
      <c r="D156" s="48" t="s">
        <v>311</v>
      </c>
      <c r="E156" s="183"/>
      <c r="F156" s="52" t="s">
        <v>92</v>
      </c>
      <c r="G156" s="50" t="s">
        <v>93</v>
      </c>
      <c r="H156" s="51">
        <v>33101</v>
      </c>
      <c r="I156" s="50" t="s">
        <v>517</v>
      </c>
      <c r="J156" s="50" t="s">
        <v>588</v>
      </c>
      <c r="K156" s="50" t="s">
        <v>22</v>
      </c>
      <c r="L156" s="47">
        <v>5</v>
      </c>
      <c r="M156" s="56" t="s">
        <v>320</v>
      </c>
      <c r="N156" s="86">
        <v>31170</v>
      </c>
      <c r="O156" s="55" t="s">
        <v>589</v>
      </c>
      <c r="P156" s="55"/>
      <c r="Q156" s="55" t="s">
        <v>301</v>
      </c>
      <c r="R156" s="50" t="s">
        <v>24</v>
      </c>
      <c r="S156" s="54">
        <v>42109.416666666664</v>
      </c>
      <c r="T156" s="55"/>
      <c r="U156" s="4" t="s">
        <v>778</v>
      </c>
    </row>
    <row r="157" spans="1:21" s="4" customFormat="1" ht="30.75" hidden="1" customHeight="1" x14ac:dyDescent="0.25">
      <c r="A157" s="11" t="s">
        <v>686</v>
      </c>
      <c r="B157" s="69"/>
      <c r="C157" s="91"/>
      <c r="D157" s="71"/>
      <c r="E157" s="202"/>
      <c r="F157" s="100"/>
      <c r="G157" s="72"/>
      <c r="H157" s="99"/>
      <c r="I157" s="72" t="s">
        <v>517</v>
      </c>
      <c r="J157" s="72"/>
      <c r="K157" s="72"/>
      <c r="L157" s="108"/>
      <c r="M157" s="112" t="s">
        <v>321</v>
      </c>
      <c r="N157" s="128">
        <v>39299</v>
      </c>
      <c r="O157" s="91" t="s">
        <v>589</v>
      </c>
      <c r="P157" s="91"/>
      <c r="Q157" s="91" t="s">
        <v>301</v>
      </c>
      <c r="R157" s="72"/>
      <c r="S157" s="97"/>
      <c r="T157" s="91"/>
    </row>
    <row r="158" spans="1:21" s="4" customFormat="1" ht="31.5" hidden="1" x14ac:dyDescent="0.25">
      <c r="A158" s="11" t="s">
        <v>686</v>
      </c>
      <c r="B158" s="69"/>
      <c r="C158" s="91"/>
      <c r="D158" s="71"/>
      <c r="E158" s="202"/>
      <c r="F158" s="100"/>
      <c r="G158" s="72"/>
      <c r="H158" s="99"/>
      <c r="I158" s="72" t="s">
        <v>517</v>
      </c>
      <c r="J158" s="72"/>
      <c r="K158" s="72"/>
      <c r="L158" s="108"/>
      <c r="M158" s="112" t="s">
        <v>322</v>
      </c>
      <c r="N158" s="128">
        <v>40167</v>
      </c>
      <c r="O158" s="91" t="s">
        <v>589</v>
      </c>
      <c r="P158" s="91"/>
      <c r="Q158" s="91" t="s">
        <v>301</v>
      </c>
      <c r="R158" s="72"/>
      <c r="S158" s="97"/>
      <c r="T158" s="91"/>
    </row>
    <row r="159" spans="1:21" s="4" customFormat="1" ht="31.5" hidden="1" x14ac:dyDescent="0.25">
      <c r="A159" s="11" t="s">
        <v>686</v>
      </c>
      <c r="B159" s="69"/>
      <c r="C159" s="91"/>
      <c r="D159" s="71"/>
      <c r="E159" s="202"/>
      <c r="F159" s="100"/>
      <c r="G159" s="72"/>
      <c r="H159" s="99"/>
      <c r="I159" s="72" t="s">
        <v>517</v>
      </c>
      <c r="J159" s="91"/>
      <c r="K159" s="72"/>
      <c r="L159" s="108"/>
      <c r="M159" s="112" t="s">
        <v>323</v>
      </c>
      <c r="N159" s="128">
        <v>42540</v>
      </c>
      <c r="O159" s="91" t="s">
        <v>589</v>
      </c>
      <c r="P159" s="91"/>
      <c r="Q159" s="91" t="s">
        <v>301</v>
      </c>
      <c r="R159" s="72"/>
      <c r="S159" s="97"/>
      <c r="T159" s="91"/>
    </row>
    <row r="160" spans="1:21" s="4" customFormat="1" ht="51" hidden="1" customHeight="1" x14ac:dyDescent="0.25">
      <c r="A160" s="11" t="s">
        <v>686</v>
      </c>
      <c r="B160" s="47">
        <v>4</v>
      </c>
      <c r="C160" s="55">
        <v>3</v>
      </c>
      <c r="D160" s="48" t="s">
        <v>311</v>
      </c>
      <c r="E160" s="183"/>
      <c r="F160" s="52" t="s">
        <v>96</v>
      </c>
      <c r="G160" s="50" t="s">
        <v>97</v>
      </c>
      <c r="H160" s="51">
        <v>30662</v>
      </c>
      <c r="I160" s="50" t="s">
        <v>517</v>
      </c>
      <c r="J160" s="55" t="s">
        <v>328</v>
      </c>
      <c r="K160" s="50" t="s">
        <v>22</v>
      </c>
      <c r="L160" s="47">
        <v>5</v>
      </c>
      <c r="M160" s="55" t="s">
        <v>329</v>
      </c>
      <c r="N160" s="210">
        <v>30537</v>
      </c>
      <c r="O160" s="55" t="s">
        <v>527</v>
      </c>
      <c r="P160" s="55" t="s">
        <v>653</v>
      </c>
      <c r="Q160" s="55" t="s">
        <v>301</v>
      </c>
      <c r="R160" s="50" t="s">
        <v>24</v>
      </c>
      <c r="S160" s="54">
        <v>42110.4375</v>
      </c>
      <c r="T160" s="56"/>
      <c r="U160" s="4" t="s">
        <v>778</v>
      </c>
    </row>
    <row r="161" spans="1:21" s="4" customFormat="1" ht="31.5" hidden="1" x14ac:dyDescent="0.25">
      <c r="A161" s="11" t="s">
        <v>686</v>
      </c>
      <c r="B161" s="108"/>
      <c r="C161" s="91"/>
      <c r="D161" s="71"/>
      <c r="E161" s="202"/>
      <c r="F161" s="91"/>
      <c r="G161" s="91"/>
      <c r="H161" s="91"/>
      <c r="I161" s="72" t="s">
        <v>517</v>
      </c>
      <c r="J161" s="91"/>
      <c r="K161" s="91"/>
      <c r="L161" s="69"/>
      <c r="M161" s="91" t="s">
        <v>330</v>
      </c>
      <c r="N161" s="143">
        <v>41240</v>
      </c>
      <c r="O161" s="91" t="s">
        <v>527</v>
      </c>
      <c r="P161" s="91" t="s">
        <v>653</v>
      </c>
      <c r="Q161" s="91" t="s">
        <v>301</v>
      </c>
      <c r="R161" s="91"/>
      <c r="S161" s="262"/>
      <c r="T161" s="91"/>
    </row>
    <row r="162" spans="1:21" s="4" customFormat="1" ht="31.5" hidden="1" x14ac:dyDescent="0.25">
      <c r="A162" s="11" t="s">
        <v>686</v>
      </c>
      <c r="B162" s="108"/>
      <c r="C162" s="91"/>
      <c r="D162" s="71"/>
      <c r="E162" s="202"/>
      <c r="F162" s="91"/>
      <c r="G162" s="91"/>
      <c r="H162" s="91"/>
      <c r="I162" s="72" t="s">
        <v>517</v>
      </c>
      <c r="J162" s="91"/>
      <c r="K162" s="91"/>
      <c r="L162" s="69"/>
      <c r="M162" s="91" t="s">
        <v>331</v>
      </c>
      <c r="N162" s="143">
        <v>41687</v>
      </c>
      <c r="O162" s="91" t="s">
        <v>527</v>
      </c>
      <c r="P162" s="91" t="s">
        <v>653</v>
      </c>
      <c r="Q162" s="91" t="s">
        <v>301</v>
      </c>
      <c r="R162" s="91"/>
      <c r="S162" s="262"/>
      <c r="T162" s="91"/>
    </row>
    <row r="163" spans="1:21" s="4" customFormat="1" ht="31.5" hidden="1" x14ac:dyDescent="0.25">
      <c r="A163" s="11" t="s">
        <v>686</v>
      </c>
      <c r="B163" s="108"/>
      <c r="C163" s="91"/>
      <c r="D163" s="71"/>
      <c r="E163" s="202"/>
      <c r="F163" s="91"/>
      <c r="G163" s="91"/>
      <c r="H163" s="91"/>
      <c r="I163" s="72" t="s">
        <v>517</v>
      </c>
      <c r="J163" s="91"/>
      <c r="K163" s="91"/>
      <c r="L163" s="69"/>
      <c r="M163" s="91" t="s">
        <v>332</v>
      </c>
      <c r="N163" s="143">
        <v>43027</v>
      </c>
      <c r="O163" s="91" t="s">
        <v>527</v>
      </c>
      <c r="P163" s="91" t="s">
        <v>653</v>
      </c>
      <c r="Q163" s="91" t="s">
        <v>301</v>
      </c>
      <c r="R163" s="91"/>
      <c r="S163" s="262"/>
      <c r="T163" s="91"/>
    </row>
    <row r="164" spans="1:21" s="4" customFormat="1" ht="63" hidden="1" x14ac:dyDescent="0.25">
      <c r="A164" s="21" t="s">
        <v>686</v>
      </c>
      <c r="B164" s="58">
        <v>5</v>
      </c>
      <c r="C164" s="55">
        <v>3</v>
      </c>
      <c r="D164" s="48" t="s">
        <v>311</v>
      </c>
      <c r="E164" s="183"/>
      <c r="F164" s="52" t="s">
        <v>94</v>
      </c>
      <c r="G164" s="50" t="s">
        <v>95</v>
      </c>
      <c r="H164" s="51">
        <v>30473</v>
      </c>
      <c r="I164" s="50" t="s">
        <v>517</v>
      </c>
      <c r="J164" s="55" t="s">
        <v>590</v>
      </c>
      <c r="K164" s="50" t="s">
        <v>22</v>
      </c>
      <c r="L164" s="58">
        <v>5</v>
      </c>
      <c r="M164" s="55" t="s">
        <v>324</v>
      </c>
      <c r="N164" s="210">
        <v>31992</v>
      </c>
      <c r="O164" s="55" t="s">
        <v>591</v>
      </c>
      <c r="P164" s="55"/>
      <c r="Q164" s="55" t="s">
        <v>301</v>
      </c>
      <c r="R164" s="50" t="s">
        <v>24</v>
      </c>
      <c r="S164" s="54">
        <v>42138.416666666664</v>
      </c>
      <c r="T164" s="55">
        <v>89129116243</v>
      </c>
      <c r="U164" s="4" t="s">
        <v>778</v>
      </c>
    </row>
    <row r="165" spans="1:21" s="4" customFormat="1" ht="31.5" hidden="1" x14ac:dyDescent="0.25">
      <c r="A165" s="21" t="s">
        <v>686</v>
      </c>
      <c r="B165" s="69"/>
      <c r="C165" s="91"/>
      <c r="D165" s="71"/>
      <c r="E165" s="202"/>
      <c r="F165" s="100"/>
      <c r="G165" s="72"/>
      <c r="H165" s="99"/>
      <c r="I165" s="72" t="s">
        <v>517</v>
      </c>
      <c r="J165" s="91"/>
      <c r="K165" s="72"/>
      <c r="L165" s="69"/>
      <c r="M165" s="91" t="s">
        <v>325</v>
      </c>
      <c r="N165" s="143">
        <v>39868</v>
      </c>
      <c r="O165" s="91" t="s">
        <v>591</v>
      </c>
      <c r="P165" s="91"/>
      <c r="Q165" s="91" t="s">
        <v>301</v>
      </c>
      <c r="R165" s="72"/>
      <c r="S165" s="97"/>
      <c r="T165" s="91"/>
    </row>
    <row r="166" spans="1:21" s="4" customFormat="1" ht="31.5" hidden="1" x14ac:dyDescent="0.25">
      <c r="A166" s="21" t="s">
        <v>686</v>
      </c>
      <c r="B166" s="69"/>
      <c r="C166" s="91"/>
      <c r="D166" s="71"/>
      <c r="E166" s="202"/>
      <c r="F166" s="100"/>
      <c r="G166" s="72"/>
      <c r="H166" s="99"/>
      <c r="I166" s="72" t="s">
        <v>517</v>
      </c>
      <c r="J166" s="91"/>
      <c r="K166" s="72"/>
      <c r="L166" s="69"/>
      <c r="M166" s="91" t="s">
        <v>326</v>
      </c>
      <c r="N166" s="143">
        <v>40858</v>
      </c>
      <c r="O166" s="91" t="s">
        <v>591</v>
      </c>
      <c r="P166" s="91"/>
      <c r="Q166" s="91" t="s">
        <v>301</v>
      </c>
      <c r="R166" s="72"/>
      <c r="S166" s="97"/>
      <c r="T166" s="91"/>
    </row>
    <row r="167" spans="1:21" s="8" customFormat="1" ht="30" hidden="1" customHeight="1" x14ac:dyDescent="0.25">
      <c r="A167" s="21" t="s">
        <v>686</v>
      </c>
      <c r="B167" s="146"/>
      <c r="C167" s="145"/>
      <c r="D167" s="249"/>
      <c r="E167" s="222"/>
      <c r="F167" s="238"/>
      <c r="G167" s="125"/>
      <c r="H167" s="237"/>
      <c r="I167" s="125" t="s">
        <v>517</v>
      </c>
      <c r="J167" s="145"/>
      <c r="K167" s="125"/>
      <c r="L167" s="146"/>
      <c r="M167" s="145" t="s">
        <v>327</v>
      </c>
      <c r="N167" s="250">
        <v>41689</v>
      </c>
      <c r="O167" s="145" t="s">
        <v>591</v>
      </c>
      <c r="P167" s="145"/>
      <c r="Q167" s="145" t="s">
        <v>301</v>
      </c>
      <c r="R167" s="125"/>
      <c r="S167" s="239"/>
      <c r="T167" s="145"/>
    </row>
    <row r="168" spans="1:21" s="4" customFormat="1" ht="63" hidden="1" x14ac:dyDescent="0.25">
      <c r="A168" s="11" t="s">
        <v>686</v>
      </c>
      <c r="B168" s="87">
        <v>6</v>
      </c>
      <c r="C168" s="88"/>
      <c r="D168" s="89" t="s">
        <v>311</v>
      </c>
      <c r="E168" s="73"/>
      <c r="F168" s="90" t="s">
        <v>20</v>
      </c>
      <c r="G168" s="64" t="s">
        <v>21</v>
      </c>
      <c r="H168" s="66">
        <v>26460</v>
      </c>
      <c r="I168" s="50" t="s">
        <v>517</v>
      </c>
      <c r="J168" s="65" t="s">
        <v>592</v>
      </c>
      <c r="K168" s="64" t="s">
        <v>22</v>
      </c>
      <c r="L168" s="64">
        <v>2</v>
      </c>
      <c r="M168" s="65" t="s">
        <v>312</v>
      </c>
      <c r="N168" s="213">
        <v>27032</v>
      </c>
      <c r="O168" s="65" t="s">
        <v>593</v>
      </c>
      <c r="P168" s="65" t="s">
        <v>654</v>
      </c>
      <c r="Q168" s="65" t="s">
        <v>301</v>
      </c>
      <c r="R168" s="64" t="s">
        <v>24</v>
      </c>
      <c r="S168" s="83">
        <v>41827.416666666664</v>
      </c>
      <c r="T168" s="85">
        <v>89220653425</v>
      </c>
      <c r="U168" s="91" t="s">
        <v>772</v>
      </c>
    </row>
    <row r="169" spans="1:21" s="4" customFormat="1" ht="78.75" hidden="1" x14ac:dyDescent="0.25">
      <c r="A169" s="21" t="s">
        <v>686</v>
      </c>
      <c r="B169" s="58">
        <v>7</v>
      </c>
      <c r="C169" s="58"/>
      <c r="D169" s="48" t="s">
        <v>206</v>
      </c>
      <c r="E169" s="183"/>
      <c r="F169" s="55" t="s">
        <v>493</v>
      </c>
      <c r="G169" s="173" t="s">
        <v>494</v>
      </c>
      <c r="H169" s="94">
        <v>32546</v>
      </c>
      <c r="I169" s="50" t="s">
        <v>2</v>
      </c>
      <c r="J169" s="55" t="s">
        <v>544</v>
      </c>
      <c r="K169" s="57" t="s">
        <v>410</v>
      </c>
      <c r="L169" s="58">
        <v>4</v>
      </c>
      <c r="M169" s="91" t="s">
        <v>495</v>
      </c>
      <c r="N169" s="92">
        <v>35916</v>
      </c>
      <c r="O169" s="69" t="s">
        <v>544</v>
      </c>
      <c r="P169" s="69" t="s">
        <v>648</v>
      </c>
      <c r="Q169" s="55" t="s">
        <v>412</v>
      </c>
      <c r="R169" s="55" t="s">
        <v>24</v>
      </c>
      <c r="S169" s="261">
        <v>42110.458333333336</v>
      </c>
      <c r="T169" s="55">
        <v>89924086519</v>
      </c>
      <c r="U169" s="11" t="s">
        <v>777</v>
      </c>
    </row>
    <row r="170" spans="1:21" s="4" customFormat="1" ht="31.5" hidden="1" x14ac:dyDescent="0.25">
      <c r="A170" s="21" t="s">
        <v>686</v>
      </c>
      <c r="B170" s="69"/>
      <c r="C170" s="91"/>
      <c r="D170" s="71"/>
      <c r="E170" s="202"/>
      <c r="F170" s="91"/>
      <c r="G170" s="122"/>
      <c r="H170" s="143"/>
      <c r="I170" s="72" t="s">
        <v>2</v>
      </c>
      <c r="J170" s="91"/>
      <c r="K170" s="115"/>
      <c r="L170" s="69"/>
      <c r="M170" s="91" t="s">
        <v>496</v>
      </c>
      <c r="N170" s="92">
        <v>42164</v>
      </c>
      <c r="O170" s="69" t="s">
        <v>544</v>
      </c>
      <c r="P170" s="69" t="s">
        <v>648</v>
      </c>
      <c r="Q170" s="91"/>
      <c r="R170" s="91"/>
      <c r="S170" s="262"/>
      <c r="T170" s="91"/>
    </row>
    <row r="171" spans="1:21" s="4" customFormat="1" ht="31.5" hidden="1" x14ac:dyDescent="0.25">
      <c r="A171" s="21" t="s">
        <v>686</v>
      </c>
      <c r="B171" s="69"/>
      <c r="C171" s="91"/>
      <c r="D171" s="71"/>
      <c r="E171" s="202"/>
      <c r="F171" s="91"/>
      <c r="G171" s="115"/>
      <c r="H171" s="143"/>
      <c r="I171" s="72" t="s">
        <v>2</v>
      </c>
      <c r="J171" s="91"/>
      <c r="K171" s="115"/>
      <c r="L171" s="69"/>
      <c r="M171" s="91" t="s">
        <v>497</v>
      </c>
      <c r="N171" s="92">
        <v>43158</v>
      </c>
      <c r="O171" s="69" t="s">
        <v>544</v>
      </c>
      <c r="P171" s="69" t="s">
        <v>648</v>
      </c>
      <c r="Q171" s="91"/>
      <c r="R171" s="91"/>
      <c r="S171" s="262"/>
      <c r="T171" s="91"/>
    </row>
    <row r="172" spans="1:21" s="4" customFormat="1" ht="78.75" hidden="1" x14ac:dyDescent="0.25">
      <c r="A172" s="21" t="s">
        <v>686</v>
      </c>
      <c r="B172" s="58">
        <v>8</v>
      </c>
      <c r="C172" s="58"/>
      <c r="D172" s="48" t="s">
        <v>206</v>
      </c>
      <c r="E172" s="183"/>
      <c r="F172" s="55" t="s">
        <v>17</v>
      </c>
      <c r="G172" s="173" t="s">
        <v>498</v>
      </c>
      <c r="H172" s="94">
        <v>34215</v>
      </c>
      <c r="I172" s="50" t="s">
        <v>2</v>
      </c>
      <c r="J172" s="55" t="s">
        <v>544</v>
      </c>
      <c r="K172" s="57" t="s">
        <v>410</v>
      </c>
      <c r="L172" s="58">
        <v>3</v>
      </c>
      <c r="M172" s="93" t="s">
        <v>500</v>
      </c>
      <c r="N172" s="94">
        <v>35643</v>
      </c>
      <c r="O172" s="55" t="s">
        <v>544</v>
      </c>
      <c r="P172" s="58" t="s">
        <v>411</v>
      </c>
      <c r="Q172" s="55" t="s">
        <v>412</v>
      </c>
      <c r="R172" s="55" t="s">
        <v>24</v>
      </c>
      <c r="S172" s="261">
        <v>42438.661805555559</v>
      </c>
      <c r="T172" s="55">
        <v>89088633597</v>
      </c>
      <c r="U172" s="11" t="s">
        <v>777</v>
      </c>
    </row>
    <row r="173" spans="1:21" s="23" customFormat="1" ht="47.25" hidden="1" x14ac:dyDescent="0.25">
      <c r="A173" s="21" t="s">
        <v>686</v>
      </c>
      <c r="B173" s="69"/>
      <c r="C173" s="91"/>
      <c r="D173" s="71"/>
      <c r="E173" s="202"/>
      <c r="F173" s="91"/>
      <c r="G173" s="122" t="s">
        <v>499</v>
      </c>
      <c r="H173" s="92"/>
      <c r="I173" s="72" t="s">
        <v>2</v>
      </c>
      <c r="J173" s="91"/>
      <c r="K173" s="115"/>
      <c r="L173" s="69"/>
      <c r="M173" s="145" t="s">
        <v>501</v>
      </c>
      <c r="N173" s="144">
        <v>43298</v>
      </c>
      <c r="O173" s="145" t="s">
        <v>544</v>
      </c>
      <c r="P173" s="146" t="s">
        <v>411</v>
      </c>
      <c r="Q173" s="91"/>
      <c r="R173" s="91"/>
      <c r="S173" s="262"/>
      <c r="T173" s="91"/>
    </row>
    <row r="174" spans="1:21" s="4" customFormat="1" ht="33" hidden="1" customHeight="1" x14ac:dyDescent="0.25">
      <c r="A174" s="11" t="s">
        <v>686</v>
      </c>
      <c r="B174" s="6"/>
      <c r="C174" s="6"/>
      <c r="D174" s="10"/>
      <c r="E174" s="184"/>
      <c r="F174" s="355">
        <v>2</v>
      </c>
      <c r="G174" s="356"/>
      <c r="H174" s="357"/>
      <c r="I174" s="358" t="s">
        <v>2</v>
      </c>
      <c r="J174" s="359"/>
      <c r="K174" s="359"/>
      <c r="L174" s="360">
        <f>L172+L169</f>
        <v>7</v>
      </c>
      <c r="M174" s="178"/>
      <c r="N174" s="179"/>
      <c r="O174" s="6"/>
      <c r="P174" s="6"/>
      <c r="Q174" s="181"/>
      <c r="R174" s="181"/>
      <c r="S174" s="361"/>
      <c r="T174" s="178"/>
    </row>
    <row r="175" spans="1:21" s="4" customFormat="1" ht="33" hidden="1" customHeight="1" x14ac:dyDescent="0.25">
      <c r="A175" s="11" t="s">
        <v>686</v>
      </c>
      <c r="B175" s="6"/>
      <c r="C175" s="6"/>
      <c r="D175" s="10"/>
      <c r="E175" s="184"/>
      <c r="F175" s="355">
        <v>0</v>
      </c>
      <c r="G175" s="356"/>
      <c r="H175" s="357"/>
      <c r="I175" s="376" t="s">
        <v>4</v>
      </c>
      <c r="J175" s="359"/>
      <c r="K175" s="359"/>
      <c r="L175" s="360">
        <v>0</v>
      </c>
      <c r="M175" s="178"/>
      <c r="N175" s="179"/>
      <c r="O175" s="6"/>
      <c r="P175" s="6"/>
      <c r="Q175" s="181"/>
      <c r="R175" s="181"/>
      <c r="S175" s="361"/>
      <c r="T175" s="178"/>
    </row>
    <row r="176" spans="1:21" s="29" customFormat="1" ht="33" hidden="1" customHeight="1" x14ac:dyDescent="0.25">
      <c r="A176" s="11" t="s">
        <v>686</v>
      </c>
      <c r="B176" s="12"/>
      <c r="C176" s="12"/>
      <c r="D176" s="13"/>
      <c r="E176" s="171"/>
      <c r="F176" s="377">
        <v>6</v>
      </c>
      <c r="G176" s="378"/>
      <c r="H176" s="379"/>
      <c r="I176" s="365" t="s">
        <v>517</v>
      </c>
      <c r="J176" s="380"/>
      <c r="K176" s="380"/>
      <c r="L176" s="381">
        <f>L168+L164+L160+L156+L149+L142</f>
        <v>33</v>
      </c>
      <c r="M176" s="173"/>
      <c r="N176" s="174"/>
      <c r="O176" s="12"/>
      <c r="P176" s="12"/>
      <c r="Q176" s="57"/>
      <c r="R176" s="57"/>
      <c r="S176" s="251"/>
      <c r="T176" s="173"/>
    </row>
    <row r="177" spans="1:21" s="4" customFormat="1" ht="33" hidden="1" customHeight="1" x14ac:dyDescent="0.25">
      <c r="A177" s="11" t="s">
        <v>686</v>
      </c>
      <c r="B177" s="287">
        <f>B172</f>
        <v>8</v>
      </c>
      <c r="C177" s="287"/>
      <c r="D177" s="367"/>
      <c r="E177" s="368"/>
      <c r="F177" s="369">
        <f>F175+F174+F176</f>
        <v>8</v>
      </c>
      <c r="G177" s="370"/>
      <c r="H177" s="371"/>
      <c r="I177" s="372" t="s">
        <v>519</v>
      </c>
      <c r="J177" s="372"/>
      <c r="K177" s="372"/>
      <c r="L177" s="288">
        <f>L175+L174+L176</f>
        <v>40</v>
      </c>
      <c r="M177" s="373"/>
      <c r="N177" s="374"/>
      <c r="O177" s="287"/>
      <c r="P177" s="287"/>
      <c r="Q177" s="283"/>
      <c r="R177" s="283"/>
      <c r="S177" s="375"/>
      <c r="T177" s="373"/>
    </row>
    <row r="178" spans="1:21" ht="35.25" hidden="1" customHeight="1" x14ac:dyDescent="0.25">
      <c r="A178" s="18" t="s">
        <v>687</v>
      </c>
      <c r="B178" s="392" t="s">
        <v>203</v>
      </c>
      <c r="C178" s="392"/>
      <c r="D178" s="392"/>
      <c r="E178" s="392"/>
      <c r="F178" s="392"/>
      <c r="G178" s="392"/>
      <c r="H178" s="392"/>
      <c r="I178" s="392"/>
      <c r="J178" s="392"/>
      <c r="K178" s="392"/>
      <c r="L178" s="392"/>
      <c r="M178" s="392"/>
      <c r="N178" s="392"/>
      <c r="O178" s="392"/>
      <c r="P178" s="392"/>
      <c r="Q178" s="392"/>
      <c r="R178" s="392"/>
      <c r="S178" s="392"/>
      <c r="T178" s="392"/>
    </row>
    <row r="179" spans="1:21" s="4" customFormat="1" ht="95.25" hidden="1" customHeight="1" x14ac:dyDescent="0.25">
      <c r="A179" s="4" t="s">
        <v>687</v>
      </c>
      <c r="B179" s="58">
        <v>1</v>
      </c>
      <c r="C179" s="58">
        <v>3</v>
      </c>
      <c r="D179" s="48"/>
      <c r="E179" s="48"/>
      <c r="F179" s="52" t="s">
        <v>182</v>
      </c>
      <c r="G179" s="50" t="s">
        <v>149</v>
      </c>
      <c r="H179" s="51">
        <v>32854</v>
      </c>
      <c r="I179" s="50" t="s">
        <v>517</v>
      </c>
      <c r="J179" s="55" t="s">
        <v>333</v>
      </c>
      <c r="K179" s="50" t="s">
        <v>98</v>
      </c>
      <c r="L179" s="47">
        <v>5</v>
      </c>
      <c r="M179" s="58" t="s">
        <v>334</v>
      </c>
      <c r="N179" s="86">
        <v>31297</v>
      </c>
      <c r="O179" s="55" t="s">
        <v>528</v>
      </c>
      <c r="P179" s="55" t="s">
        <v>655</v>
      </c>
      <c r="Q179" s="56" t="s">
        <v>301</v>
      </c>
      <c r="R179" s="50" t="s">
        <v>24</v>
      </c>
      <c r="S179" s="54">
        <v>40588.354166666664</v>
      </c>
      <c r="T179" s="62">
        <v>89222833308</v>
      </c>
      <c r="U179" s="4" t="s">
        <v>778</v>
      </c>
    </row>
    <row r="180" spans="1:21" s="4" customFormat="1" ht="31.5" hidden="1" x14ac:dyDescent="0.25">
      <c r="A180" s="4" t="s">
        <v>687</v>
      </c>
      <c r="B180" s="69"/>
      <c r="C180" s="69"/>
      <c r="D180" s="71"/>
      <c r="E180" s="71"/>
      <c r="F180" s="100"/>
      <c r="G180" s="72"/>
      <c r="H180" s="99"/>
      <c r="I180" s="72" t="s">
        <v>517</v>
      </c>
      <c r="J180" s="112"/>
      <c r="K180" s="72"/>
      <c r="L180" s="108"/>
      <c r="M180" s="91" t="s">
        <v>335</v>
      </c>
      <c r="N180" s="128">
        <v>39375</v>
      </c>
      <c r="O180" s="91" t="s">
        <v>528</v>
      </c>
      <c r="P180" s="91" t="s">
        <v>655</v>
      </c>
      <c r="Q180" s="112" t="s">
        <v>301</v>
      </c>
      <c r="R180" s="72"/>
      <c r="S180" s="97"/>
      <c r="T180" s="69"/>
    </row>
    <row r="181" spans="1:21" s="4" customFormat="1" ht="31.5" hidden="1" x14ac:dyDescent="0.25">
      <c r="A181" s="4" t="s">
        <v>687</v>
      </c>
      <c r="B181" s="69"/>
      <c r="C181" s="69"/>
      <c r="D181" s="71"/>
      <c r="E181" s="71"/>
      <c r="F181" s="100"/>
      <c r="G181" s="72"/>
      <c r="H181" s="99"/>
      <c r="I181" s="72" t="s">
        <v>517</v>
      </c>
      <c r="J181" s="112"/>
      <c r="K181" s="72"/>
      <c r="L181" s="108"/>
      <c r="M181" s="91" t="s">
        <v>336</v>
      </c>
      <c r="N181" s="128">
        <v>40071</v>
      </c>
      <c r="O181" s="91" t="s">
        <v>528</v>
      </c>
      <c r="P181" s="91" t="s">
        <v>655</v>
      </c>
      <c r="Q181" s="112" t="s">
        <v>301</v>
      </c>
      <c r="R181" s="72"/>
      <c r="S181" s="97"/>
      <c r="T181" s="69"/>
    </row>
    <row r="182" spans="1:21" s="4" customFormat="1" ht="31.5" hidden="1" x14ac:dyDescent="0.25">
      <c r="A182" s="4" t="s">
        <v>687</v>
      </c>
      <c r="B182" s="69"/>
      <c r="C182" s="69"/>
      <c r="D182" s="71"/>
      <c r="E182" s="71"/>
      <c r="F182" s="100"/>
      <c r="G182" s="72"/>
      <c r="H182" s="99"/>
      <c r="I182" s="72" t="s">
        <v>517</v>
      </c>
      <c r="J182" s="112"/>
      <c r="K182" s="72"/>
      <c r="L182" s="108"/>
      <c r="M182" s="91" t="s">
        <v>516</v>
      </c>
      <c r="N182" s="128">
        <v>42278</v>
      </c>
      <c r="O182" s="91" t="s">
        <v>528</v>
      </c>
      <c r="P182" s="91" t="s">
        <v>655</v>
      </c>
      <c r="Q182" s="112" t="s">
        <v>301</v>
      </c>
      <c r="R182" s="72"/>
      <c r="S182" s="97"/>
      <c r="T182" s="69"/>
    </row>
    <row r="183" spans="1:21" ht="63" hidden="1" x14ac:dyDescent="0.25">
      <c r="A183" s="18" t="s">
        <v>687</v>
      </c>
      <c r="B183" s="58">
        <v>2</v>
      </c>
      <c r="C183" s="55">
        <v>3</v>
      </c>
      <c r="D183" s="48"/>
      <c r="E183" s="183"/>
      <c r="F183" s="52" t="s">
        <v>183</v>
      </c>
      <c r="G183" s="52" t="s">
        <v>157</v>
      </c>
      <c r="H183" s="51">
        <v>32134</v>
      </c>
      <c r="I183" s="51" t="s">
        <v>517</v>
      </c>
      <c r="J183" s="50" t="s">
        <v>594</v>
      </c>
      <c r="K183" s="50" t="s">
        <v>102</v>
      </c>
      <c r="L183" s="58">
        <v>4</v>
      </c>
      <c r="M183" s="55" t="s">
        <v>363</v>
      </c>
      <c r="N183" s="210">
        <v>39723</v>
      </c>
      <c r="O183" s="55" t="s">
        <v>595</v>
      </c>
      <c r="P183" s="55" t="s">
        <v>595</v>
      </c>
      <c r="Q183" s="55" t="s">
        <v>301</v>
      </c>
      <c r="R183" s="50" t="s">
        <v>24</v>
      </c>
      <c r="S183" s="54">
        <v>41008.375</v>
      </c>
      <c r="T183" s="56">
        <v>89220559934</v>
      </c>
      <c r="U183" s="91" t="s">
        <v>772</v>
      </c>
    </row>
    <row r="184" spans="1:21" ht="31.5" hidden="1" x14ac:dyDescent="0.25">
      <c r="A184" s="18" t="s">
        <v>687</v>
      </c>
      <c r="B184" s="69"/>
      <c r="C184" s="91"/>
      <c r="D184" s="71"/>
      <c r="E184" s="202"/>
      <c r="F184" s="100"/>
      <c r="G184" s="100"/>
      <c r="H184" s="72"/>
      <c r="I184" s="99" t="s">
        <v>517</v>
      </c>
      <c r="J184" s="72"/>
      <c r="K184" s="72"/>
      <c r="L184" s="69"/>
      <c r="M184" s="91" t="s">
        <v>364</v>
      </c>
      <c r="N184" s="143">
        <v>40881</v>
      </c>
      <c r="O184" s="91" t="s">
        <v>595</v>
      </c>
      <c r="P184" s="91" t="s">
        <v>595</v>
      </c>
      <c r="Q184" s="91" t="s">
        <v>301</v>
      </c>
      <c r="R184" s="72"/>
      <c r="S184" s="97"/>
      <c r="T184" s="112"/>
    </row>
    <row r="185" spans="1:21" ht="33.75" hidden="1" customHeight="1" x14ac:dyDescent="0.25">
      <c r="A185" s="18" t="s">
        <v>687</v>
      </c>
      <c r="B185" s="69"/>
      <c r="C185" s="91"/>
      <c r="D185" s="71"/>
      <c r="E185" s="202"/>
      <c r="F185" s="100"/>
      <c r="G185" s="100"/>
      <c r="H185" s="72"/>
      <c r="I185" s="99" t="s">
        <v>517</v>
      </c>
      <c r="J185" s="72"/>
      <c r="K185" s="72"/>
      <c r="L185" s="69"/>
      <c r="M185" s="91" t="s">
        <v>365</v>
      </c>
      <c r="N185" s="143">
        <v>42362</v>
      </c>
      <c r="O185" s="91" t="s">
        <v>595</v>
      </c>
      <c r="P185" s="91" t="s">
        <v>595</v>
      </c>
      <c r="Q185" s="91" t="s">
        <v>301</v>
      </c>
      <c r="R185" s="72"/>
      <c r="S185" s="97"/>
      <c r="T185" s="112"/>
    </row>
    <row r="186" spans="1:21" s="4" customFormat="1" ht="47.25" hidden="1" x14ac:dyDescent="0.25">
      <c r="A186" s="4" t="s">
        <v>687</v>
      </c>
      <c r="B186" s="58">
        <v>3</v>
      </c>
      <c r="C186" s="55">
        <v>3</v>
      </c>
      <c r="D186" s="48"/>
      <c r="E186" s="183"/>
      <c r="F186" s="52" t="s">
        <v>700</v>
      </c>
      <c r="G186" s="52" t="s">
        <v>701</v>
      </c>
      <c r="H186" s="51">
        <v>33372</v>
      </c>
      <c r="I186" s="51" t="s">
        <v>517</v>
      </c>
      <c r="J186" s="50" t="s">
        <v>702</v>
      </c>
      <c r="K186" s="50" t="s">
        <v>703</v>
      </c>
      <c r="L186" s="58">
        <v>5</v>
      </c>
      <c r="M186" s="55" t="s">
        <v>691</v>
      </c>
      <c r="N186" s="210">
        <v>32565</v>
      </c>
      <c r="O186" s="55" t="s">
        <v>702</v>
      </c>
      <c r="P186" s="55" t="s">
        <v>702</v>
      </c>
      <c r="Q186" s="55" t="s">
        <v>301</v>
      </c>
      <c r="R186" s="50" t="s">
        <v>24</v>
      </c>
      <c r="S186" s="54">
        <v>41848.458333333336</v>
      </c>
      <c r="T186" s="56">
        <v>89224606172</v>
      </c>
      <c r="U186" s="4" t="s">
        <v>778</v>
      </c>
    </row>
    <row r="187" spans="1:21" s="4" customFormat="1" ht="47.25" hidden="1" x14ac:dyDescent="0.25">
      <c r="A187" s="4" t="s">
        <v>687</v>
      </c>
      <c r="B187" s="69"/>
      <c r="C187" s="91"/>
      <c r="D187" s="71"/>
      <c r="E187" s="202"/>
      <c r="F187" s="100"/>
      <c r="G187" s="100"/>
      <c r="H187" s="72"/>
      <c r="I187" s="99"/>
      <c r="J187" s="72"/>
      <c r="K187" s="72"/>
      <c r="L187" s="69"/>
      <c r="M187" s="91" t="s">
        <v>704</v>
      </c>
      <c r="N187" s="143">
        <v>43042</v>
      </c>
      <c r="O187" s="91" t="s">
        <v>702</v>
      </c>
      <c r="P187" s="91" t="s">
        <v>702</v>
      </c>
      <c r="Q187" s="91" t="s">
        <v>301</v>
      </c>
      <c r="R187" s="72"/>
      <c r="S187" s="97"/>
      <c r="T187" s="112"/>
    </row>
    <row r="188" spans="1:21" s="4" customFormat="1" ht="47.25" hidden="1" x14ac:dyDescent="0.25">
      <c r="A188" s="4" t="s">
        <v>687</v>
      </c>
      <c r="B188" s="69"/>
      <c r="C188" s="91"/>
      <c r="D188" s="71"/>
      <c r="E188" s="202"/>
      <c r="F188" s="100"/>
      <c r="G188" s="100"/>
      <c r="H188" s="72"/>
      <c r="I188" s="99"/>
      <c r="J188" s="72"/>
      <c r="K188" s="72"/>
      <c r="L188" s="69"/>
      <c r="M188" s="91" t="s">
        <v>705</v>
      </c>
      <c r="N188" s="143">
        <v>40158</v>
      </c>
      <c r="O188" s="91" t="s">
        <v>702</v>
      </c>
      <c r="P188" s="91" t="s">
        <v>702</v>
      </c>
      <c r="Q188" s="91" t="s">
        <v>301</v>
      </c>
      <c r="R188" s="72"/>
      <c r="S188" s="97"/>
      <c r="T188" s="112"/>
    </row>
    <row r="189" spans="1:21" s="4" customFormat="1" ht="47.25" hidden="1" x14ac:dyDescent="0.25">
      <c r="A189" s="4" t="s">
        <v>687</v>
      </c>
      <c r="B189" s="69"/>
      <c r="C189" s="91"/>
      <c r="D189" s="71"/>
      <c r="E189" s="202"/>
      <c r="F189" s="100"/>
      <c r="G189" s="100"/>
      <c r="H189" s="72"/>
      <c r="I189" s="99"/>
      <c r="J189" s="72"/>
      <c r="K189" s="72"/>
      <c r="L189" s="69"/>
      <c r="M189" s="91" t="s">
        <v>706</v>
      </c>
      <c r="N189" s="143">
        <v>41807</v>
      </c>
      <c r="O189" s="91" t="s">
        <v>702</v>
      </c>
      <c r="P189" s="91" t="s">
        <v>702</v>
      </c>
      <c r="Q189" s="91" t="s">
        <v>301</v>
      </c>
      <c r="R189" s="72"/>
      <c r="S189" s="97"/>
      <c r="T189" s="112"/>
    </row>
    <row r="190" spans="1:21" s="4" customFormat="1" ht="63" hidden="1" customHeight="1" x14ac:dyDescent="0.25">
      <c r="A190" s="4" t="s">
        <v>687</v>
      </c>
      <c r="B190" s="58">
        <v>4</v>
      </c>
      <c r="C190" s="55">
        <v>3</v>
      </c>
      <c r="D190" s="48"/>
      <c r="E190" s="183"/>
      <c r="F190" s="52" t="s">
        <v>692</v>
      </c>
      <c r="G190" s="52" t="s">
        <v>707</v>
      </c>
      <c r="H190" s="51">
        <v>27823</v>
      </c>
      <c r="I190" s="50" t="s">
        <v>517</v>
      </c>
      <c r="J190" s="50" t="s">
        <v>708</v>
      </c>
      <c r="K190" s="50" t="s">
        <v>709</v>
      </c>
      <c r="L190" s="58">
        <v>5</v>
      </c>
      <c r="M190" s="55" t="s">
        <v>710</v>
      </c>
      <c r="N190" s="210">
        <v>29097</v>
      </c>
      <c r="O190" s="55" t="s">
        <v>708</v>
      </c>
      <c r="P190" s="55" t="s">
        <v>708</v>
      </c>
      <c r="Q190" s="55" t="s">
        <v>301</v>
      </c>
      <c r="R190" s="50" t="s">
        <v>24</v>
      </c>
      <c r="S190" s="54">
        <v>41906.375</v>
      </c>
      <c r="T190" s="56">
        <v>89220977306</v>
      </c>
    </row>
    <row r="191" spans="1:21" s="4" customFormat="1" ht="30.75" hidden="1" customHeight="1" x14ac:dyDescent="0.25">
      <c r="A191" s="4" t="s">
        <v>687</v>
      </c>
      <c r="B191" s="69"/>
      <c r="C191" s="91"/>
      <c r="D191" s="71"/>
      <c r="E191" s="202"/>
      <c r="F191" s="100"/>
      <c r="G191" s="100"/>
      <c r="H191" s="72"/>
      <c r="I191" s="99"/>
      <c r="J191" s="72"/>
      <c r="K191" s="72"/>
      <c r="L191" s="69"/>
      <c r="M191" s="91" t="s">
        <v>711</v>
      </c>
      <c r="N191" s="143">
        <v>37040</v>
      </c>
      <c r="O191" s="91" t="s">
        <v>708</v>
      </c>
      <c r="P191" s="91" t="s">
        <v>708</v>
      </c>
      <c r="Q191" s="91" t="s">
        <v>301</v>
      </c>
      <c r="R191" s="72"/>
      <c r="S191" s="97"/>
      <c r="T191" s="112"/>
    </row>
    <row r="192" spans="1:21" s="4" customFormat="1" ht="33.75" hidden="1" customHeight="1" x14ac:dyDescent="0.25">
      <c r="A192" s="4" t="s">
        <v>687</v>
      </c>
      <c r="B192" s="69"/>
      <c r="C192" s="91"/>
      <c r="D192" s="71"/>
      <c r="E192" s="202"/>
      <c r="F192" s="100"/>
      <c r="G192" s="100"/>
      <c r="H192" s="72"/>
      <c r="I192" s="99"/>
      <c r="J192" s="72"/>
      <c r="K192" s="72"/>
      <c r="L192" s="69"/>
      <c r="M192" s="91" t="s">
        <v>712</v>
      </c>
      <c r="N192" s="143">
        <v>38816</v>
      </c>
      <c r="O192" s="91" t="s">
        <v>708</v>
      </c>
      <c r="P192" s="91" t="s">
        <v>708</v>
      </c>
      <c r="Q192" s="91" t="s">
        <v>301</v>
      </c>
      <c r="R192" s="72"/>
      <c r="S192" s="97"/>
      <c r="T192" s="112"/>
    </row>
    <row r="193" spans="1:23" s="4" customFormat="1" ht="44.25" hidden="1" customHeight="1" x14ac:dyDescent="0.25">
      <c r="A193" s="4" t="s">
        <v>687</v>
      </c>
      <c r="B193" s="69"/>
      <c r="C193" s="91"/>
      <c r="D193" s="71"/>
      <c r="E193" s="202"/>
      <c r="F193" s="100"/>
      <c r="G193" s="100"/>
      <c r="H193" s="72"/>
      <c r="I193" s="99"/>
      <c r="J193" s="72"/>
      <c r="K193" s="72"/>
      <c r="L193" s="69"/>
      <c r="M193" s="91" t="s">
        <v>713</v>
      </c>
      <c r="N193" s="143">
        <v>40722</v>
      </c>
      <c r="O193" s="91" t="s">
        <v>708</v>
      </c>
      <c r="P193" s="91" t="s">
        <v>708</v>
      </c>
      <c r="Q193" s="91" t="s">
        <v>301</v>
      </c>
      <c r="R193" s="72"/>
      <c r="S193" s="97"/>
      <c r="T193" s="112"/>
    </row>
    <row r="194" spans="1:23" s="4" customFormat="1" ht="78.75" hidden="1" x14ac:dyDescent="0.25">
      <c r="A194" s="4" t="s">
        <v>687</v>
      </c>
      <c r="B194" s="50">
        <v>5</v>
      </c>
      <c r="C194" s="49"/>
      <c r="D194" s="77"/>
      <c r="E194" s="195"/>
      <c r="F194" s="49" t="s">
        <v>337</v>
      </c>
      <c r="G194" s="49" t="s">
        <v>338</v>
      </c>
      <c r="H194" s="51">
        <v>29291</v>
      </c>
      <c r="I194" s="51" t="s">
        <v>517</v>
      </c>
      <c r="J194" s="50" t="s">
        <v>596</v>
      </c>
      <c r="K194" s="49" t="s">
        <v>339</v>
      </c>
      <c r="L194" s="50">
        <v>3</v>
      </c>
      <c r="M194" s="49" t="s">
        <v>340</v>
      </c>
      <c r="N194" s="214">
        <v>29545</v>
      </c>
      <c r="O194" s="49" t="s">
        <v>597</v>
      </c>
      <c r="P194" s="49" t="s">
        <v>656</v>
      </c>
      <c r="Q194" s="49" t="s">
        <v>23</v>
      </c>
      <c r="R194" s="49" t="s">
        <v>24</v>
      </c>
      <c r="S194" s="240">
        <v>39958.416666666664</v>
      </c>
      <c r="T194" s="55">
        <v>89224536279</v>
      </c>
      <c r="U194" s="98" t="s">
        <v>778</v>
      </c>
    </row>
    <row r="195" spans="1:23" s="4" customFormat="1" ht="31.5" hidden="1" x14ac:dyDescent="0.25">
      <c r="A195" s="4" t="s">
        <v>687</v>
      </c>
      <c r="B195" s="72"/>
      <c r="C195" s="98"/>
      <c r="D195" s="147"/>
      <c r="E195" s="215"/>
      <c r="F195" s="98"/>
      <c r="G195" s="98"/>
      <c r="H195" s="72"/>
      <c r="I195" s="99" t="s">
        <v>517</v>
      </c>
      <c r="J195" s="72"/>
      <c r="K195" s="131"/>
      <c r="L195" s="72"/>
      <c r="M195" s="98" t="s">
        <v>509</v>
      </c>
      <c r="N195" s="216">
        <v>39946</v>
      </c>
      <c r="O195" s="98" t="s">
        <v>597</v>
      </c>
      <c r="P195" s="98" t="s">
        <v>656</v>
      </c>
      <c r="Q195" s="98" t="s">
        <v>23</v>
      </c>
      <c r="R195" s="98"/>
      <c r="S195" s="263"/>
      <c r="T195" s="98"/>
    </row>
    <row r="196" spans="1:23" s="4" customFormat="1" ht="63" hidden="1" x14ac:dyDescent="0.25">
      <c r="A196" s="4" t="s">
        <v>687</v>
      </c>
      <c r="B196" s="58">
        <v>6</v>
      </c>
      <c r="C196" s="55"/>
      <c r="D196" s="48"/>
      <c r="E196" s="183"/>
      <c r="F196" s="49" t="s">
        <v>25</v>
      </c>
      <c r="G196" s="50" t="s">
        <v>154</v>
      </c>
      <c r="H196" s="51">
        <v>23877</v>
      </c>
      <c r="I196" s="50" t="s">
        <v>517</v>
      </c>
      <c r="J196" s="55" t="s">
        <v>341</v>
      </c>
      <c r="K196" s="50" t="s">
        <v>26</v>
      </c>
      <c r="L196" s="47">
        <v>1</v>
      </c>
      <c r="M196" s="56"/>
      <c r="N196" s="56"/>
      <c r="O196" s="55" t="s">
        <v>529</v>
      </c>
      <c r="P196" s="55" t="s">
        <v>657</v>
      </c>
      <c r="Q196" s="56" t="s">
        <v>301</v>
      </c>
      <c r="R196" s="50" t="s">
        <v>24</v>
      </c>
      <c r="S196" s="54">
        <v>39960.354166666664</v>
      </c>
      <c r="T196" s="56"/>
      <c r="U196" s="91" t="s">
        <v>772</v>
      </c>
    </row>
    <row r="197" spans="1:23" ht="68.25" hidden="1" customHeight="1" x14ac:dyDescent="0.25">
      <c r="A197" s="18" t="s">
        <v>687</v>
      </c>
      <c r="B197" s="47">
        <v>7</v>
      </c>
      <c r="C197" s="56"/>
      <c r="D197" s="95"/>
      <c r="E197" s="168"/>
      <c r="F197" s="49" t="s">
        <v>27</v>
      </c>
      <c r="G197" s="50" t="s">
        <v>28</v>
      </c>
      <c r="H197" s="51">
        <v>21957</v>
      </c>
      <c r="I197" s="50" t="s">
        <v>517</v>
      </c>
      <c r="J197" s="55" t="s">
        <v>342</v>
      </c>
      <c r="K197" s="50" t="s">
        <v>29</v>
      </c>
      <c r="L197" s="58">
        <v>3</v>
      </c>
      <c r="M197" s="55" t="s">
        <v>508</v>
      </c>
      <c r="N197" s="210">
        <v>24326</v>
      </c>
      <c r="O197" s="55" t="s">
        <v>530</v>
      </c>
      <c r="P197" s="55" t="s">
        <v>658</v>
      </c>
      <c r="Q197" s="55" t="s">
        <v>301</v>
      </c>
      <c r="R197" s="50" t="s">
        <v>24</v>
      </c>
      <c r="S197" s="54">
        <v>39968.354166666664</v>
      </c>
      <c r="T197" s="217">
        <v>89224836177</v>
      </c>
      <c r="U197" s="11" t="s">
        <v>778</v>
      </c>
    </row>
    <row r="198" spans="1:23" s="1" customFormat="1" ht="47.25" hidden="1" x14ac:dyDescent="0.25">
      <c r="A198" s="18" t="s">
        <v>687</v>
      </c>
      <c r="B198" s="108"/>
      <c r="C198" s="112"/>
      <c r="D198" s="109"/>
      <c r="E198" s="169"/>
      <c r="F198" s="98"/>
      <c r="G198" s="72"/>
      <c r="H198" s="99"/>
      <c r="I198" s="72" t="s">
        <v>517</v>
      </c>
      <c r="J198" s="112"/>
      <c r="K198" s="72"/>
      <c r="L198" s="69"/>
      <c r="M198" s="91" t="s">
        <v>507</v>
      </c>
      <c r="N198" s="143">
        <v>35757</v>
      </c>
      <c r="O198" s="91" t="s">
        <v>530</v>
      </c>
      <c r="P198" s="91" t="s">
        <v>658</v>
      </c>
      <c r="Q198" s="91" t="s">
        <v>301</v>
      </c>
      <c r="R198" s="72"/>
      <c r="S198" s="97"/>
      <c r="T198" s="112"/>
      <c r="U198" s="4"/>
      <c r="V198" s="4"/>
      <c r="W198" s="4"/>
    </row>
    <row r="199" spans="1:23" s="1" customFormat="1" ht="47.25" hidden="1" x14ac:dyDescent="0.25">
      <c r="A199" s="18" t="s">
        <v>687</v>
      </c>
      <c r="B199" s="78">
        <v>8</v>
      </c>
      <c r="C199" s="82"/>
      <c r="D199" s="96"/>
      <c r="E199" s="204"/>
      <c r="F199" s="90" t="s">
        <v>99</v>
      </c>
      <c r="G199" s="64" t="s">
        <v>100</v>
      </c>
      <c r="H199" s="66">
        <v>31222</v>
      </c>
      <c r="I199" s="50" t="s">
        <v>517</v>
      </c>
      <c r="J199" s="85" t="s">
        <v>598</v>
      </c>
      <c r="K199" s="64" t="s">
        <v>101</v>
      </c>
      <c r="L199" s="78">
        <v>1</v>
      </c>
      <c r="M199" s="82"/>
      <c r="N199" s="82"/>
      <c r="O199" s="85"/>
      <c r="P199" s="85"/>
      <c r="Q199" s="82" t="s">
        <v>301</v>
      </c>
      <c r="R199" s="64" t="s">
        <v>24</v>
      </c>
      <c r="S199" s="83">
        <v>40193.354166666664</v>
      </c>
      <c r="T199" s="218">
        <v>89222888092</v>
      </c>
      <c r="U199" s="11" t="s">
        <v>778</v>
      </c>
      <c r="V199" s="4"/>
      <c r="W199" s="4"/>
    </row>
    <row r="200" spans="1:23" s="11" customFormat="1" ht="95.25" hidden="1" customHeight="1" x14ac:dyDescent="0.25">
      <c r="A200" s="4" t="s">
        <v>687</v>
      </c>
      <c r="B200" s="47">
        <v>9</v>
      </c>
      <c r="C200" s="56"/>
      <c r="D200" s="95"/>
      <c r="E200" s="168"/>
      <c r="F200" s="49" t="s">
        <v>30</v>
      </c>
      <c r="G200" s="50" t="s">
        <v>153</v>
      </c>
      <c r="H200" s="51">
        <v>20677</v>
      </c>
      <c r="I200" s="50" t="s">
        <v>517</v>
      </c>
      <c r="J200" s="55" t="s">
        <v>343</v>
      </c>
      <c r="K200" s="50" t="s">
        <v>31</v>
      </c>
      <c r="L200" s="47">
        <v>2</v>
      </c>
      <c r="M200" s="55" t="s">
        <v>344</v>
      </c>
      <c r="N200" s="86">
        <v>21453</v>
      </c>
      <c r="O200" s="55" t="s">
        <v>522</v>
      </c>
      <c r="P200" s="55" t="s">
        <v>659</v>
      </c>
      <c r="Q200" s="56" t="s">
        <v>301</v>
      </c>
      <c r="R200" s="50" t="s">
        <v>24</v>
      </c>
      <c r="S200" s="83">
        <v>40311.354166666664</v>
      </c>
      <c r="T200" s="82">
        <v>89220503602</v>
      </c>
      <c r="U200" s="11" t="s">
        <v>778</v>
      </c>
    </row>
    <row r="201" spans="1:23" s="11" customFormat="1" ht="94.5" hidden="1" x14ac:dyDescent="0.25">
      <c r="A201" s="18" t="s">
        <v>687</v>
      </c>
      <c r="B201" s="47">
        <v>10</v>
      </c>
      <c r="C201" s="56"/>
      <c r="D201" s="95"/>
      <c r="E201" s="168"/>
      <c r="F201" s="49" t="s">
        <v>714</v>
      </c>
      <c r="G201" s="50" t="s">
        <v>715</v>
      </c>
      <c r="H201" s="51">
        <v>32107</v>
      </c>
      <c r="I201" s="50" t="s">
        <v>517</v>
      </c>
      <c r="J201" s="55" t="s">
        <v>716</v>
      </c>
      <c r="K201" s="50" t="s">
        <v>717</v>
      </c>
      <c r="L201" s="47">
        <v>3</v>
      </c>
      <c r="M201" s="55" t="s">
        <v>718</v>
      </c>
      <c r="N201" s="86">
        <v>30389</v>
      </c>
      <c r="O201" s="55" t="s">
        <v>716</v>
      </c>
      <c r="P201" s="55" t="s">
        <v>716</v>
      </c>
      <c r="Q201" s="56" t="s">
        <v>301</v>
      </c>
      <c r="R201" s="50" t="s">
        <v>24</v>
      </c>
      <c r="S201" s="97">
        <v>40353.354166666664</v>
      </c>
      <c r="T201" s="112"/>
      <c r="U201" s="11" t="s">
        <v>778</v>
      </c>
    </row>
    <row r="202" spans="1:23" s="16" customFormat="1" ht="47.25" hidden="1" x14ac:dyDescent="0.25">
      <c r="A202" s="18" t="s">
        <v>687</v>
      </c>
      <c r="B202" s="108"/>
      <c r="C202" s="112"/>
      <c r="D202" s="109"/>
      <c r="E202" s="169"/>
      <c r="F202" s="98"/>
      <c r="G202" s="72"/>
      <c r="H202" s="99"/>
      <c r="I202" s="72"/>
      <c r="J202" s="91"/>
      <c r="K202" s="72"/>
      <c r="L202" s="108"/>
      <c r="M202" s="91" t="s">
        <v>719</v>
      </c>
      <c r="N202" s="128">
        <v>39567</v>
      </c>
      <c r="O202" s="91" t="s">
        <v>716</v>
      </c>
      <c r="P202" s="91" t="s">
        <v>716</v>
      </c>
      <c r="Q202" s="112" t="s">
        <v>301</v>
      </c>
      <c r="R202" s="72"/>
      <c r="S202" s="97"/>
      <c r="T202" s="219"/>
      <c r="U202" s="11"/>
      <c r="V202" s="11"/>
      <c r="W202" s="11"/>
    </row>
    <row r="203" spans="1:23" s="11" customFormat="1" ht="78.75" hidden="1" x14ac:dyDescent="0.25">
      <c r="A203" s="4" t="s">
        <v>687</v>
      </c>
      <c r="B203" s="47">
        <v>11</v>
      </c>
      <c r="C203" s="56"/>
      <c r="D203" s="95"/>
      <c r="E203" s="168"/>
      <c r="F203" s="49" t="s">
        <v>32</v>
      </c>
      <c r="G203" s="50" t="s">
        <v>33</v>
      </c>
      <c r="H203" s="51">
        <v>27875</v>
      </c>
      <c r="I203" s="50" t="s">
        <v>517</v>
      </c>
      <c r="J203" s="55" t="s">
        <v>345</v>
      </c>
      <c r="K203" s="50" t="s">
        <v>34</v>
      </c>
      <c r="L203" s="47">
        <v>4</v>
      </c>
      <c r="M203" s="55" t="s">
        <v>346</v>
      </c>
      <c r="N203" s="210">
        <v>27012</v>
      </c>
      <c r="O203" s="55" t="s">
        <v>531</v>
      </c>
      <c r="P203" s="55" t="s">
        <v>660</v>
      </c>
      <c r="Q203" s="55" t="s">
        <v>301</v>
      </c>
      <c r="R203" s="50" t="s">
        <v>24</v>
      </c>
      <c r="S203" s="54">
        <v>40359.354166666664</v>
      </c>
      <c r="T203" s="56">
        <v>89220543048</v>
      </c>
      <c r="U203" s="11" t="s">
        <v>778</v>
      </c>
    </row>
    <row r="204" spans="1:23" s="11" customFormat="1" ht="31.5" hidden="1" x14ac:dyDescent="0.25">
      <c r="A204" s="4" t="s">
        <v>687</v>
      </c>
      <c r="B204" s="108"/>
      <c r="C204" s="112"/>
      <c r="D204" s="109"/>
      <c r="E204" s="169"/>
      <c r="F204" s="98"/>
      <c r="G204" s="72"/>
      <c r="H204" s="99"/>
      <c r="I204" s="72" t="s">
        <v>517</v>
      </c>
      <c r="J204" s="112"/>
      <c r="K204" s="72"/>
      <c r="L204" s="108"/>
      <c r="M204" s="91" t="s">
        <v>347</v>
      </c>
      <c r="N204" s="143">
        <v>40057</v>
      </c>
      <c r="O204" s="91" t="s">
        <v>531</v>
      </c>
      <c r="P204" s="91" t="s">
        <v>660</v>
      </c>
      <c r="Q204" s="91" t="s">
        <v>301</v>
      </c>
      <c r="R204" s="72"/>
      <c r="S204" s="97"/>
      <c r="T204" s="112"/>
    </row>
    <row r="205" spans="1:23" s="11" customFormat="1" ht="31.5" hidden="1" x14ac:dyDescent="0.25">
      <c r="A205" s="4" t="s">
        <v>687</v>
      </c>
      <c r="B205" s="108"/>
      <c r="C205" s="112"/>
      <c r="D205" s="109"/>
      <c r="E205" s="169"/>
      <c r="F205" s="98"/>
      <c r="G205" s="72"/>
      <c r="H205" s="99"/>
      <c r="I205" s="72" t="s">
        <v>517</v>
      </c>
      <c r="J205" s="112"/>
      <c r="K205" s="72"/>
      <c r="L205" s="108"/>
      <c r="M205" s="91" t="s">
        <v>348</v>
      </c>
      <c r="N205" s="143">
        <v>40057</v>
      </c>
      <c r="O205" s="91" t="s">
        <v>531</v>
      </c>
      <c r="P205" s="91" t="s">
        <v>660</v>
      </c>
      <c r="Q205" s="91" t="s">
        <v>301</v>
      </c>
      <c r="R205" s="72"/>
      <c r="S205" s="97"/>
      <c r="T205" s="112"/>
    </row>
    <row r="206" spans="1:23" s="11" customFormat="1" ht="63" hidden="1" x14ac:dyDescent="0.25">
      <c r="A206" s="4" t="s">
        <v>687</v>
      </c>
      <c r="B206" s="47">
        <v>12</v>
      </c>
      <c r="C206" s="56"/>
      <c r="D206" s="95"/>
      <c r="E206" s="168"/>
      <c r="F206" s="49" t="s">
        <v>720</v>
      </c>
      <c r="G206" s="50" t="s">
        <v>721</v>
      </c>
      <c r="H206" s="51">
        <v>29078</v>
      </c>
      <c r="I206" s="50" t="s">
        <v>517</v>
      </c>
      <c r="J206" s="55" t="s">
        <v>722</v>
      </c>
      <c r="K206" s="50" t="s">
        <v>44</v>
      </c>
      <c r="L206" s="47">
        <v>3</v>
      </c>
      <c r="M206" s="55" t="s">
        <v>723</v>
      </c>
      <c r="N206" s="210">
        <v>24454</v>
      </c>
      <c r="O206" s="55" t="s">
        <v>722</v>
      </c>
      <c r="P206" s="55" t="s">
        <v>722</v>
      </c>
      <c r="Q206" s="55" t="s">
        <v>301</v>
      </c>
      <c r="R206" s="50" t="s">
        <v>24</v>
      </c>
      <c r="S206" s="54">
        <v>40604.354166666664</v>
      </c>
      <c r="T206" s="56"/>
      <c r="U206" s="11" t="s">
        <v>778</v>
      </c>
    </row>
    <row r="207" spans="1:23" s="11" customFormat="1" ht="31.5" hidden="1" x14ac:dyDescent="0.25">
      <c r="A207" s="4" t="s">
        <v>687</v>
      </c>
      <c r="B207" s="108"/>
      <c r="C207" s="112"/>
      <c r="D207" s="109"/>
      <c r="E207" s="169"/>
      <c r="F207" s="98"/>
      <c r="G207" s="72"/>
      <c r="H207" s="99"/>
      <c r="I207" s="72"/>
      <c r="J207" s="112"/>
      <c r="K207" s="72"/>
      <c r="L207" s="108"/>
      <c r="M207" s="91" t="s">
        <v>724</v>
      </c>
      <c r="N207" s="143">
        <v>38734</v>
      </c>
      <c r="O207" s="91" t="s">
        <v>722</v>
      </c>
      <c r="P207" s="91" t="s">
        <v>722</v>
      </c>
      <c r="Q207" s="91" t="s">
        <v>301</v>
      </c>
      <c r="R207" s="72"/>
      <c r="S207" s="97"/>
      <c r="T207" s="112"/>
    </row>
    <row r="208" spans="1:23" s="20" customFormat="1" ht="93" hidden="1" customHeight="1" x14ac:dyDescent="0.25">
      <c r="A208" s="18" t="s">
        <v>687</v>
      </c>
      <c r="B208" s="47">
        <v>13</v>
      </c>
      <c r="C208" s="56"/>
      <c r="D208" s="95"/>
      <c r="E208" s="168"/>
      <c r="F208" s="49" t="s">
        <v>35</v>
      </c>
      <c r="G208" s="50" t="s">
        <v>36</v>
      </c>
      <c r="H208" s="51">
        <v>27107</v>
      </c>
      <c r="I208" s="50" t="s">
        <v>517</v>
      </c>
      <c r="J208" s="55" t="s">
        <v>599</v>
      </c>
      <c r="K208" s="50" t="s">
        <v>37</v>
      </c>
      <c r="L208" s="47">
        <v>4</v>
      </c>
      <c r="M208" s="55" t="s">
        <v>349</v>
      </c>
      <c r="N208" s="210">
        <v>24878</v>
      </c>
      <c r="O208" s="55" t="s">
        <v>600</v>
      </c>
      <c r="P208" s="55" t="s">
        <v>649</v>
      </c>
      <c r="Q208" s="55" t="s">
        <v>301</v>
      </c>
      <c r="R208" s="50" t="s">
        <v>24</v>
      </c>
      <c r="S208" s="54">
        <v>40639.354166666664</v>
      </c>
      <c r="T208" s="56">
        <v>89222218709</v>
      </c>
      <c r="U208" s="11" t="s">
        <v>778</v>
      </c>
      <c r="V208" s="11"/>
      <c r="W208" s="11"/>
    </row>
    <row r="209" spans="1:23" s="20" customFormat="1" ht="31.5" hidden="1" x14ac:dyDescent="0.25">
      <c r="A209" s="18" t="s">
        <v>687</v>
      </c>
      <c r="B209" s="108"/>
      <c r="C209" s="112"/>
      <c r="D209" s="109"/>
      <c r="E209" s="169"/>
      <c r="F209" s="98"/>
      <c r="G209" s="72"/>
      <c r="H209" s="99"/>
      <c r="I209" s="72" t="s">
        <v>517</v>
      </c>
      <c r="J209" s="112"/>
      <c r="K209" s="72"/>
      <c r="L209" s="108"/>
      <c r="M209" s="91" t="s">
        <v>350</v>
      </c>
      <c r="N209" s="143">
        <v>35239</v>
      </c>
      <c r="O209" s="91" t="s">
        <v>600</v>
      </c>
      <c r="P209" s="91" t="s">
        <v>649</v>
      </c>
      <c r="Q209" s="91" t="s">
        <v>301</v>
      </c>
      <c r="R209" s="72"/>
      <c r="S209" s="97"/>
      <c r="T209" s="112"/>
      <c r="U209" s="11"/>
      <c r="V209" s="11"/>
      <c r="W209" s="11"/>
    </row>
    <row r="210" spans="1:23" ht="31.5" hidden="1" x14ac:dyDescent="0.25">
      <c r="A210" s="18" t="s">
        <v>687</v>
      </c>
      <c r="B210" s="108"/>
      <c r="C210" s="112"/>
      <c r="D210" s="109"/>
      <c r="E210" s="169"/>
      <c r="F210" s="98"/>
      <c r="G210" s="72"/>
      <c r="H210" s="99"/>
      <c r="I210" s="72" t="s">
        <v>517</v>
      </c>
      <c r="J210" s="112"/>
      <c r="K210" s="72"/>
      <c r="L210" s="108"/>
      <c r="M210" s="91" t="s">
        <v>351</v>
      </c>
      <c r="N210" s="143">
        <v>38582</v>
      </c>
      <c r="O210" s="91" t="s">
        <v>600</v>
      </c>
      <c r="P210" s="91" t="s">
        <v>649</v>
      </c>
      <c r="Q210" s="91" t="s">
        <v>301</v>
      </c>
      <c r="R210" s="72"/>
      <c r="S210" s="97"/>
      <c r="T210" s="112"/>
    </row>
    <row r="211" spans="1:23" ht="78.75" hidden="1" x14ac:dyDescent="0.25">
      <c r="A211" s="18" t="s">
        <v>687</v>
      </c>
      <c r="B211" s="47">
        <v>14</v>
      </c>
      <c r="C211" s="56"/>
      <c r="D211" s="95"/>
      <c r="E211" s="168"/>
      <c r="F211" s="49" t="s">
        <v>352</v>
      </c>
      <c r="G211" s="50" t="s">
        <v>353</v>
      </c>
      <c r="H211" s="51">
        <v>28350</v>
      </c>
      <c r="I211" s="50" t="s">
        <v>517</v>
      </c>
      <c r="J211" s="55" t="s">
        <v>354</v>
      </c>
      <c r="K211" s="50" t="s">
        <v>355</v>
      </c>
      <c r="L211" s="47">
        <v>3</v>
      </c>
      <c r="M211" s="55" t="s">
        <v>356</v>
      </c>
      <c r="N211" s="86">
        <v>28948</v>
      </c>
      <c r="O211" s="55" t="s">
        <v>532</v>
      </c>
      <c r="P211" s="55" t="s">
        <v>661</v>
      </c>
      <c r="Q211" s="56" t="s">
        <v>301</v>
      </c>
      <c r="R211" s="56" t="s">
        <v>24</v>
      </c>
      <c r="S211" s="261">
        <v>40660.354166666664</v>
      </c>
      <c r="T211" s="56">
        <v>89222814960</v>
      </c>
      <c r="U211" s="91" t="s">
        <v>772</v>
      </c>
    </row>
    <row r="212" spans="1:23" ht="31.5" hidden="1" x14ac:dyDescent="0.25">
      <c r="A212" s="18" t="s">
        <v>687</v>
      </c>
      <c r="B212" s="108"/>
      <c r="C212" s="112"/>
      <c r="D212" s="109"/>
      <c r="E212" s="169"/>
      <c r="F212" s="98"/>
      <c r="G212" s="72"/>
      <c r="H212" s="99"/>
      <c r="I212" s="72" t="s">
        <v>517</v>
      </c>
      <c r="J212" s="112"/>
      <c r="K212" s="72"/>
      <c r="L212" s="108"/>
      <c r="M212" s="91" t="s">
        <v>357</v>
      </c>
      <c r="N212" s="128">
        <v>37632</v>
      </c>
      <c r="O212" s="91" t="s">
        <v>532</v>
      </c>
      <c r="P212" s="91" t="s">
        <v>661</v>
      </c>
      <c r="Q212" s="112" t="s">
        <v>301</v>
      </c>
      <c r="R212" s="112"/>
      <c r="S212" s="262"/>
      <c r="T212" s="112"/>
    </row>
    <row r="213" spans="1:23" ht="47.25" hidden="1" x14ac:dyDescent="0.25">
      <c r="A213" s="18" t="s">
        <v>687</v>
      </c>
      <c r="B213" s="47">
        <v>15</v>
      </c>
      <c r="C213" s="56"/>
      <c r="D213" s="95"/>
      <c r="E213" s="168"/>
      <c r="F213" s="49" t="s">
        <v>38</v>
      </c>
      <c r="G213" s="50" t="s">
        <v>156</v>
      </c>
      <c r="H213" s="51">
        <v>27928</v>
      </c>
      <c r="I213" s="50" t="s">
        <v>517</v>
      </c>
      <c r="J213" s="55" t="s">
        <v>358</v>
      </c>
      <c r="K213" s="50" t="s">
        <v>39</v>
      </c>
      <c r="L213" s="58">
        <v>3</v>
      </c>
      <c r="M213" s="55" t="s">
        <v>359</v>
      </c>
      <c r="N213" s="210">
        <v>27930</v>
      </c>
      <c r="O213" s="55" t="s">
        <v>533</v>
      </c>
      <c r="P213" s="55" t="s">
        <v>662</v>
      </c>
      <c r="Q213" s="55" t="s">
        <v>301</v>
      </c>
      <c r="R213" s="50" t="s">
        <v>24</v>
      </c>
      <c r="S213" s="54">
        <v>40693.375</v>
      </c>
      <c r="T213" s="217">
        <v>89220507928</v>
      </c>
      <c r="U213" s="4" t="s">
        <v>778</v>
      </c>
    </row>
    <row r="214" spans="1:23" ht="31.5" hidden="1" x14ac:dyDescent="0.25">
      <c r="A214" s="18" t="s">
        <v>687</v>
      </c>
      <c r="B214" s="108"/>
      <c r="C214" s="112"/>
      <c r="D214" s="109"/>
      <c r="E214" s="169"/>
      <c r="F214" s="98"/>
      <c r="G214" s="72"/>
      <c r="H214" s="99"/>
      <c r="I214" s="72" t="s">
        <v>517</v>
      </c>
      <c r="J214" s="112"/>
      <c r="K214" s="72"/>
      <c r="L214" s="108"/>
      <c r="M214" s="112" t="s">
        <v>360</v>
      </c>
      <c r="N214" s="128">
        <v>36337</v>
      </c>
      <c r="O214" s="91" t="s">
        <v>533</v>
      </c>
      <c r="P214" s="91" t="s">
        <v>662</v>
      </c>
      <c r="Q214" s="91" t="s">
        <v>301</v>
      </c>
      <c r="R214" s="72"/>
      <c r="S214" s="97"/>
      <c r="T214" s="112"/>
    </row>
    <row r="215" spans="1:23" s="4" customFormat="1" ht="63" hidden="1" x14ac:dyDescent="0.25">
      <c r="A215" s="18" t="s">
        <v>687</v>
      </c>
      <c r="B215" s="47">
        <v>16</v>
      </c>
      <c r="C215" s="56"/>
      <c r="D215" s="95"/>
      <c r="E215" s="168"/>
      <c r="F215" s="49" t="s">
        <v>725</v>
      </c>
      <c r="G215" s="50" t="s">
        <v>726</v>
      </c>
      <c r="H215" s="51">
        <v>26240</v>
      </c>
      <c r="I215" s="50" t="s">
        <v>517</v>
      </c>
      <c r="J215" s="55" t="s">
        <v>727</v>
      </c>
      <c r="K215" s="50" t="s">
        <v>728</v>
      </c>
      <c r="L215" s="47">
        <v>3</v>
      </c>
      <c r="M215" s="55" t="s">
        <v>729</v>
      </c>
      <c r="N215" s="210">
        <v>23009</v>
      </c>
      <c r="O215" s="55" t="s">
        <v>727</v>
      </c>
      <c r="P215" s="55" t="s">
        <v>727</v>
      </c>
      <c r="Q215" s="55" t="s">
        <v>301</v>
      </c>
      <c r="R215" s="50" t="s">
        <v>24</v>
      </c>
      <c r="S215" s="54">
        <v>40975.354166666664</v>
      </c>
      <c r="T215" s="56">
        <v>89222894236</v>
      </c>
      <c r="U215" s="4" t="s">
        <v>778</v>
      </c>
    </row>
    <row r="216" spans="1:23" ht="31.5" hidden="1" x14ac:dyDescent="0.25">
      <c r="A216" s="18" t="s">
        <v>687</v>
      </c>
      <c r="B216" s="108"/>
      <c r="C216" s="112"/>
      <c r="D216" s="109"/>
      <c r="E216" s="169"/>
      <c r="F216" s="98"/>
      <c r="G216" s="72"/>
      <c r="H216" s="99"/>
      <c r="I216" s="72"/>
      <c r="J216" s="112"/>
      <c r="K216" s="72"/>
      <c r="L216" s="108"/>
      <c r="M216" s="91" t="s">
        <v>730</v>
      </c>
      <c r="N216" s="143">
        <v>35505</v>
      </c>
      <c r="O216" s="91" t="s">
        <v>727</v>
      </c>
      <c r="P216" s="91" t="s">
        <v>727</v>
      </c>
      <c r="Q216" s="91" t="s">
        <v>301</v>
      </c>
      <c r="R216" s="72"/>
      <c r="S216" s="97"/>
      <c r="T216" s="112"/>
    </row>
    <row r="217" spans="1:23" ht="63" hidden="1" x14ac:dyDescent="0.25">
      <c r="A217" s="18" t="s">
        <v>687</v>
      </c>
      <c r="B217" s="47">
        <v>17</v>
      </c>
      <c r="C217" s="56"/>
      <c r="D217" s="95"/>
      <c r="E217" s="168"/>
      <c r="F217" s="49" t="s">
        <v>174</v>
      </c>
      <c r="G217" s="50" t="s">
        <v>40</v>
      </c>
      <c r="H217" s="51">
        <v>29473</v>
      </c>
      <c r="I217" s="50" t="s">
        <v>517</v>
      </c>
      <c r="J217" s="55" t="s">
        <v>601</v>
      </c>
      <c r="K217" s="50" t="s">
        <v>41</v>
      </c>
      <c r="L217" s="58">
        <v>3</v>
      </c>
      <c r="M217" s="55" t="s">
        <v>361</v>
      </c>
      <c r="N217" s="210">
        <v>28721</v>
      </c>
      <c r="O217" s="55" t="s">
        <v>602</v>
      </c>
      <c r="P217" s="55" t="s">
        <v>663</v>
      </c>
      <c r="Q217" s="55" t="s">
        <v>301</v>
      </c>
      <c r="R217" s="50" t="s">
        <v>24</v>
      </c>
      <c r="S217" s="54">
        <v>40996.354166666664</v>
      </c>
      <c r="T217" s="56">
        <v>89222814697</v>
      </c>
      <c r="U217" s="11" t="s">
        <v>778</v>
      </c>
    </row>
    <row r="218" spans="1:23" ht="47.25" hidden="1" x14ac:dyDescent="0.25">
      <c r="A218" s="18" t="s">
        <v>687</v>
      </c>
      <c r="B218" s="108"/>
      <c r="C218" s="112"/>
      <c r="D218" s="109"/>
      <c r="E218" s="169"/>
      <c r="F218" s="98"/>
      <c r="G218" s="72"/>
      <c r="H218" s="99"/>
      <c r="I218" s="72" t="s">
        <v>517</v>
      </c>
      <c r="J218" s="112"/>
      <c r="K218" s="72"/>
      <c r="L218" s="69"/>
      <c r="M218" s="91" t="s">
        <v>362</v>
      </c>
      <c r="N218" s="143">
        <v>36875</v>
      </c>
      <c r="O218" s="91" t="s">
        <v>602</v>
      </c>
      <c r="P218" s="91" t="s">
        <v>663</v>
      </c>
      <c r="Q218" s="91" t="s">
        <v>301</v>
      </c>
      <c r="R218" s="72"/>
      <c r="S218" s="97"/>
      <c r="T218" s="112"/>
    </row>
    <row r="219" spans="1:23" s="4" customFormat="1" ht="63" hidden="1" x14ac:dyDescent="0.25">
      <c r="A219" s="4" t="s">
        <v>687</v>
      </c>
      <c r="B219" s="47">
        <v>18</v>
      </c>
      <c r="C219" s="56"/>
      <c r="D219" s="95"/>
      <c r="E219" s="168"/>
      <c r="F219" s="49" t="s">
        <v>42</v>
      </c>
      <c r="G219" s="50" t="s">
        <v>43</v>
      </c>
      <c r="H219" s="51">
        <v>21305</v>
      </c>
      <c r="I219" s="50" t="s">
        <v>517</v>
      </c>
      <c r="J219" s="55" t="s">
        <v>603</v>
      </c>
      <c r="K219" s="50" t="s">
        <v>44</v>
      </c>
      <c r="L219" s="58">
        <v>1</v>
      </c>
      <c r="M219" s="55"/>
      <c r="N219" s="55"/>
      <c r="O219" s="55" t="s">
        <v>604</v>
      </c>
      <c r="P219" s="55" t="s">
        <v>664</v>
      </c>
      <c r="Q219" s="55" t="s">
        <v>301</v>
      </c>
      <c r="R219" s="50" t="s">
        <v>24</v>
      </c>
      <c r="S219" s="54">
        <v>41034.354166666664</v>
      </c>
      <c r="T219" s="56">
        <v>89220527551</v>
      </c>
      <c r="U219" s="4" t="s">
        <v>778</v>
      </c>
    </row>
    <row r="220" spans="1:23" s="4" customFormat="1" ht="63" hidden="1" x14ac:dyDescent="0.25">
      <c r="A220" s="18" t="s">
        <v>687</v>
      </c>
      <c r="B220" s="47">
        <v>19</v>
      </c>
      <c r="C220" s="56"/>
      <c r="D220" s="95"/>
      <c r="E220" s="168"/>
      <c r="F220" s="49" t="s">
        <v>731</v>
      </c>
      <c r="G220" s="50" t="s">
        <v>732</v>
      </c>
      <c r="H220" s="51">
        <v>31821</v>
      </c>
      <c r="I220" s="50" t="s">
        <v>517</v>
      </c>
      <c r="J220" s="55" t="s">
        <v>733</v>
      </c>
      <c r="K220" s="50" t="s">
        <v>734</v>
      </c>
      <c r="L220" s="58">
        <v>3</v>
      </c>
      <c r="M220" s="55" t="s">
        <v>690</v>
      </c>
      <c r="N220" s="210">
        <v>30058</v>
      </c>
      <c r="O220" s="55" t="s">
        <v>733</v>
      </c>
      <c r="P220" s="55" t="s">
        <v>733</v>
      </c>
      <c r="Q220" s="55" t="s">
        <v>301</v>
      </c>
      <c r="R220" s="50" t="s">
        <v>24</v>
      </c>
      <c r="S220" s="54">
        <v>41059.354166666664</v>
      </c>
      <c r="T220" s="56">
        <v>89220646933</v>
      </c>
      <c r="U220" s="4" t="s">
        <v>778</v>
      </c>
    </row>
    <row r="221" spans="1:23" ht="47.25" hidden="1" x14ac:dyDescent="0.25">
      <c r="A221" s="18" t="s">
        <v>687</v>
      </c>
      <c r="B221" s="108"/>
      <c r="C221" s="112"/>
      <c r="D221" s="109"/>
      <c r="E221" s="169"/>
      <c r="F221" s="112"/>
      <c r="G221" s="72"/>
      <c r="H221" s="99"/>
      <c r="I221" s="72"/>
      <c r="J221" s="91"/>
      <c r="K221" s="72"/>
      <c r="L221" s="69"/>
      <c r="M221" s="91"/>
      <c r="N221" s="91"/>
      <c r="O221" s="91" t="s">
        <v>733</v>
      </c>
      <c r="P221" s="91" t="s">
        <v>733</v>
      </c>
      <c r="Q221" s="91" t="s">
        <v>301</v>
      </c>
      <c r="R221" s="72"/>
      <c r="S221" s="97"/>
      <c r="T221" s="219"/>
    </row>
    <row r="222" spans="1:23" ht="63" hidden="1" x14ac:dyDescent="0.25">
      <c r="A222" s="18" t="s">
        <v>687</v>
      </c>
      <c r="B222" s="47">
        <v>20</v>
      </c>
      <c r="C222" s="56"/>
      <c r="D222" s="95"/>
      <c r="E222" s="168"/>
      <c r="F222" s="49" t="s">
        <v>175</v>
      </c>
      <c r="G222" s="50" t="s">
        <v>45</v>
      </c>
      <c r="H222" s="51">
        <v>31057</v>
      </c>
      <c r="I222" s="50" t="s">
        <v>517</v>
      </c>
      <c r="J222" s="55" t="s">
        <v>605</v>
      </c>
      <c r="K222" s="50" t="s">
        <v>46</v>
      </c>
      <c r="L222" s="47">
        <v>4</v>
      </c>
      <c r="M222" s="55" t="s">
        <v>366</v>
      </c>
      <c r="N222" s="210">
        <v>29725</v>
      </c>
      <c r="O222" s="55" t="s">
        <v>606</v>
      </c>
      <c r="P222" s="55" t="s">
        <v>665</v>
      </c>
      <c r="Q222" s="55" t="s">
        <v>301</v>
      </c>
      <c r="R222" s="50" t="s">
        <v>24</v>
      </c>
      <c r="S222" s="54">
        <v>41066.354166666664</v>
      </c>
      <c r="T222" s="218">
        <v>89222816415</v>
      </c>
      <c r="U222" s="4" t="s">
        <v>778</v>
      </c>
    </row>
    <row r="223" spans="1:23" ht="47.25" hidden="1" x14ac:dyDescent="0.25">
      <c r="A223" s="18" t="s">
        <v>687</v>
      </c>
      <c r="B223" s="108"/>
      <c r="C223" s="112"/>
      <c r="D223" s="109"/>
      <c r="E223" s="169"/>
      <c r="F223" s="98"/>
      <c r="G223" s="72"/>
      <c r="H223" s="99"/>
      <c r="I223" s="72" t="s">
        <v>517</v>
      </c>
      <c r="J223" s="112"/>
      <c r="K223" s="72"/>
      <c r="L223" s="108"/>
      <c r="M223" s="91" t="s">
        <v>367</v>
      </c>
      <c r="N223" s="143">
        <v>37467</v>
      </c>
      <c r="O223" s="91" t="s">
        <v>606</v>
      </c>
      <c r="P223" s="91" t="s">
        <v>665</v>
      </c>
      <c r="Q223" s="91" t="s">
        <v>301</v>
      </c>
      <c r="R223" s="72"/>
      <c r="S223" s="97"/>
      <c r="T223" s="112"/>
    </row>
    <row r="224" spans="1:23" ht="47.25" hidden="1" x14ac:dyDescent="0.25">
      <c r="A224" s="18" t="s">
        <v>687</v>
      </c>
      <c r="B224" s="108"/>
      <c r="C224" s="112"/>
      <c r="D224" s="109"/>
      <c r="E224" s="169"/>
      <c r="F224" s="98"/>
      <c r="G224" s="72"/>
      <c r="H224" s="99"/>
      <c r="I224" s="72" t="s">
        <v>517</v>
      </c>
      <c r="J224" s="112"/>
      <c r="K224" s="72"/>
      <c r="L224" s="108"/>
      <c r="M224" s="91" t="s">
        <v>511</v>
      </c>
      <c r="N224" s="143">
        <v>40613</v>
      </c>
      <c r="O224" s="91" t="s">
        <v>606</v>
      </c>
      <c r="P224" s="91" t="s">
        <v>665</v>
      </c>
      <c r="Q224" s="91" t="s">
        <v>301</v>
      </c>
      <c r="R224" s="72"/>
      <c r="S224" s="97"/>
      <c r="T224" s="112"/>
    </row>
    <row r="225" spans="1:21" ht="78.75" hidden="1" x14ac:dyDescent="0.25">
      <c r="A225" s="18" t="s">
        <v>687</v>
      </c>
      <c r="B225" s="62">
        <v>21</v>
      </c>
      <c r="C225" s="85"/>
      <c r="D225" s="63"/>
      <c r="E225" s="199"/>
      <c r="F225" s="90" t="s">
        <v>103</v>
      </c>
      <c r="G225" s="64" t="s">
        <v>104</v>
      </c>
      <c r="H225" s="66">
        <v>31910</v>
      </c>
      <c r="I225" s="50" t="s">
        <v>517</v>
      </c>
      <c r="J225" s="85" t="s">
        <v>368</v>
      </c>
      <c r="K225" s="64" t="s">
        <v>105</v>
      </c>
      <c r="L225" s="62">
        <v>2</v>
      </c>
      <c r="M225" s="85" t="s">
        <v>369</v>
      </c>
      <c r="N225" s="220">
        <v>32631</v>
      </c>
      <c r="O225" s="85" t="s">
        <v>534</v>
      </c>
      <c r="P225" s="85" t="s">
        <v>666</v>
      </c>
      <c r="Q225" s="85" t="s">
        <v>301</v>
      </c>
      <c r="R225" s="64" t="s">
        <v>24</v>
      </c>
      <c r="S225" s="83">
        <v>41729.743055555555</v>
      </c>
      <c r="T225" s="211">
        <v>89320930218</v>
      </c>
      <c r="U225" s="91" t="s">
        <v>778</v>
      </c>
    </row>
    <row r="226" spans="1:21" ht="78.75" hidden="1" x14ac:dyDescent="0.25">
      <c r="A226" s="18" t="s">
        <v>687</v>
      </c>
      <c r="B226" s="58">
        <v>22</v>
      </c>
      <c r="C226" s="55"/>
      <c r="D226" s="48"/>
      <c r="E226" s="183"/>
      <c r="F226" s="52" t="s">
        <v>106</v>
      </c>
      <c r="G226" s="50" t="s">
        <v>107</v>
      </c>
      <c r="H226" s="51">
        <v>32483</v>
      </c>
      <c r="I226" s="50" t="s">
        <v>517</v>
      </c>
      <c r="J226" s="55" t="s">
        <v>607</v>
      </c>
      <c r="K226" s="50" t="s">
        <v>108</v>
      </c>
      <c r="L226" s="58">
        <v>2</v>
      </c>
      <c r="M226" s="55" t="s">
        <v>512</v>
      </c>
      <c r="N226" s="210">
        <v>43791</v>
      </c>
      <c r="O226" s="55" t="s">
        <v>608</v>
      </c>
      <c r="P226" s="55" t="s">
        <v>667</v>
      </c>
      <c r="Q226" s="55" t="s">
        <v>301</v>
      </c>
      <c r="R226" s="50" t="s">
        <v>24</v>
      </c>
      <c r="S226" s="54">
        <v>41730.5</v>
      </c>
      <c r="T226" s="55"/>
      <c r="U226" s="91" t="s">
        <v>778</v>
      </c>
    </row>
    <row r="227" spans="1:21" s="4" customFormat="1" ht="63" hidden="1" x14ac:dyDescent="0.25">
      <c r="A227" s="4" t="s">
        <v>687</v>
      </c>
      <c r="B227" s="58">
        <v>23</v>
      </c>
      <c r="C227" s="55"/>
      <c r="D227" s="48"/>
      <c r="E227" s="183"/>
      <c r="F227" s="52" t="s">
        <v>109</v>
      </c>
      <c r="G227" s="50" t="s">
        <v>110</v>
      </c>
      <c r="H227" s="51">
        <v>30519</v>
      </c>
      <c r="I227" s="50" t="s">
        <v>517</v>
      </c>
      <c r="J227" s="55" t="s">
        <v>370</v>
      </c>
      <c r="K227" s="50" t="s">
        <v>111</v>
      </c>
      <c r="L227" s="58">
        <v>3</v>
      </c>
      <c r="M227" s="55" t="s">
        <v>371</v>
      </c>
      <c r="N227" s="210">
        <v>38098</v>
      </c>
      <c r="O227" s="55" t="s">
        <v>523</v>
      </c>
      <c r="P227" s="55" t="s">
        <v>523</v>
      </c>
      <c r="Q227" s="55" t="s">
        <v>301</v>
      </c>
      <c r="R227" s="50" t="s">
        <v>24</v>
      </c>
      <c r="S227" s="54">
        <v>41740.392361111109</v>
      </c>
      <c r="T227" s="55"/>
      <c r="U227" s="91" t="s">
        <v>778</v>
      </c>
    </row>
    <row r="228" spans="1:21" s="4" customFormat="1" ht="31.5" hidden="1" x14ac:dyDescent="0.25">
      <c r="A228" s="4" t="s">
        <v>687</v>
      </c>
      <c r="B228" s="69"/>
      <c r="C228" s="91"/>
      <c r="D228" s="71"/>
      <c r="E228" s="202"/>
      <c r="F228" s="100"/>
      <c r="G228" s="72"/>
      <c r="H228" s="99"/>
      <c r="I228" s="72" t="s">
        <v>517</v>
      </c>
      <c r="J228" s="91"/>
      <c r="K228" s="72"/>
      <c r="L228" s="69"/>
      <c r="M228" s="91" t="s">
        <v>372</v>
      </c>
      <c r="N228" s="143">
        <v>42363</v>
      </c>
      <c r="O228" s="91" t="s">
        <v>523</v>
      </c>
      <c r="P228" s="91" t="s">
        <v>523</v>
      </c>
      <c r="Q228" s="91" t="s">
        <v>301</v>
      </c>
      <c r="R228" s="72"/>
      <c r="S228" s="97"/>
      <c r="T228" s="91">
        <v>89224677555</v>
      </c>
    </row>
    <row r="229" spans="1:21" s="4" customFormat="1" ht="47.25" hidden="1" x14ac:dyDescent="0.25">
      <c r="A229" s="4" t="s">
        <v>687</v>
      </c>
      <c r="B229" s="58">
        <v>24</v>
      </c>
      <c r="C229" s="55"/>
      <c r="D229" s="48"/>
      <c r="E229" s="183"/>
      <c r="F229" s="52" t="s">
        <v>112</v>
      </c>
      <c r="G229" s="50" t="s">
        <v>113</v>
      </c>
      <c r="H229" s="51">
        <v>30030</v>
      </c>
      <c r="I229" s="50" t="s">
        <v>517</v>
      </c>
      <c r="J229" s="55" t="s">
        <v>373</v>
      </c>
      <c r="K229" s="50" t="s">
        <v>114</v>
      </c>
      <c r="L229" s="58">
        <v>3</v>
      </c>
      <c r="M229" s="55" t="s">
        <v>374</v>
      </c>
      <c r="N229" s="210">
        <v>32783</v>
      </c>
      <c r="O229" s="55" t="s">
        <v>535</v>
      </c>
      <c r="P229" s="55" t="s">
        <v>668</v>
      </c>
      <c r="Q229" s="55" t="s">
        <v>301</v>
      </c>
      <c r="R229" s="50" t="s">
        <v>24</v>
      </c>
      <c r="S229" s="54">
        <v>41740.489583333336</v>
      </c>
      <c r="T229" s="85">
        <v>89222871539</v>
      </c>
      <c r="U229" s="306" t="s">
        <v>778</v>
      </c>
    </row>
    <row r="230" spans="1:21" s="4" customFormat="1" ht="47.25" hidden="1" x14ac:dyDescent="0.25">
      <c r="A230" s="4" t="s">
        <v>687</v>
      </c>
      <c r="B230" s="69"/>
      <c r="C230" s="91"/>
      <c r="D230" s="71"/>
      <c r="E230" s="202"/>
      <c r="F230" s="100"/>
      <c r="G230" s="72"/>
      <c r="H230" s="99"/>
      <c r="I230" s="72" t="s">
        <v>517</v>
      </c>
      <c r="J230" s="91"/>
      <c r="K230" s="72"/>
      <c r="L230" s="69"/>
      <c r="M230" s="91" t="s">
        <v>375</v>
      </c>
      <c r="N230" s="143">
        <v>37678</v>
      </c>
      <c r="O230" s="91" t="s">
        <v>535</v>
      </c>
      <c r="P230" s="91" t="s">
        <v>668</v>
      </c>
      <c r="Q230" s="91" t="s">
        <v>301</v>
      </c>
      <c r="R230" s="72"/>
      <c r="S230" s="97"/>
      <c r="T230" s="91"/>
    </row>
    <row r="231" spans="1:21" ht="47.25" hidden="1" x14ac:dyDescent="0.25">
      <c r="A231" s="18" t="s">
        <v>687</v>
      </c>
      <c r="B231" s="58">
        <v>25</v>
      </c>
      <c r="C231" s="55"/>
      <c r="D231" s="48"/>
      <c r="E231" s="183"/>
      <c r="F231" s="52" t="s">
        <v>115</v>
      </c>
      <c r="G231" s="50" t="s">
        <v>116</v>
      </c>
      <c r="H231" s="51">
        <v>30484</v>
      </c>
      <c r="I231" s="50" t="s">
        <v>517</v>
      </c>
      <c r="J231" s="55" t="s">
        <v>609</v>
      </c>
      <c r="K231" s="50" t="s">
        <v>117</v>
      </c>
      <c r="L231" s="58">
        <v>3</v>
      </c>
      <c r="M231" s="55" t="s">
        <v>376</v>
      </c>
      <c r="N231" s="210">
        <v>30606</v>
      </c>
      <c r="O231" s="55" t="s">
        <v>610</v>
      </c>
      <c r="P231" s="55" t="s">
        <v>669</v>
      </c>
      <c r="Q231" s="55" t="s">
        <v>301</v>
      </c>
      <c r="R231" s="50" t="s">
        <v>24</v>
      </c>
      <c r="S231" s="54">
        <v>41752.4375</v>
      </c>
      <c r="T231" s="55"/>
      <c r="U231" s="306" t="s">
        <v>778</v>
      </c>
    </row>
    <row r="232" spans="1:21" ht="47.25" hidden="1" x14ac:dyDescent="0.25">
      <c r="A232" s="18" t="s">
        <v>687</v>
      </c>
      <c r="B232" s="69"/>
      <c r="C232" s="91"/>
      <c r="D232" s="71"/>
      <c r="E232" s="202"/>
      <c r="F232" s="100"/>
      <c r="G232" s="72"/>
      <c r="H232" s="99"/>
      <c r="I232" s="72" t="s">
        <v>517</v>
      </c>
      <c r="J232" s="91"/>
      <c r="K232" s="72"/>
      <c r="L232" s="69"/>
      <c r="M232" s="91" t="s">
        <v>377</v>
      </c>
      <c r="N232" s="143">
        <v>38713</v>
      </c>
      <c r="O232" s="91" t="s">
        <v>610</v>
      </c>
      <c r="P232" s="91" t="s">
        <v>669</v>
      </c>
      <c r="Q232" s="91" t="s">
        <v>301</v>
      </c>
      <c r="R232" s="72"/>
      <c r="S232" s="97"/>
      <c r="T232" s="91"/>
    </row>
    <row r="233" spans="1:21" ht="78.75" hidden="1" x14ac:dyDescent="0.25">
      <c r="A233" s="18" t="s">
        <v>687</v>
      </c>
      <c r="B233" s="58">
        <v>26</v>
      </c>
      <c r="C233" s="55"/>
      <c r="D233" s="48"/>
      <c r="E233" s="183"/>
      <c r="F233" s="52" t="s">
        <v>186</v>
      </c>
      <c r="G233" s="50" t="s">
        <v>155</v>
      </c>
      <c r="H233" s="51">
        <v>30524</v>
      </c>
      <c r="I233" s="50" t="s">
        <v>517</v>
      </c>
      <c r="J233" s="55" t="s">
        <v>378</v>
      </c>
      <c r="K233" s="50" t="s">
        <v>118</v>
      </c>
      <c r="L233" s="58">
        <v>4</v>
      </c>
      <c r="M233" s="55" t="s">
        <v>379</v>
      </c>
      <c r="N233" s="210">
        <v>29643</v>
      </c>
      <c r="O233" s="55" t="s">
        <v>536</v>
      </c>
      <c r="P233" s="55" t="s">
        <v>670</v>
      </c>
      <c r="Q233" s="55" t="s">
        <v>301</v>
      </c>
      <c r="R233" s="50" t="s">
        <v>24</v>
      </c>
      <c r="S233" s="54">
        <v>41753.409722222219</v>
      </c>
      <c r="T233" s="55"/>
      <c r="U233" s="91" t="s">
        <v>778</v>
      </c>
    </row>
    <row r="234" spans="1:21" ht="47.25" hidden="1" x14ac:dyDescent="0.25">
      <c r="A234" s="18" t="s">
        <v>687</v>
      </c>
      <c r="B234" s="69"/>
      <c r="C234" s="91"/>
      <c r="D234" s="71"/>
      <c r="E234" s="202"/>
      <c r="F234" s="100"/>
      <c r="G234" s="72"/>
      <c r="H234" s="99"/>
      <c r="I234" s="72" t="s">
        <v>517</v>
      </c>
      <c r="J234" s="91"/>
      <c r="K234" s="72"/>
      <c r="L234" s="69"/>
      <c r="M234" s="91" t="s">
        <v>380</v>
      </c>
      <c r="N234" s="143">
        <v>37583</v>
      </c>
      <c r="O234" s="91" t="s">
        <v>536</v>
      </c>
      <c r="P234" s="91" t="s">
        <v>670</v>
      </c>
      <c r="Q234" s="91" t="s">
        <v>301</v>
      </c>
      <c r="R234" s="72"/>
      <c r="S234" s="97"/>
      <c r="T234" s="91"/>
    </row>
    <row r="235" spans="1:21" ht="47.25" hidden="1" x14ac:dyDescent="0.25">
      <c r="A235" s="18" t="s">
        <v>687</v>
      </c>
      <c r="B235" s="69"/>
      <c r="C235" s="91"/>
      <c r="D235" s="71"/>
      <c r="E235" s="202"/>
      <c r="F235" s="100"/>
      <c r="G235" s="72"/>
      <c r="H235" s="99"/>
      <c r="I235" s="72" t="s">
        <v>517</v>
      </c>
      <c r="J235" s="91"/>
      <c r="K235" s="72"/>
      <c r="L235" s="69"/>
      <c r="M235" s="91" t="s">
        <v>381</v>
      </c>
      <c r="N235" s="143">
        <v>40963</v>
      </c>
      <c r="O235" s="91" t="s">
        <v>536</v>
      </c>
      <c r="P235" s="91" t="s">
        <v>670</v>
      </c>
      <c r="Q235" s="91" t="s">
        <v>301</v>
      </c>
      <c r="R235" s="72"/>
      <c r="S235" s="97"/>
      <c r="T235" s="91"/>
    </row>
    <row r="236" spans="1:21" ht="63" hidden="1" x14ac:dyDescent="0.25">
      <c r="A236" s="18" t="s">
        <v>687</v>
      </c>
      <c r="B236" s="62">
        <v>27</v>
      </c>
      <c r="C236" s="85"/>
      <c r="D236" s="63"/>
      <c r="E236" s="199"/>
      <c r="F236" s="90" t="s">
        <v>382</v>
      </c>
      <c r="G236" s="64" t="s">
        <v>119</v>
      </c>
      <c r="H236" s="66">
        <v>30882</v>
      </c>
      <c r="I236" s="50" t="s">
        <v>517</v>
      </c>
      <c r="J236" s="85" t="s">
        <v>611</v>
      </c>
      <c r="K236" s="64" t="s">
        <v>120</v>
      </c>
      <c r="L236" s="62">
        <v>1</v>
      </c>
      <c r="M236" s="85"/>
      <c r="N236" s="85"/>
      <c r="O236" s="85"/>
      <c r="P236" s="85"/>
      <c r="Q236" s="85" t="s">
        <v>301</v>
      </c>
      <c r="R236" s="64" t="s">
        <v>24</v>
      </c>
      <c r="S236" s="83">
        <v>41753.604166666664</v>
      </c>
      <c r="T236" s="85"/>
      <c r="U236" s="4" t="s">
        <v>778</v>
      </c>
    </row>
    <row r="237" spans="1:21" s="4" customFormat="1" ht="78.75" hidden="1" x14ac:dyDescent="0.25">
      <c r="A237" s="4" t="s">
        <v>687</v>
      </c>
      <c r="B237" s="69">
        <v>28</v>
      </c>
      <c r="C237" s="91"/>
      <c r="D237" s="71"/>
      <c r="E237" s="202"/>
      <c r="F237" s="98" t="s">
        <v>176</v>
      </c>
      <c r="G237" s="72" t="s">
        <v>47</v>
      </c>
      <c r="H237" s="99">
        <v>24933</v>
      </c>
      <c r="I237" s="50" t="s">
        <v>517</v>
      </c>
      <c r="J237" s="91" t="s">
        <v>383</v>
      </c>
      <c r="K237" s="72" t="s">
        <v>48</v>
      </c>
      <c r="L237" s="69">
        <v>2</v>
      </c>
      <c r="M237" s="91" t="s">
        <v>384</v>
      </c>
      <c r="N237" s="143">
        <v>32069</v>
      </c>
      <c r="O237" s="91" t="s">
        <v>541</v>
      </c>
      <c r="P237" s="91" t="s">
        <v>671</v>
      </c>
      <c r="Q237" s="91" t="s">
        <v>301</v>
      </c>
      <c r="R237" s="72" t="s">
        <v>24</v>
      </c>
      <c r="S237" s="97">
        <v>41773.395833333336</v>
      </c>
      <c r="T237" s="91"/>
      <c r="U237" s="91" t="s">
        <v>772</v>
      </c>
    </row>
    <row r="238" spans="1:21" ht="63" hidden="1" x14ac:dyDescent="0.25">
      <c r="A238" s="18" t="s">
        <v>687</v>
      </c>
      <c r="B238" s="58">
        <v>29</v>
      </c>
      <c r="C238" s="55"/>
      <c r="D238" s="48"/>
      <c r="E238" s="183"/>
      <c r="F238" s="49" t="s">
        <v>49</v>
      </c>
      <c r="G238" s="50" t="s">
        <v>50</v>
      </c>
      <c r="H238" s="51">
        <v>25671</v>
      </c>
      <c r="I238" s="50" t="s">
        <v>517</v>
      </c>
      <c r="J238" s="55" t="s">
        <v>385</v>
      </c>
      <c r="K238" s="50" t="s">
        <v>51</v>
      </c>
      <c r="L238" s="58">
        <v>2</v>
      </c>
      <c r="M238" s="55" t="s">
        <v>386</v>
      </c>
      <c r="N238" s="210">
        <v>24130</v>
      </c>
      <c r="O238" s="55" t="s">
        <v>524</v>
      </c>
      <c r="P238" s="55" t="s">
        <v>672</v>
      </c>
      <c r="Q238" s="55" t="s">
        <v>301</v>
      </c>
      <c r="R238" s="50" t="s">
        <v>24</v>
      </c>
      <c r="S238" s="54">
        <v>41773.416666666664</v>
      </c>
      <c r="T238" s="55"/>
      <c r="U238" s="91" t="s">
        <v>778</v>
      </c>
    </row>
    <row r="239" spans="1:21" s="8" customFormat="1" ht="63" hidden="1" x14ac:dyDescent="0.25">
      <c r="A239" s="8" t="s">
        <v>687</v>
      </c>
      <c r="B239" s="50">
        <v>30</v>
      </c>
      <c r="C239" s="49"/>
      <c r="D239" s="77"/>
      <c r="E239" s="195"/>
      <c r="F239" s="49" t="s">
        <v>52</v>
      </c>
      <c r="G239" s="50" t="s">
        <v>53</v>
      </c>
      <c r="H239" s="51">
        <v>27172</v>
      </c>
      <c r="I239" s="50" t="s">
        <v>517</v>
      </c>
      <c r="J239" s="49" t="s">
        <v>387</v>
      </c>
      <c r="K239" s="50" t="s">
        <v>54</v>
      </c>
      <c r="L239" s="50">
        <v>4</v>
      </c>
      <c r="M239" s="49" t="s">
        <v>388</v>
      </c>
      <c r="N239" s="196">
        <v>27436</v>
      </c>
      <c r="O239" s="49" t="s">
        <v>537</v>
      </c>
      <c r="P239" s="49" t="s">
        <v>673</v>
      </c>
      <c r="Q239" s="49" t="s">
        <v>301</v>
      </c>
      <c r="R239" s="50" t="s">
        <v>24</v>
      </c>
      <c r="S239" s="54">
        <v>41780.5</v>
      </c>
      <c r="T239" s="49"/>
      <c r="U239" s="98" t="s">
        <v>778</v>
      </c>
    </row>
    <row r="240" spans="1:21" s="8" customFormat="1" ht="47.25" hidden="1" x14ac:dyDescent="0.25">
      <c r="A240" s="8" t="s">
        <v>687</v>
      </c>
      <c r="B240" s="72"/>
      <c r="C240" s="98"/>
      <c r="D240" s="147"/>
      <c r="E240" s="215"/>
      <c r="F240" s="98"/>
      <c r="G240" s="72"/>
      <c r="H240" s="99"/>
      <c r="I240" s="72" t="s">
        <v>517</v>
      </c>
      <c r="J240" s="98"/>
      <c r="K240" s="72"/>
      <c r="L240" s="72"/>
      <c r="M240" s="98" t="s">
        <v>389</v>
      </c>
      <c r="N240" s="198">
        <v>41570</v>
      </c>
      <c r="O240" s="98" t="s">
        <v>537</v>
      </c>
      <c r="P240" s="98" t="s">
        <v>673</v>
      </c>
      <c r="Q240" s="98" t="s">
        <v>301</v>
      </c>
      <c r="R240" s="72"/>
      <c r="S240" s="97"/>
      <c r="T240" s="98"/>
    </row>
    <row r="241" spans="1:23" s="8" customFormat="1" ht="47.25" hidden="1" x14ac:dyDescent="0.25">
      <c r="A241" s="8" t="s">
        <v>687</v>
      </c>
      <c r="B241" s="72"/>
      <c r="C241" s="98"/>
      <c r="D241" s="147"/>
      <c r="E241" s="215"/>
      <c r="F241" s="98"/>
      <c r="G241" s="72"/>
      <c r="H241" s="99"/>
      <c r="I241" s="72" t="s">
        <v>517</v>
      </c>
      <c r="J241" s="98"/>
      <c r="K241" s="72"/>
      <c r="L241" s="72"/>
      <c r="M241" s="98" t="s">
        <v>390</v>
      </c>
      <c r="N241" s="198">
        <v>37294</v>
      </c>
      <c r="O241" s="98" t="s">
        <v>537</v>
      </c>
      <c r="P241" s="98" t="s">
        <v>673</v>
      </c>
      <c r="Q241" s="98" t="s">
        <v>301</v>
      </c>
      <c r="R241" s="72"/>
      <c r="S241" s="97"/>
      <c r="T241" s="98"/>
    </row>
    <row r="242" spans="1:23" ht="63" hidden="1" x14ac:dyDescent="0.25">
      <c r="A242" s="18" t="s">
        <v>687</v>
      </c>
      <c r="B242" s="62">
        <v>31</v>
      </c>
      <c r="C242" s="85"/>
      <c r="D242" s="63"/>
      <c r="E242" s="199"/>
      <c r="F242" s="65" t="s">
        <v>55</v>
      </c>
      <c r="G242" s="64" t="s">
        <v>56</v>
      </c>
      <c r="H242" s="66">
        <v>23028</v>
      </c>
      <c r="I242" s="50" t="s">
        <v>517</v>
      </c>
      <c r="J242" s="85" t="s">
        <v>391</v>
      </c>
      <c r="K242" s="64" t="s">
        <v>57</v>
      </c>
      <c r="L242" s="62">
        <v>1</v>
      </c>
      <c r="M242" s="85"/>
      <c r="N242" s="85"/>
      <c r="O242" s="85"/>
      <c r="P242" s="85"/>
      <c r="Q242" s="85"/>
      <c r="R242" s="64" t="s">
        <v>24</v>
      </c>
      <c r="S242" s="83">
        <v>41793.395833333336</v>
      </c>
      <c r="T242" s="211">
        <v>89220623362</v>
      </c>
      <c r="U242" s="306" t="s">
        <v>778</v>
      </c>
    </row>
    <row r="243" spans="1:23" ht="63" hidden="1" x14ac:dyDescent="0.25">
      <c r="A243" s="18" t="s">
        <v>687</v>
      </c>
      <c r="B243" s="58">
        <v>32</v>
      </c>
      <c r="C243" s="55"/>
      <c r="D243" s="48"/>
      <c r="E243" s="183"/>
      <c r="F243" s="49" t="s">
        <v>58</v>
      </c>
      <c r="G243" s="50" t="s">
        <v>59</v>
      </c>
      <c r="H243" s="51">
        <v>22488</v>
      </c>
      <c r="I243" s="50" t="s">
        <v>517</v>
      </c>
      <c r="J243" s="55" t="s">
        <v>392</v>
      </c>
      <c r="K243" s="50" t="s">
        <v>60</v>
      </c>
      <c r="L243" s="58">
        <v>1</v>
      </c>
      <c r="M243" s="55"/>
      <c r="N243" s="55"/>
      <c r="O243" s="55"/>
      <c r="P243" s="55"/>
      <c r="Q243" s="55"/>
      <c r="R243" s="50" t="s">
        <v>24</v>
      </c>
      <c r="S243" s="54">
        <v>41806.4375</v>
      </c>
      <c r="T243" s="211">
        <v>89091952176</v>
      </c>
      <c r="U243" s="306" t="s">
        <v>778</v>
      </c>
    </row>
    <row r="244" spans="1:23" s="4" customFormat="1" ht="78.75" hidden="1" x14ac:dyDescent="0.25">
      <c r="A244" s="4" t="s">
        <v>687</v>
      </c>
      <c r="B244" s="58">
        <v>33</v>
      </c>
      <c r="C244" s="55"/>
      <c r="D244" s="48"/>
      <c r="E244" s="183"/>
      <c r="F244" s="49" t="s">
        <v>61</v>
      </c>
      <c r="G244" s="50" t="s">
        <v>62</v>
      </c>
      <c r="H244" s="51">
        <v>28634</v>
      </c>
      <c r="I244" s="50" t="s">
        <v>517</v>
      </c>
      <c r="J244" s="55" t="s">
        <v>612</v>
      </c>
      <c r="K244" s="50" t="s">
        <v>63</v>
      </c>
      <c r="L244" s="58">
        <v>3</v>
      </c>
      <c r="M244" s="55" t="s">
        <v>393</v>
      </c>
      <c r="N244" s="210">
        <v>36854</v>
      </c>
      <c r="O244" s="55" t="s">
        <v>613</v>
      </c>
      <c r="P244" s="55" t="s">
        <v>674</v>
      </c>
      <c r="Q244" s="55" t="s">
        <v>301</v>
      </c>
      <c r="R244" s="50" t="s">
        <v>24</v>
      </c>
      <c r="S244" s="54">
        <v>41827.479166666664</v>
      </c>
      <c r="T244" s="85">
        <v>89220605960</v>
      </c>
      <c r="U244" s="306" t="s">
        <v>778</v>
      </c>
    </row>
    <row r="245" spans="1:23" s="4" customFormat="1" ht="31.5" hidden="1" x14ac:dyDescent="0.25">
      <c r="A245" s="4" t="s">
        <v>687</v>
      </c>
      <c r="B245" s="69"/>
      <c r="C245" s="91"/>
      <c r="D245" s="71"/>
      <c r="E245" s="202"/>
      <c r="F245" s="98"/>
      <c r="G245" s="72"/>
      <c r="H245" s="99"/>
      <c r="I245" s="72" t="s">
        <v>517</v>
      </c>
      <c r="J245" s="91"/>
      <c r="K245" s="72"/>
      <c r="L245" s="69"/>
      <c r="M245" s="91" t="s">
        <v>394</v>
      </c>
      <c r="N245" s="143">
        <v>25652</v>
      </c>
      <c r="O245" s="91" t="s">
        <v>613</v>
      </c>
      <c r="P245" s="91" t="s">
        <v>674</v>
      </c>
      <c r="Q245" s="91" t="s">
        <v>301</v>
      </c>
      <c r="R245" s="72"/>
      <c r="S245" s="97"/>
      <c r="T245" s="91"/>
    </row>
    <row r="246" spans="1:23" s="4" customFormat="1" ht="78.75" hidden="1" x14ac:dyDescent="0.25">
      <c r="A246" s="18" t="s">
        <v>687</v>
      </c>
      <c r="B246" s="58">
        <v>34</v>
      </c>
      <c r="C246" s="55"/>
      <c r="D246" s="48"/>
      <c r="E246" s="183"/>
      <c r="F246" s="49" t="s">
        <v>735</v>
      </c>
      <c r="G246" s="50" t="s">
        <v>736</v>
      </c>
      <c r="H246" s="51">
        <v>33050</v>
      </c>
      <c r="I246" s="50" t="s">
        <v>517</v>
      </c>
      <c r="J246" s="55" t="s">
        <v>737</v>
      </c>
      <c r="K246" s="50" t="s">
        <v>738</v>
      </c>
      <c r="L246" s="58">
        <v>3</v>
      </c>
      <c r="M246" s="55" t="s">
        <v>739</v>
      </c>
      <c r="N246" s="210">
        <v>32900</v>
      </c>
      <c r="O246" s="55" t="s">
        <v>737</v>
      </c>
      <c r="P246" s="55" t="s">
        <v>737</v>
      </c>
      <c r="Q246" s="55" t="s">
        <v>301</v>
      </c>
      <c r="R246" s="50" t="s">
        <v>24</v>
      </c>
      <c r="S246" s="54">
        <v>41842.416666666664</v>
      </c>
      <c r="T246" s="55">
        <v>89224589404</v>
      </c>
      <c r="U246" s="306" t="s">
        <v>778</v>
      </c>
    </row>
    <row r="247" spans="1:23" ht="47.25" hidden="1" x14ac:dyDescent="0.25">
      <c r="A247" s="18" t="s">
        <v>687</v>
      </c>
      <c r="B247" s="69"/>
      <c r="C247" s="91"/>
      <c r="D247" s="71"/>
      <c r="E247" s="202"/>
      <c r="F247" s="98"/>
      <c r="G247" s="72"/>
      <c r="H247" s="99"/>
      <c r="I247" s="72"/>
      <c r="J247" s="91"/>
      <c r="K247" s="72"/>
      <c r="L247" s="69"/>
      <c r="M247" s="91" t="s">
        <v>740</v>
      </c>
      <c r="N247" s="143"/>
      <c r="O247" s="91" t="s">
        <v>737</v>
      </c>
      <c r="P247" s="91" t="s">
        <v>737</v>
      </c>
      <c r="Q247" s="91" t="s">
        <v>301</v>
      </c>
      <c r="R247" s="72" t="s">
        <v>24</v>
      </c>
      <c r="S247" s="97"/>
      <c r="T247" s="91"/>
    </row>
    <row r="248" spans="1:23" ht="63" hidden="1" x14ac:dyDescent="0.25">
      <c r="A248" s="18" t="s">
        <v>687</v>
      </c>
      <c r="B248" s="58">
        <v>35</v>
      </c>
      <c r="C248" s="55"/>
      <c r="D248" s="48"/>
      <c r="E248" s="183"/>
      <c r="F248" s="49" t="s">
        <v>64</v>
      </c>
      <c r="G248" s="50" t="s">
        <v>65</v>
      </c>
      <c r="H248" s="51">
        <v>27276</v>
      </c>
      <c r="I248" s="50" t="s">
        <v>517</v>
      </c>
      <c r="J248" s="55" t="s">
        <v>614</v>
      </c>
      <c r="K248" s="50" t="s">
        <v>66</v>
      </c>
      <c r="L248" s="58">
        <v>4</v>
      </c>
      <c r="M248" s="55" t="s">
        <v>395</v>
      </c>
      <c r="N248" s="210">
        <v>26779</v>
      </c>
      <c r="O248" s="55" t="s">
        <v>615</v>
      </c>
      <c r="P248" s="55" t="s">
        <v>675</v>
      </c>
      <c r="Q248" s="55" t="s">
        <v>301</v>
      </c>
      <c r="R248" s="50" t="s">
        <v>24</v>
      </c>
      <c r="S248" s="54">
        <v>41848.395833333336</v>
      </c>
      <c r="T248" s="211">
        <v>89224592454</v>
      </c>
      <c r="U248" s="306" t="s">
        <v>778</v>
      </c>
    </row>
    <row r="249" spans="1:23" ht="31.5" hidden="1" x14ac:dyDescent="0.25">
      <c r="A249" s="18" t="s">
        <v>687</v>
      </c>
      <c r="B249" s="69"/>
      <c r="C249" s="91"/>
      <c r="D249" s="71"/>
      <c r="E249" s="202"/>
      <c r="F249" s="98"/>
      <c r="G249" s="72"/>
      <c r="H249" s="99"/>
      <c r="I249" s="72" t="s">
        <v>517</v>
      </c>
      <c r="J249" s="91"/>
      <c r="K249" s="72"/>
      <c r="L249" s="69"/>
      <c r="M249" s="91" t="s">
        <v>396</v>
      </c>
      <c r="N249" s="143">
        <v>34916</v>
      </c>
      <c r="O249" s="91" t="s">
        <v>615</v>
      </c>
      <c r="P249" s="91" t="s">
        <v>675</v>
      </c>
      <c r="Q249" s="91" t="s">
        <v>301</v>
      </c>
      <c r="R249" s="72"/>
      <c r="S249" s="97"/>
      <c r="T249" s="91"/>
    </row>
    <row r="250" spans="1:23" ht="31.5" hidden="1" x14ac:dyDescent="0.25">
      <c r="A250" s="18" t="s">
        <v>687</v>
      </c>
      <c r="B250" s="69"/>
      <c r="C250" s="91"/>
      <c r="D250" s="71"/>
      <c r="E250" s="202"/>
      <c r="F250" s="98"/>
      <c r="G250" s="72"/>
      <c r="H250" s="99"/>
      <c r="I250" s="72" t="s">
        <v>517</v>
      </c>
      <c r="J250" s="91"/>
      <c r="K250" s="72"/>
      <c r="L250" s="69"/>
      <c r="M250" s="91" t="s">
        <v>397</v>
      </c>
      <c r="N250" s="143">
        <v>37404</v>
      </c>
      <c r="O250" s="91" t="s">
        <v>615</v>
      </c>
      <c r="P250" s="91" t="s">
        <v>676</v>
      </c>
      <c r="Q250" s="91" t="s">
        <v>301</v>
      </c>
      <c r="R250" s="72"/>
      <c r="S250" s="97"/>
      <c r="T250" s="91"/>
    </row>
    <row r="251" spans="1:23" ht="63" hidden="1" x14ac:dyDescent="0.25">
      <c r="A251" s="18" t="s">
        <v>687</v>
      </c>
      <c r="B251" s="58">
        <v>36</v>
      </c>
      <c r="C251" s="55"/>
      <c r="D251" s="48"/>
      <c r="E251" s="183"/>
      <c r="F251" s="52" t="s">
        <v>184</v>
      </c>
      <c r="G251" s="50" t="s">
        <v>121</v>
      </c>
      <c r="H251" s="51">
        <v>30775</v>
      </c>
      <c r="I251" s="50" t="s">
        <v>517</v>
      </c>
      <c r="J251" s="55" t="s">
        <v>398</v>
      </c>
      <c r="K251" s="50" t="s">
        <v>146</v>
      </c>
      <c r="L251" s="58">
        <v>1</v>
      </c>
      <c r="M251" s="55"/>
      <c r="N251" s="55"/>
      <c r="O251" s="55" t="s">
        <v>538</v>
      </c>
      <c r="P251" s="55" t="s">
        <v>677</v>
      </c>
      <c r="Q251" s="55" t="s">
        <v>301</v>
      </c>
      <c r="R251" s="50" t="s">
        <v>24</v>
      </c>
      <c r="S251" s="54">
        <v>41893.395833333336</v>
      </c>
      <c r="T251" s="55"/>
      <c r="U251" s="91" t="s">
        <v>778</v>
      </c>
    </row>
    <row r="252" spans="1:23" ht="63" hidden="1" x14ac:dyDescent="0.25">
      <c r="A252" s="18" t="s">
        <v>687</v>
      </c>
      <c r="B252" s="69">
        <v>37</v>
      </c>
      <c r="C252" s="91"/>
      <c r="D252" s="71"/>
      <c r="E252" s="202"/>
      <c r="F252" s="100" t="s">
        <v>201</v>
      </c>
      <c r="G252" s="72" t="s">
        <v>122</v>
      </c>
      <c r="H252" s="99">
        <v>33108</v>
      </c>
      <c r="I252" s="72" t="s">
        <v>517</v>
      </c>
      <c r="J252" s="91" t="s">
        <v>399</v>
      </c>
      <c r="K252" s="72" t="s">
        <v>123</v>
      </c>
      <c r="L252" s="69">
        <v>1</v>
      </c>
      <c r="M252" s="91"/>
      <c r="N252" s="91"/>
      <c r="O252" s="91"/>
      <c r="P252" s="91"/>
      <c r="Q252" s="91"/>
      <c r="R252" s="72" t="s">
        <v>24</v>
      </c>
      <c r="S252" s="97">
        <v>42074.375</v>
      </c>
      <c r="T252" s="221">
        <v>89220555932</v>
      </c>
      <c r="U252" s="306" t="s">
        <v>778</v>
      </c>
    </row>
    <row r="253" spans="1:23" s="11" customFormat="1" ht="63" hidden="1" x14ac:dyDescent="0.25">
      <c r="A253" s="18" t="s">
        <v>687</v>
      </c>
      <c r="B253" s="58">
        <v>38</v>
      </c>
      <c r="C253" s="55"/>
      <c r="D253" s="48"/>
      <c r="E253" s="183"/>
      <c r="F253" s="52" t="s">
        <v>741</v>
      </c>
      <c r="G253" s="50" t="s">
        <v>742</v>
      </c>
      <c r="H253" s="51">
        <v>28796</v>
      </c>
      <c r="I253" s="50" t="s">
        <v>517</v>
      </c>
      <c r="J253" s="58" t="s">
        <v>743</v>
      </c>
      <c r="K253" s="50" t="s">
        <v>744</v>
      </c>
      <c r="L253" s="101">
        <v>4</v>
      </c>
      <c r="M253" s="93" t="s">
        <v>693</v>
      </c>
      <c r="N253" s="94">
        <v>31139</v>
      </c>
      <c r="O253" s="58" t="s">
        <v>743</v>
      </c>
      <c r="P253" s="58" t="s">
        <v>743</v>
      </c>
      <c r="Q253" s="102" t="s">
        <v>301</v>
      </c>
      <c r="R253" s="103" t="s">
        <v>24</v>
      </c>
      <c r="S253" s="104">
        <v>42186.395833333336</v>
      </c>
      <c r="T253" s="105">
        <v>89000538799</v>
      </c>
      <c r="U253" s="306" t="s">
        <v>778</v>
      </c>
    </row>
    <row r="254" spans="1:23" s="20" customFormat="1" ht="31.5" hidden="1" x14ac:dyDescent="0.25">
      <c r="A254" s="18" t="s">
        <v>687</v>
      </c>
      <c r="B254" s="108"/>
      <c r="C254" s="148"/>
      <c r="D254" s="149"/>
      <c r="E254" s="150"/>
      <c r="F254" s="100"/>
      <c r="G254" s="72"/>
      <c r="H254" s="99"/>
      <c r="I254" s="117"/>
      <c r="J254" s="69"/>
      <c r="K254" s="72"/>
      <c r="L254" s="148"/>
      <c r="M254" s="151" t="s">
        <v>745</v>
      </c>
      <c r="N254" s="92">
        <v>38316</v>
      </c>
      <c r="O254" s="69" t="s">
        <v>743</v>
      </c>
      <c r="P254" s="69" t="s">
        <v>743</v>
      </c>
      <c r="Q254" s="152"/>
      <c r="R254" s="153"/>
      <c r="S254" s="154"/>
      <c r="T254" s="155"/>
      <c r="U254" s="11"/>
      <c r="V254" s="11"/>
      <c r="W254" s="11"/>
    </row>
    <row r="255" spans="1:23" s="20" customFormat="1" ht="31.5" hidden="1" x14ac:dyDescent="0.25">
      <c r="A255" s="18" t="s">
        <v>687</v>
      </c>
      <c r="B255" s="108"/>
      <c r="C255" s="148"/>
      <c r="D255" s="149"/>
      <c r="E255" s="150"/>
      <c r="F255" s="100"/>
      <c r="G255" s="72"/>
      <c r="H255" s="99"/>
      <c r="I255" s="117"/>
      <c r="J255" s="69"/>
      <c r="K255" s="72"/>
      <c r="L255" s="148"/>
      <c r="M255" s="151" t="s">
        <v>746</v>
      </c>
      <c r="N255" s="92">
        <v>41980</v>
      </c>
      <c r="O255" s="69" t="s">
        <v>743</v>
      </c>
      <c r="P255" s="69" t="s">
        <v>743</v>
      </c>
      <c r="Q255" s="152"/>
      <c r="R255" s="153"/>
      <c r="S255" s="154"/>
      <c r="T255" s="155"/>
      <c r="U255" s="11"/>
      <c r="V255" s="11"/>
      <c r="W255" s="11"/>
    </row>
    <row r="256" spans="1:23" ht="63" hidden="1" x14ac:dyDescent="0.25">
      <c r="A256" s="18" t="s">
        <v>687</v>
      </c>
      <c r="B256" s="62">
        <v>39</v>
      </c>
      <c r="C256" s="85"/>
      <c r="D256" s="63" t="s">
        <v>311</v>
      </c>
      <c r="E256" s="199"/>
      <c r="F256" s="90" t="s">
        <v>124</v>
      </c>
      <c r="G256" s="64" t="s">
        <v>158</v>
      </c>
      <c r="H256" s="66">
        <v>33357</v>
      </c>
      <c r="I256" s="50" t="s">
        <v>517</v>
      </c>
      <c r="J256" s="85" t="s">
        <v>616</v>
      </c>
      <c r="K256" s="64" t="s">
        <v>125</v>
      </c>
      <c r="L256" s="62">
        <v>2</v>
      </c>
      <c r="M256" s="85" t="s">
        <v>400</v>
      </c>
      <c r="N256" s="220">
        <v>43137</v>
      </c>
      <c r="O256" s="85" t="s">
        <v>617</v>
      </c>
      <c r="P256" s="85" t="s">
        <v>678</v>
      </c>
      <c r="Q256" s="85" t="s">
        <v>301</v>
      </c>
      <c r="R256" s="64" t="s">
        <v>24</v>
      </c>
      <c r="S256" s="83">
        <v>42256.395833333336</v>
      </c>
      <c r="T256" s="211">
        <v>89129165180</v>
      </c>
      <c r="U256" s="306" t="s">
        <v>778</v>
      </c>
    </row>
    <row r="257" spans="1:23" s="291" customFormat="1" ht="94.5" hidden="1" x14ac:dyDescent="0.25">
      <c r="A257" s="278" t="s">
        <v>687</v>
      </c>
      <c r="B257" s="279">
        <v>40</v>
      </c>
      <c r="C257" s="280"/>
      <c r="D257" s="281"/>
      <c r="E257" s="282"/>
      <c r="F257" s="283" t="s">
        <v>67</v>
      </c>
      <c r="G257" s="284" t="s">
        <v>136</v>
      </c>
      <c r="H257" s="285">
        <v>23401</v>
      </c>
      <c r="I257" s="286" t="s">
        <v>520</v>
      </c>
      <c r="J257" s="287" t="s">
        <v>618</v>
      </c>
      <c r="K257" s="286" t="s">
        <v>286</v>
      </c>
      <c r="L257" s="280">
        <v>1</v>
      </c>
      <c r="M257" s="288" t="s">
        <v>287</v>
      </c>
      <c r="N257" s="288" t="s">
        <v>287</v>
      </c>
      <c r="O257" s="288" t="s">
        <v>287</v>
      </c>
      <c r="P257" s="288" t="s">
        <v>287</v>
      </c>
      <c r="Q257" s="289" t="s">
        <v>68</v>
      </c>
      <c r="R257" s="288" t="s">
        <v>24</v>
      </c>
      <c r="S257" s="290">
        <v>42446.354166666664</v>
      </c>
      <c r="T257" s="288" t="s">
        <v>288</v>
      </c>
      <c r="U257" s="29" t="s">
        <v>778</v>
      </c>
      <c r="V257" s="29"/>
      <c r="W257" s="29"/>
    </row>
    <row r="258" spans="1:23" ht="78.75" hidden="1" x14ac:dyDescent="0.25">
      <c r="A258" s="18" t="s">
        <v>760</v>
      </c>
      <c r="B258" s="101">
        <v>41</v>
      </c>
      <c r="C258" s="101"/>
      <c r="D258" s="106"/>
      <c r="E258" s="107"/>
      <c r="F258" s="52" t="s">
        <v>126</v>
      </c>
      <c r="G258" s="60" t="s">
        <v>147</v>
      </c>
      <c r="H258" s="68">
        <v>35027</v>
      </c>
      <c r="I258" s="60" t="s">
        <v>520</v>
      </c>
      <c r="J258" s="58" t="s">
        <v>619</v>
      </c>
      <c r="K258" s="60" t="s">
        <v>289</v>
      </c>
      <c r="L258" s="101">
        <v>1</v>
      </c>
      <c r="M258" s="105" t="s">
        <v>287</v>
      </c>
      <c r="N258" s="105" t="s">
        <v>287</v>
      </c>
      <c r="O258" s="105" t="s">
        <v>287</v>
      </c>
      <c r="P258" s="105" t="s">
        <v>287</v>
      </c>
      <c r="Q258" s="102" t="s">
        <v>68</v>
      </c>
      <c r="R258" s="103" t="s">
        <v>24</v>
      </c>
      <c r="S258" s="104">
        <v>42516.416666666664</v>
      </c>
      <c r="T258" s="101" t="s">
        <v>290</v>
      </c>
      <c r="U258" s="4" t="s">
        <v>778</v>
      </c>
    </row>
    <row r="259" spans="1:23" ht="78.75" hidden="1" x14ac:dyDescent="0.25">
      <c r="A259" s="18" t="s">
        <v>687</v>
      </c>
      <c r="B259" s="47">
        <v>42</v>
      </c>
      <c r="C259" s="101"/>
      <c r="D259" s="106"/>
      <c r="E259" s="107"/>
      <c r="F259" s="52" t="s">
        <v>185</v>
      </c>
      <c r="G259" s="50" t="s">
        <v>177</v>
      </c>
      <c r="H259" s="51">
        <v>30268</v>
      </c>
      <c r="I259" s="60" t="s">
        <v>520</v>
      </c>
      <c r="J259" s="58" t="s">
        <v>620</v>
      </c>
      <c r="K259" s="50" t="s">
        <v>129</v>
      </c>
      <c r="L259" s="101">
        <v>3</v>
      </c>
      <c r="M259" s="93" t="s">
        <v>292</v>
      </c>
      <c r="N259" s="94">
        <v>31139</v>
      </c>
      <c r="O259" s="58" t="s">
        <v>620</v>
      </c>
      <c r="P259" s="58" t="s">
        <v>679</v>
      </c>
      <c r="Q259" s="102" t="s">
        <v>68</v>
      </c>
      <c r="R259" s="103" t="s">
        <v>24</v>
      </c>
      <c r="S259" s="104">
        <v>42765.5</v>
      </c>
      <c r="T259" s="101" t="s">
        <v>291</v>
      </c>
      <c r="U259" s="4" t="s">
        <v>778</v>
      </c>
    </row>
    <row r="260" spans="1:23" ht="31.5" hidden="1" x14ac:dyDescent="0.25">
      <c r="A260" s="18" t="s">
        <v>687</v>
      </c>
      <c r="B260" s="108"/>
      <c r="C260" s="108"/>
      <c r="D260" s="109"/>
      <c r="E260" s="71"/>
      <c r="F260" s="100"/>
      <c r="G260" s="72"/>
      <c r="H260" s="99"/>
      <c r="I260" s="117" t="s">
        <v>520</v>
      </c>
      <c r="J260" s="69"/>
      <c r="K260" s="72"/>
      <c r="L260" s="108"/>
      <c r="M260" s="151" t="s">
        <v>293</v>
      </c>
      <c r="N260" s="92">
        <v>38170</v>
      </c>
      <c r="O260" s="69" t="s">
        <v>620</v>
      </c>
      <c r="P260" s="69" t="s">
        <v>679</v>
      </c>
      <c r="Q260" s="156"/>
      <c r="R260" s="72"/>
      <c r="S260" s="97"/>
      <c r="T260" s="108"/>
      <c r="U260" s="11" t="s">
        <v>778</v>
      </c>
    </row>
    <row r="261" spans="1:23" s="291" customFormat="1" ht="78.75" hidden="1" x14ac:dyDescent="0.25">
      <c r="A261" s="278" t="s">
        <v>687</v>
      </c>
      <c r="B261" s="292">
        <v>43</v>
      </c>
      <c r="C261" s="293"/>
      <c r="D261" s="294"/>
      <c r="E261" s="295"/>
      <c r="F261" s="296" t="s">
        <v>133</v>
      </c>
      <c r="G261" s="297" t="s">
        <v>137</v>
      </c>
      <c r="H261" s="298">
        <v>22078</v>
      </c>
      <c r="I261" s="299" t="s">
        <v>520</v>
      </c>
      <c r="J261" s="297" t="s">
        <v>620</v>
      </c>
      <c r="K261" s="297" t="s">
        <v>130</v>
      </c>
      <c r="L261" s="293">
        <v>1</v>
      </c>
      <c r="M261" s="301" t="s">
        <v>287</v>
      </c>
      <c r="N261" s="301" t="s">
        <v>287</v>
      </c>
      <c r="O261" s="301" t="s">
        <v>287</v>
      </c>
      <c r="P261" s="301" t="s">
        <v>287</v>
      </c>
      <c r="Q261" s="300" t="s">
        <v>68</v>
      </c>
      <c r="R261" s="301" t="s">
        <v>24</v>
      </c>
      <c r="S261" s="302">
        <v>42765.506944444445</v>
      </c>
      <c r="T261" s="293" t="s">
        <v>294</v>
      </c>
      <c r="U261" s="29" t="s">
        <v>778</v>
      </c>
      <c r="V261" s="29"/>
      <c r="W261" s="29"/>
    </row>
    <row r="262" spans="1:23" ht="47.25" hidden="1" x14ac:dyDescent="0.25">
      <c r="A262" s="18" t="s">
        <v>687</v>
      </c>
      <c r="B262" s="58">
        <v>44</v>
      </c>
      <c r="C262" s="55"/>
      <c r="D262" s="48"/>
      <c r="E262" s="183"/>
      <c r="F262" s="52" t="s">
        <v>188</v>
      </c>
      <c r="G262" s="60" t="s">
        <v>189</v>
      </c>
      <c r="H262" s="68">
        <v>33077</v>
      </c>
      <c r="I262" s="50" t="s">
        <v>517</v>
      </c>
      <c r="J262" s="55" t="s">
        <v>401</v>
      </c>
      <c r="K262" s="60" t="s">
        <v>128</v>
      </c>
      <c r="L262" s="58">
        <v>4</v>
      </c>
      <c r="M262" s="55" t="s">
        <v>402</v>
      </c>
      <c r="N262" s="210">
        <v>31970</v>
      </c>
      <c r="O262" s="55" t="s">
        <v>539</v>
      </c>
      <c r="P262" s="55" t="s">
        <v>680</v>
      </c>
      <c r="Q262" s="55" t="s">
        <v>301</v>
      </c>
      <c r="R262" s="50" t="s">
        <v>24</v>
      </c>
      <c r="S262" s="54">
        <v>42823.375</v>
      </c>
      <c r="T262" s="211">
        <v>89220656473</v>
      </c>
      <c r="U262" s="306" t="s">
        <v>778</v>
      </c>
    </row>
    <row r="263" spans="1:23" ht="31.5" hidden="1" x14ac:dyDescent="0.25">
      <c r="A263" s="18" t="s">
        <v>687</v>
      </c>
      <c r="B263" s="108"/>
      <c r="C263" s="112"/>
      <c r="D263" s="109"/>
      <c r="E263" s="169"/>
      <c r="F263" s="100"/>
      <c r="G263" s="117"/>
      <c r="H263" s="126"/>
      <c r="I263" s="72" t="s">
        <v>517</v>
      </c>
      <c r="J263" s="112"/>
      <c r="K263" s="117"/>
      <c r="L263" s="108"/>
      <c r="M263" s="91" t="s">
        <v>403</v>
      </c>
      <c r="N263" s="143">
        <v>41326</v>
      </c>
      <c r="O263" s="91" t="s">
        <v>539</v>
      </c>
      <c r="P263" s="91" t="s">
        <v>680</v>
      </c>
      <c r="Q263" s="91"/>
      <c r="R263" s="72"/>
      <c r="S263" s="97"/>
      <c r="T263" s="91"/>
    </row>
    <row r="264" spans="1:23" ht="31.5" hidden="1" x14ac:dyDescent="0.25">
      <c r="A264" s="18" t="s">
        <v>687</v>
      </c>
      <c r="B264" s="108"/>
      <c r="C264" s="112"/>
      <c r="D264" s="109"/>
      <c r="E264" s="169"/>
      <c r="F264" s="100"/>
      <c r="G264" s="117"/>
      <c r="H264" s="126"/>
      <c r="I264" s="72" t="s">
        <v>517</v>
      </c>
      <c r="J264" s="112"/>
      <c r="K264" s="117"/>
      <c r="L264" s="108"/>
      <c r="M264" s="91" t="s">
        <v>404</v>
      </c>
      <c r="N264" s="143">
        <v>43398</v>
      </c>
      <c r="O264" s="91" t="s">
        <v>539</v>
      </c>
      <c r="P264" s="91" t="s">
        <v>680</v>
      </c>
      <c r="Q264" s="91"/>
      <c r="R264" s="72"/>
      <c r="S264" s="97"/>
      <c r="T264" s="91"/>
      <c r="U264" s="306" t="s">
        <v>778</v>
      </c>
    </row>
    <row r="265" spans="1:23" s="8" customFormat="1" ht="63" hidden="1" x14ac:dyDescent="0.25">
      <c r="A265" s="8" t="s">
        <v>687</v>
      </c>
      <c r="B265" s="76">
        <v>45</v>
      </c>
      <c r="C265" s="382"/>
      <c r="D265" s="383"/>
      <c r="E265" s="384"/>
      <c r="F265" s="52" t="s">
        <v>134</v>
      </c>
      <c r="G265" s="50" t="s">
        <v>138</v>
      </c>
      <c r="H265" s="51">
        <v>28433</v>
      </c>
      <c r="I265" s="60" t="s">
        <v>520</v>
      </c>
      <c r="J265" s="50" t="s">
        <v>621</v>
      </c>
      <c r="K265" s="50" t="s">
        <v>131</v>
      </c>
      <c r="L265" s="382">
        <v>3</v>
      </c>
      <c r="M265" s="52" t="s">
        <v>296</v>
      </c>
      <c r="N265" s="51">
        <v>28694</v>
      </c>
      <c r="O265" s="50" t="s">
        <v>621</v>
      </c>
      <c r="P265" s="50" t="s">
        <v>681</v>
      </c>
      <c r="Q265" s="385" t="s">
        <v>68</v>
      </c>
      <c r="R265" s="103" t="s">
        <v>24</v>
      </c>
      <c r="S265" s="104">
        <v>42849.583333333336</v>
      </c>
      <c r="T265" s="103" t="s">
        <v>295</v>
      </c>
      <c r="U265" s="8" t="s">
        <v>778</v>
      </c>
    </row>
    <row r="266" spans="1:23" s="8" customFormat="1" ht="31.5" hidden="1" x14ac:dyDescent="0.25">
      <c r="A266" s="8" t="s">
        <v>687</v>
      </c>
      <c r="B266" s="130"/>
      <c r="C266" s="130"/>
      <c r="D266" s="132"/>
      <c r="E266" s="147"/>
      <c r="F266" s="100"/>
      <c r="G266" s="72"/>
      <c r="H266" s="99"/>
      <c r="I266" s="117" t="s">
        <v>520</v>
      </c>
      <c r="J266" s="72"/>
      <c r="K266" s="72"/>
      <c r="L266" s="130"/>
      <c r="M266" s="100" t="s">
        <v>297</v>
      </c>
      <c r="N266" s="99">
        <v>37299</v>
      </c>
      <c r="O266" s="72" t="s">
        <v>621</v>
      </c>
      <c r="P266" s="72" t="s">
        <v>681</v>
      </c>
      <c r="Q266" s="386"/>
      <c r="R266" s="72"/>
      <c r="S266" s="97"/>
      <c r="T266" s="130"/>
    </row>
    <row r="267" spans="1:23" s="29" customFormat="1" ht="78.75" hidden="1" x14ac:dyDescent="0.25">
      <c r="A267" s="29" t="s">
        <v>687</v>
      </c>
      <c r="B267" s="292">
        <v>46</v>
      </c>
      <c r="C267" s="293"/>
      <c r="D267" s="294"/>
      <c r="E267" s="295"/>
      <c r="F267" s="296" t="s">
        <v>135</v>
      </c>
      <c r="G267" s="297" t="s">
        <v>139</v>
      </c>
      <c r="H267" s="298">
        <v>22719</v>
      </c>
      <c r="I267" s="299" t="s">
        <v>520</v>
      </c>
      <c r="J267" s="297" t="s">
        <v>622</v>
      </c>
      <c r="K267" s="297" t="s">
        <v>132</v>
      </c>
      <c r="L267" s="293">
        <v>1</v>
      </c>
      <c r="M267" s="303"/>
      <c r="N267" s="301"/>
      <c r="O267" s="301"/>
      <c r="P267" s="301"/>
      <c r="Q267" s="300"/>
      <c r="R267" s="301" t="s">
        <v>24</v>
      </c>
      <c r="S267" s="302">
        <v>42852.375</v>
      </c>
      <c r="T267" s="301" t="s">
        <v>298</v>
      </c>
      <c r="U267" s="29" t="s">
        <v>778</v>
      </c>
    </row>
    <row r="268" spans="1:23" ht="63" hidden="1" x14ac:dyDescent="0.25">
      <c r="A268" s="18" t="s">
        <v>687</v>
      </c>
      <c r="B268" s="58">
        <v>47</v>
      </c>
      <c r="C268" s="55"/>
      <c r="D268" s="48"/>
      <c r="E268" s="183"/>
      <c r="F268" s="52" t="s">
        <v>198</v>
      </c>
      <c r="G268" s="50" t="s">
        <v>199</v>
      </c>
      <c r="H268" s="51">
        <v>31978</v>
      </c>
      <c r="I268" s="50" t="s">
        <v>517</v>
      </c>
      <c r="J268" s="55" t="s">
        <v>405</v>
      </c>
      <c r="K268" s="50" t="s">
        <v>200</v>
      </c>
      <c r="L268" s="58">
        <v>3</v>
      </c>
      <c r="M268" s="55" t="s">
        <v>406</v>
      </c>
      <c r="N268" s="210">
        <v>31322</v>
      </c>
      <c r="O268" s="55" t="s">
        <v>540</v>
      </c>
      <c r="P268" s="55" t="s">
        <v>682</v>
      </c>
      <c r="Q268" s="55" t="s">
        <v>301</v>
      </c>
      <c r="R268" s="50" t="s">
        <v>24</v>
      </c>
      <c r="S268" s="54">
        <v>43404.416666666664</v>
      </c>
      <c r="T268" s="211">
        <v>89220696760</v>
      </c>
    </row>
    <row r="269" spans="1:23" s="1" customFormat="1" ht="47.25" hidden="1" x14ac:dyDescent="0.25">
      <c r="A269" s="18" t="s">
        <v>687</v>
      </c>
      <c r="B269" s="108"/>
      <c r="C269" s="112"/>
      <c r="D269" s="109"/>
      <c r="E269" s="169"/>
      <c r="F269" s="112"/>
      <c r="G269" s="112"/>
      <c r="H269" s="112"/>
      <c r="I269" s="72" t="s">
        <v>517</v>
      </c>
      <c r="J269" s="112"/>
      <c r="K269" s="112"/>
      <c r="L269" s="108"/>
      <c r="M269" s="91" t="s">
        <v>407</v>
      </c>
      <c r="N269" s="128">
        <v>41044</v>
      </c>
      <c r="O269" s="91" t="s">
        <v>540</v>
      </c>
      <c r="P269" s="91" t="s">
        <v>682</v>
      </c>
      <c r="Q269" s="91"/>
      <c r="R269" s="91"/>
      <c r="S269" s="262"/>
      <c r="T269" s="112"/>
      <c r="U269" s="4"/>
      <c r="V269" s="4"/>
      <c r="W269" s="4"/>
    </row>
    <row r="270" spans="1:23" s="23" customFormat="1" ht="78.75" x14ac:dyDescent="0.25">
      <c r="A270" s="23" t="s">
        <v>687</v>
      </c>
      <c r="B270" s="272">
        <v>48</v>
      </c>
      <c r="C270" s="272"/>
      <c r="D270" s="273" t="s">
        <v>206</v>
      </c>
      <c r="E270" s="276"/>
      <c r="F270" s="275" t="s">
        <v>202</v>
      </c>
      <c r="G270" s="209" t="s">
        <v>502</v>
      </c>
      <c r="H270" s="312">
        <v>33752</v>
      </c>
      <c r="I270" s="45" t="s">
        <v>2</v>
      </c>
      <c r="J270" s="274" t="s">
        <v>623</v>
      </c>
      <c r="K270" s="274" t="s">
        <v>503</v>
      </c>
      <c r="L270" s="272">
        <v>3</v>
      </c>
      <c r="M270" s="274" t="s">
        <v>504</v>
      </c>
      <c r="N270" s="312">
        <v>33120</v>
      </c>
      <c r="O270" s="275" t="s">
        <v>505</v>
      </c>
      <c r="P270" s="274" t="s">
        <v>650</v>
      </c>
      <c r="Q270" s="275" t="s">
        <v>412</v>
      </c>
      <c r="R270" s="275" t="s">
        <v>24</v>
      </c>
      <c r="S270" s="313">
        <v>43641</v>
      </c>
      <c r="T270" s="275">
        <v>89028264648</v>
      </c>
      <c r="U270" s="307" t="s">
        <v>778</v>
      </c>
    </row>
    <row r="271" spans="1:23" s="23" customFormat="1" ht="31.5" x14ac:dyDescent="0.25">
      <c r="A271" s="23" t="s">
        <v>687</v>
      </c>
      <c r="B271" s="308"/>
      <c r="C271" s="308"/>
      <c r="D271" s="309"/>
      <c r="E271" s="314"/>
      <c r="F271" s="310"/>
      <c r="G271" s="315"/>
      <c r="H271" s="316"/>
      <c r="I271" s="311" t="s">
        <v>2</v>
      </c>
      <c r="J271" s="277"/>
      <c r="K271" s="277"/>
      <c r="L271" s="308"/>
      <c r="M271" s="277" t="s">
        <v>506</v>
      </c>
      <c r="N271" s="316">
        <v>41412</v>
      </c>
      <c r="O271" s="277" t="s">
        <v>624</v>
      </c>
      <c r="P271" s="277" t="s">
        <v>650</v>
      </c>
      <c r="Q271" s="310"/>
      <c r="R271" s="310"/>
      <c r="S271" s="317"/>
      <c r="T271" s="310"/>
    </row>
    <row r="272" spans="1:23" s="318" customFormat="1" ht="38.25" hidden="1" customHeight="1" x14ac:dyDescent="0.25">
      <c r="A272" s="318" t="s">
        <v>687</v>
      </c>
      <c r="B272" s="319"/>
      <c r="C272" s="319"/>
      <c r="D272" s="320"/>
      <c r="E272" s="321"/>
      <c r="F272" s="322">
        <v>1</v>
      </c>
      <c r="G272" s="323"/>
      <c r="H272" s="324"/>
      <c r="I272" s="325" t="s">
        <v>2</v>
      </c>
      <c r="J272" s="326"/>
      <c r="K272" s="326"/>
      <c r="L272" s="327">
        <f>L270</f>
        <v>3</v>
      </c>
      <c r="M272" s="328"/>
      <c r="N272" s="329"/>
      <c r="O272" s="319"/>
      <c r="P272" s="319"/>
      <c r="Q272" s="330"/>
      <c r="R272" s="330"/>
      <c r="S272" s="331"/>
      <c r="T272" s="328"/>
    </row>
    <row r="273" spans="1:20" s="318" customFormat="1" ht="38.25" hidden="1" customHeight="1" x14ac:dyDescent="0.25">
      <c r="A273" s="318" t="s">
        <v>687</v>
      </c>
      <c r="B273" s="319"/>
      <c r="C273" s="319"/>
      <c r="D273" s="320"/>
      <c r="E273" s="321"/>
      <c r="F273" s="322">
        <v>0</v>
      </c>
      <c r="G273" s="323"/>
      <c r="H273" s="324"/>
      <c r="I273" s="332" t="s">
        <v>4</v>
      </c>
      <c r="J273" s="326"/>
      <c r="K273" s="326"/>
      <c r="L273" s="327">
        <v>0</v>
      </c>
      <c r="M273" s="328"/>
      <c r="N273" s="329"/>
      <c r="O273" s="319"/>
      <c r="P273" s="319"/>
      <c r="Q273" s="330"/>
      <c r="R273" s="330"/>
      <c r="S273" s="331"/>
      <c r="T273" s="328"/>
    </row>
    <row r="274" spans="1:20" s="318" customFormat="1" ht="38.25" hidden="1" customHeight="1" x14ac:dyDescent="0.25">
      <c r="A274" s="318" t="s">
        <v>687</v>
      </c>
      <c r="B274" s="319"/>
      <c r="C274" s="319"/>
      <c r="D274" s="320"/>
      <c r="E274" s="321"/>
      <c r="F274" s="322">
        <v>41</v>
      </c>
      <c r="G274" s="323"/>
      <c r="H274" s="324"/>
      <c r="I274" s="332" t="s">
        <v>517</v>
      </c>
      <c r="J274" s="326"/>
      <c r="K274" s="326"/>
      <c r="L274" s="327">
        <f>L268+L262+L256+L253+L252+L251+L186+L190+L248+L246+L244+L243+L242+L239+L238+L237+L236+L233+L231+L229+L227+L226+L225+L222+L220+L219+L217+L215+L213+L211+L208+L206+L203+L201+L200+L199+L197+L196+L194+L183+L179</f>
        <v>116</v>
      </c>
      <c r="M274" s="328"/>
      <c r="N274" s="329"/>
      <c r="O274" s="319"/>
      <c r="P274" s="319"/>
      <c r="Q274" s="330"/>
      <c r="R274" s="330"/>
      <c r="S274" s="331"/>
      <c r="T274" s="328"/>
    </row>
    <row r="275" spans="1:20" s="344" customFormat="1" ht="38.25" hidden="1" customHeight="1" x14ac:dyDescent="0.25">
      <c r="A275" s="318" t="s">
        <v>687</v>
      </c>
      <c r="B275" s="333"/>
      <c r="C275" s="333"/>
      <c r="D275" s="334"/>
      <c r="E275" s="335"/>
      <c r="F275" s="336">
        <v>6</v>
      </c>
      <c r="G275" s="337"/>
      <c r="H275" s="337"/>
      <c r="I275" s="338" t="s">
        <v>520</v>
      </c>
      <c r="J275" s="337"/>
      <c r="K275" s="337"/>
      <c r="L275" s="339">
        <f>L267+L265+L261+L259+L258+L257</f>
        <v>10</v>
      </c>
      <c r="M275" s="340"/>
      <c r="N275" s="341"/>
      <c r="O275" s="333"/>
      <c r="P275" s="333"/>
      <c r="Q275" s="342"/>
      <c r="R275" s="342"/>
      <c r="S275" s="343"/>
      <c r="T275" s="340"/>
    </row>
    <row r="276" spans="1:20" s="318" customFormat="1" ht="38.25" hidden="1" customHeight="1" x14ac:dyDescent="0.25">
      <c r="A276" s="318" t="s">
        <v>687</v>
      </c>
      <c r="B276" s="345">
        <f>B270</f>
        <v>48</v>
      </c>
      <c r="C276" s="346"/>
      <c r="D276" s="347"/>
      <c r="E276" s="348"/>
      <c r="F276" s="349">
        <f>F273+F272+F274+F275</f>
        <v>48</v>
      </c>
      <c r="G276" s="350"/>
      <c r="H276" s="351"/>
      <c r="I276" s="352" t="s">
        <v>519</v>
      </c>
      <c r="J276" s="352"/>
      <c r="K276" s="352"/>
      <c r="L276" s="353">
        <f>L273+L272+L274+L275</f>
        <v>129</v>
      </c>
      <c r="M276" s="346"/>
      <c r="N276" s="346"/>
      <c r="O276" s="346"/>
      <c r="P276" s="346"/>
      <c r="Q276" s="346"/>
      <c r="R276" s="346"/>
      <c r="S276" s="354"/>
      <c r="T276" s="346"/>
    </row>
    <row r="277" spans="1:20" s="31" customFormat="1" ht="38.25" hidden="1" customHeight="1" x14ac:dyDescent="0.25">
      <c r="A277" s="31" t="s">
        <v>688</v>
      </c>
      <c r="B277" s="32" t="s">
        <v>689</v>
      </c>
      <c r="C277" s="32"/>
      <c r="D277" s="33"/>
      <c r="E277" s="224"/>
      <c r="F277" s="34">
        <f>F272+F174+F137+F86</f>
        <v>28</v>
      </c>
      <c r="G277" s="225"/>
      <c r="H277" s="226"/>
      <c r="I277" s="35" t="s">
        <v>2</v>
      </c>
      <c r="J277" s="227"/>
      <c r="K277" s="227"/>
      <c r="L277" s="34">
        <f>L272+L174+L137+L86</f>
        <v>84</v>
      </c>
      <c r="M277" s="228"/>
      <c r="N277" s="229"/>
      <c r="O277" s="32"/>
      <c r="P277" s="32"/>
      <c r="Q277" s="230"/>
      <c r="R277" s="230"/>
      <c r="S277" s="264"/>
      <c r="T277" s="228"/>
    </row>
    <row r="278" spans="1:20" s="31" customFormat="1" ht="38.25" hidden="1" customHeight="1" x14ac:dyDescent="0.25">
      <c r="A278" s="31" t="s">
        <v>688</v>
      </c>
      <c r="B278" s="32" t="s">
        <v>689</v>
      </c>
      <c r="C278" s="32"/>
      <c r="D278" s="33"/>
      <c r="E278" s="224"/>
      <c r="F278" s="34">
        <f>F273+F175+F138+F87</f>
        <v>16</v>
      </c>
      <c r="G278" s="225"/>
      <c r="H278" s="226"/>
      <c r="I278" s="36" t="s">
        <v>4</v>
      </c>
      <c r="J278" s="227"/>
      <c r="K278" s="227"/>
      <c r="L278" s="34">
        <f>L273+L175+L138+L87</f>
        <v>76</v>
      </c>
      <c r="M278" s="228"/>
      <c r="N278" s="229"/>
      <c r="O278" s="32"/>
      <c r="P278" s="32"/>
      <c r="Q278" s="230"/>
      <c r="R278" s="230"/>
      <c r="S278" s="264"/>
      <c r="T278" s="228"/>
    </row>
    <row r="279" spans="1:20" s="31" customFormat="1" ht="38.25" hidden="1" customHeight="1" x14ac:dyDescent="0.25">
      <c r="A279" s="31" t="s">
        <v>688</v>
      </c>
      <c r="B279" s="32" t="s">
        <v>689</v>
      </c>
      <c r="C279" s="32"/>
      <c r="D279" s="33"/>
      <c r="E279" s="224"/>
      <c r="F279" s="34">
        <f>F274+F176+F139</f>
        <v>48</v>
      </c>
      <c r="G279" s="225"/>
      <c r="H279" s="226"/>
      <c r="I279" s="36" t="s">
        <v>517</v>
      </c>
      <c r="J279" s="227"/>
      <c r="K279" s="227"/>
      <c r="L279" s="34">
        <f>L274+L176+L139</f>
        <v>154</v>
      </c>
      <c r="M279" s="228"/>
      <c r="N279" s="229"/>
      <c r="O279" s="32"/>
      <c r="P279" s="32"/>
      <c r="Q279" s="230"/>
      <c r="R279" s="230"/>
      <c r="S279" s="264"/>
      <c r="T279" s="228"/>
    </row>
    <row r="280" spans="1:20" s="31" customFormat="1" ht="38.25" hidden="1" customHeight="1" x14ac:dyDescent="0.25">
      <c r="A280" s="31" t="s">
        <v>688</v>
      </c>
      <c r="B280" s="32" t="s">
        <v>689</v>
      </c>
      <c r="C280" s="32"/>
      <c r="D280" s="33"/>
      <c r="E280" s="224"/>
      <c r="F280" s="34">
        <f>F275</f>
        <v>6</v>
      </c>
      <c r="G280" s="231"/>
      <c r="H280" s="231"/>
      <c r="I280" s="36" t="s">
        <v>520</v>
      </c>
      <c r="J280" s="231"/>
      <c r="K280" s="231"/>
      <c r="L280" s="34">
        <f>L275</f>
        <v>10</v>
      </c>
      <c r="M280" s="228"/>
      <c r="N280" s="229"/>
      <c r="O280" s="32"/>
      <c r="P280" s="32"/>
      <c r="Q280" s="230"/>
      <c r="R280" s="230"/>
      <c r="S280" s="264"/>
      <c r="T280" s="228"/>
    </row>
    <row r="281" spans="1:20" ht="38.25" hidden="1" customHeight="1" x14ac:dyDescent="0.25">
      <c r="A281" s="31" t="s">
        <v>688</v>
      </c>
      <c r="B281" s="32" t="s">
        <v>689</v>
      </c>
      <c r="C281" s="41"/>
      <c r="D281" s="37"/>
      <c r="E281" s="232"/>
      <c r="F281" s="39">
        <f>F278+F277+F279+F280</f>
        <v>98</v>
      </c>
      <c r="G281" s="225"/>
      <c r="H281" s="226"/>
      <c r="I281" s="233" t="s">
        <v>519</v>
      </c>
      <c r="J281" s="233"/>
      <c r="K281" s="233"/>
      <c r="L281" s="38">
        <f>L278+L277+L279+L280</f>
        <v>324</v>
      </c>
      <c r="M281" s="41"/>
      <c r="N281" s="41"/>
      <c r="O281" s="41"/>
      <c r="P281" s="41"/>
      <c r="Q281" s="41"/>
      <c r="R281" s="41"/>
      <c r="S281" s="265"/>
      <c r="T281" s="41"/>
    </row>
    <row r="285" spans="1:20" x14ac:dyDescent="0.25">
      <c r="B285" s="268"/>
    </row>
    <row r="286" spans="1:20" ht="18.75" x14ac:dyDescent="0.25">
      <c r="B286" s="270" t="s">
        <v>756</v>
      </c>
    </row>
    <row r="288" spans="1:20" ht="19.5" x14ac:dyDescent="0.25">
      <c r="B288" s="269" t="s">
        <v>757</v>
      </c>
    </row>
    <row r="296" spans="2:2" x14ac:dyDescent="0.25">
      <c r="B296" s="268" t="s">
        <v>754</v>
      </c>
    </row>
    <row r="297" spans="2:2" x14ac:dyDescent="0.25">
      <c r="B297" s="268" t="s">
        <v>755</v>
      </c>
    </row>
    <row r="298" spans="2:2" x14ac:dyDescent="0.25">
      <c r="B298" s="268" t="s">
        <v>758</v>
      </c>
    </row>
  </sheetData>
  <autoFilter ref="A11:AA281">
    <filterColumn colId="5">
      <colorFilter dxfId="0"/>
    </filterColumn>
  </autoFilter>
  <mergeCells count="15">
    <mergeCell ref="B89:T89"/>
    <mergeCell ref="B141:T141"/>
    <mergeCell ref="B178:T178"/>
    <mergeCell ref="B8:T8"/>
    <mergeCell ref="B9:T9"/>
    <mergeCell ref="B12:T12"/>
    <mergeCell ref="Y26:AA26"/>
    <mergeCell ref="Y27:AA27"/>
    <mergeCell ref="Y28:AA28"/>
    <mergeCell ref="Q1:T1"/>
    <mergeCell ref="Q2:T2"/>
    <mergeCell ref="Q3:T3"/>
    <mergeCell ref="Q4:T4"/>
    <mergeCell ref="Q5:T5"/>
    <mergeCell ref="Q6:T6"/>
  </mergeCells>
  <pageMargins left="0.31496062992125984" right="0.31496062992125984" top="0.74803149606299213" bottom="0.55118110236220474" header="0.31496062992125984" footer="0.31496062992125984"/>
  <pageSetup paperSize="9" scale="42" orientation="landscape" r:id="rId1"/>
  <headerFooter differentFirst="1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128"/>
  <sheetViews>
    <sheetView tabSelected="1" view="pageBreakPreview" zoomScale="69" zoomScaleNormal="80" zoomScaleSheetLayoutView="69" workbookViewId="0">
      <pane ySplit="4" topLeftCell="A35" activePane="bottomLeft" state="frozen"/>
      <selection pane="bottomLeft" activeCell="N4" sqref="N4"/>
    </sheetView>
  </sheetViews>
  <sheetFormatPr defaultRowHeight="15.75" outlineLevelRow="1" x14ac:dyDescent="0.25"/>
  <cols>
    <col min="1" max="1" width="3.85546875" customWidth="1"/>
    <col min="2" max="2" width="7.5703125" style="5" customWidth="1"/>
    <col min="3" max="3" width="53.42578125" style="402" customWidth="1"/>
    <col min="4" max="4" width="41.140625" style="410" customWidth="1"/>
  </cols>
  <sheetData>
    <row r="1" spans="1:4" s="160" customFormat="1" ht="24" customHeight="1" outlineLevel="1" x14ac:dyDescent="0.25">
      <c r="B1" s="393" t="s">
        <v>218</v>
      </c>
      <c r="C1" s="393"/>
      <c r="D1" s="393"/>
    </row>
    <row r="2" spans="1:4" s="160" customFormat="1" ht="114.75" customHeight="1" outlineLevel="1" x14ac:dyDescent="0.25">
      <c r="B2" s="394" t="s">
        <v>747</v>
      </c>
      <c r="C2" s="394"/>
      <c r="D2" s="394"/>
    </row>
    <row r="3" spans="1:4" ht="193.5" customHeight="1" x14ac:dyDescent="0.25">
      <c r="B3" s="6" t="s">
        <v>204</v>
      </c>
      <c r="C3" s="64" t="s">
        <v>208</v>
      </c>
      <c r="D3" s="403" t="s">
        <v>216</v>
      </c>
    </row>
    <row r="4" spans="1:4" ht="15.75" customHeight="1" x14ac:dyDescent="0.25">
      <c r="B4" s="12">
        <v>1</v>
      </c>
      <c r="C4" s="50">
        <v>5</v>
      </c>
      <c r="D4" s="404">
        <v>17</v>
      </c>
    </row>
    <row r="5" spans="1:4" ht="89.25" customHeight="1" x14ac:dyDescent="0.25">
      <c r="A5" t="s">
        <v>684</v>
      </c>
      <c r="B5" s="395" t="s">
        <v>518</v>
      </c>
      <c r="C5" s="395"/>
      <c r="D5" s="395"/>
    </row>
    <row r="6" spans="1:4" s="1" customFormat="1" x14ac:dyDescent="0.25">
      <c r="A6" t="s">
        <v>684</v>
      </c>
      <c r="B6" s="47">
        <v>1</v>
      </c>
      <c r="C6" s="49" t="s">
        <v>9</v>
      </c>
      <c r="D6" s="54">
        <v>41730.416666666664</v>
      </c>
    </row>
    <row r="7" spans="1:4" s="15" customFormat="1" x14ac:dyDescent="0.25">
      <c r="A7" t="s">
        <v>684</v>
      </c>
      <c r="B7" s="47">
        <f>B6+1</f>
        <v>2</v>
      </c>
      <c r="C7" s="49" t="s">
        <v>10</v>
      </c>
      <c r="D7" s="54">
        <v>41731.666666666664</v>
      </c>
    </row>
    <row r="8" spans="1:4" s="1" customFormat="1" x14ac:dyDescent="0.25">
      <c r="A8" t="s">
        <v>684</v>
      </c>
      <c r="B8" s="47">
        <f>B7+1</f>
        <v>3</v>
      </c>
      <c r="C8" s="49" t="s">
        <v>142</v>
      </c>
      <c r="D8" s="54">
        <v>41733.701388888891</v>
      </c>
    </row>
    <row r="9" spans="1:4" s="16" customFormat="1" ht="33.75" customHeight="1" x14ac:dyDescent="0.25">
      <c r="A9" t="s">
        <v>684</v>
      </c>
      <c r="B9" s="47">
        <f>B8+1</f>
        <v>4</v>
      </c>
      <c r="C9" s="49" t="s">
        <v>168</v>
      </c>
      <c r="D9" s="54">
        <v>41852.375</v>
      </c>
    </row>
    <row r="10" spans="1:4" s="1" customFormat="1" x14ac:dyDescent="0.25">
      <c r="A10" t="s">
        <v>684</v>
      </c>
      <c r="B10" s="58">
        <v>5</v>
      </c>
      <c r="C10" s="49" t="s">
        <v>164</v>
      </c>
      <c r="D10" s="240">
        <v>42138.6875</v>
      </c>
    </row>
    <row r="11" spans="1:4" s="1" customFormat="1" x14ac:dyDescent="0.25">
      <c r="A11" t="s">
        <v>684</v>
      </c>
      <c r="B11" s="47">
        <v>6</v>
      </c>
      <c r="C11" s="59" t="s">
        <v>190</v>
      </c>
      <c r="D11" s="54">
        <v>42394.583333333336</v>
      </c>
    </row>
    <row r="12" spans="1:4" x14ac:dyDescent="0.25">
      <c r="A12" t="s">
        <v>684</v>
      </c>
      <c r="B12" s="47">
        <v>7</v>
      </c>
      <c r="C12" s="49" t="s">
        <v>143</v>
      </c>
      <c r="D12" s="54">
        <v>42867.416666666664</v>
      </c>
    </row>
    <row r="13" spans="1:4" s="1" customFormat="1" x14ac:dyDescent="0.25">
      <c r="A13" t="s">
        <v>684</v>
      </c>
      <c r="B13" s="58">
        <v>8</v>
      </c>
      <c r="C13" s="52" t="s">
        <v>6</v>
      </c>
      <c r="D13" s="54">
        <v>40717.402777777781</v>
      </c>
    </row>
    <row r="14" spans="1:4" ht="75.75" customHeight="1" x14ac:dyDescent="0.25">
      <c r="A14" t="s">
        <v>684</v>
      </c>
      <c r="B14" s="62">
        <v>9</v>
      </c>
      <c r="C14" s="90" t="s">
        <v>7</v>
      </c>
      <c r="D14" s="83">
        <v>40717.40625</v>
      </c>
    </row>
    <row r="15" spans="1:4" s="1" customFormat="1" ht="71.25" customHeight="1" x14ac:dyDescent="0.25">
      <c r="A15" t="s">
        <v>684</v>
      </c>
      <c r="B15" s="58">
        <v>10</v>
      </c>
      <c r="C15" s="49" t="s">
        <v>165</v>
      </c>
      <c r="D15" s="240">
        <v>41736.458333333336</v>
      </c>
    </row>
    <row r="16" spans="1:4" s="1" customFormat="1" x14ac:dyDescent="0.25">
      <c r="A16" t="s">
        <v>684</v>
      </c>
      <c r="B16" s="58">
        <v>11</v>
      </c>
      <c r="C16" s="49" t="s">
        <v>444</v>
      </c>
      <c r="D16" s="240">
        <v>41752.416666666664</v>
      </c>
    </row>
    <row r="17" spans="1:4" s="1" customFormat="1" x14ac:dyDescent="0.25">
      <c r="A17" t="s">
        <v>684</v>
      </c>
      <c r="B17" s="62">
        <v>12</v>
      </c>
      <c r="C17" s="90" t="s">
        <v>166</v>
      </c>
      <c r="D17" s="83">
        <v>41764.427777777775</v>
      </c>
    </row>
    <row r="18" spans="1:4" s="1" customFormat="1" x14ac:dyDescent="0.25">
      <c r="A18" t="s">
        <v>684</v>
      </c>
      <c r="B18" s="47">
        <v>13</v>
      </c>
      <c r="C18" s="49" t="s">
        <v>12</v>
      </c>
      <c r="D18" s="54">
        <v>41774.416666666664</v>
      </c>
    </row>
    <row r="19" spans="1:4" s="1" customFormat="1" x14ac:dyDescent="0.25">
      <c r="A19" t="s">
        <v>684</v>
      </c>
      <c r="B19" s="58">
        <v>14</v>
      </c>
      <c r="C19" s="49" t="s">
        <v>450</v>
      </c>
      <c r="D19" s="240">
        <v>41821.354166666664</v>
      </c>
    </row>
    <row r="20" spans="1:4" s="1" customFormat="1" x14ac:dyDescent="0.25">
      <c r="A20" t="s">
        <v>684</v>
      </c>
      <c r="B20" s="58">
        <v>15</v>
      </c>
      <c r="C20" s="49" t="s">
        <v>169</v>
      </c>
      <c r="D20" s="240">
        <v>41855.458333333336</v>
      </c>
    </row>
    <row r="21" spans="1:4" s="1" customFormat="1" x14ac:dyDescent="0.25">
      <c r="A21" t="s">
        <v>684</v>
      </c>
      <c r="B21" s="58">
        <v>16</v>
      </c>
      <c r="C21" s="52" t="s">
        <v>170</v>
      </c>
      <c r="D21" s="405">
        <v>41885.375</v>
      </c>
    </row>
    <row r="22" spans="1:4" ht="72.75" customHeight="1" x14ac:dyDescent="0.25">
      <c r="A22" t="s">
        <v>684</v>
      </c>
      <c r="B22" s="58">
        <v>17</v>
      </c>
      <c r="C22" s="67" t="s">
        <v>14</v>
      </c>
      <c r="D22" s="54">
        <v>41927.4375</v>
      </c>
    </row>
    <row r="23" spans="1:4" s="1" customFormat="1" ht="71.25" customHeight="1" x14ac:dyDescent="0.25">
      <c r="A23" t="s">
        <v>684</v>
      </c>
      <c r="B23" s="58">
        <v>18</v>
      </c>
      <c r="C23" s="49" t="s">
        <v>459</v>
      </c>
      <c r="D23" s="54">
        <v>42083</v>
      </c>
    </row>
    <row r="24" spans="1:4" s="1" customFormat="1" x14ac:dyDescent="0.25">
      <c r="A24" t="s">
        <v>684</v>
      </c>
      <c r="B24" s="62">
        <v>19</v>
      </c>
      <c r="C24" s="90" t="s">
        <v>171</v>
      </c>
      <c r="D24" s="83">
        <v>42110.465277777781</v>
      </c>
    </row>
    <row r="25" spans="1:4" s="15" customFormat="1" ht="69.75" customHeight="1" x14ac:dyDescent="0.25">
      <c r="A25" t="s">
        <v>684</v>
      </c>
      <c r="B25" s="69">
        <v>20</v>
      </c>
      <c r="C25" s="100" t="s">
        <v>172</v>
      </c>
      <c r="D25" s="97">
        <v>42121.416666666664</v>
      </c>
    </row>
    <row r="26" spans="1:4" s="1" customFormat="1" x14ac:dyDescent="0.25">
      <c r="A26" t="s">
        <v>684</v>
      </c>
      <c r="B26" s="58">
        <v>21</v>
      </c>
      <c r="C26" s="49" t="s">
        <v>18</v>
      </c>
      <c r="D26" s="240">
        <v>42443.604166666664</v>
      </c>
    </row>
    <row r="27" spans="1:4" s="1" customFormat="1" x14ac:dyDescent="0.25">
      <c r="A27" t="s">
        <v>684</v>
      </c>
      <c r="B27" s="69">
        <v>22</v>
      </c>
      <c r="C27" s="98" t="s">
        <v>141</v>
      </c>
      <c r="D27" s="263">
        <v>42761.395833333336</v>
      </c>
    </row>
    <row r="28" spans="1:4" s="2" customFormat="1" ht="30.75" customHeight="1" x14ac:dyDescent="0.25">
      <c r="A28" t="s">
        <v>684</v>
      </c>
      <c r="B28" s="25"/>
      <c r="C28" s="396">
        <v>16</v>
      </c>
      <c r="D28" s="406"/>
    </row>
    <row r="29" spans="1:4" s="30" customFormat="1" ht="21.75" customHeight="1" x14ac:dyDescent="0.25">
      <c r="A29" t="s">
        <v>684</v>
      </c>
      <c r="B29" s="45"/>
      <c r="C29" s="194">
        <v>6</v>
      </c>
      <c r="D29" s="259"/>
    </row>
    <row r="30" spans="1:4" s="18" customFormat="1" ht="23.25" customHeight="1" x14ac:dyDescent="0.25">
      <c r="A30" t="s">
        <v>684</v>
      </c>
      <c r="B30" s="28">
        <f>B27</f>
        <v>22</v>
      </c>
      <c r="C30" s="396">
        <f>C29+C28</f>
        <v>22</v>
      </c>
      <c r="D30" s="406"/>
    </row>
    <row r="31" spans="1:4" s="4" customFormat="1" ht="45" customHeight="1" x14ac:dyDescent="0.25">
      <c r="A31" s="18" t="s">
        <v>685</v>
      </c>
      <c r="B31" s="392" t="s">
        <v>513</v>
      </c>
      <c r="C31" s="392"/>
      <c r="D31" s="392"/>
    </row>
    <row r="32" spans="1:4" s="4" customFormat="1" ht="31.5" x14ac:dyDescent="0.25">
      <c r="A32" s="18" t="s">
        <v>685</v>
      </c>
      <c r="B32" s="47">
        <v>1</v>
      </c>
      <c r="C32" s="59" t="s">
        <v>72</v>
      </c>
      <c r="D32" s="54">
        <v>41704.4375</v>
      </c>
    </row>
    <row r="33" spans="1:4" s="4" customFormat="1" ht="51.75" customHeight="1" x14ac:dyDescent="0.25">
      <c r="A33" s="18" t="s">
        <v>685</v>
      </c>
      <c r="B33" s="47">
        <v>2</v>
      </c>
      <c r="C33" s="52" t="s">
        <v>82</v>
      </c>
      <c r="D33" s="54">
        <v>41764.635416666664</v>
      </c>
    </row>
    <row r="34" spans="1:4" s="4" customFormat="1" x14ac:dyDescent="0.25">
      <c r="A34" s="18" t="s">
        <v>685</v>
      </c>
      <c r="B34" s="47">
        <v>3</v>
      </c>
      <c r="C34" s="59" t="s">
        <v>192</v>
      </c>
      <c r="D34" s="54">
        <v>41785.494444444441</v>
      </c>
    </row>
    <row r="35" spans="1:4" s="4" customFormat="1" x14ac:dyDescent="0.25">
      <c r="A35" s="18" t="s">
        <v>685</v>
      </c>
      <c r="B35" s="47">
        <v>4</v>
      </c>
      <c r="C35" s="52" t="s">
        <v>75</v>
      </c>
      <c r="D35" s="54">
        <v>41925.59375</v>
      </c>
    </row>
    <row r="36" spans="1:4" s="4" customFormat="1" x14ac:dyDescent="0.25">
      <c r="A36" s="18" t="s">
        <v>685</v>
      </c>
      <c r="B36" s="47">
        <v>5</v>
      </c>
      <c r="C36" s="52" t="s">
        <v>77</v>
      </c>
      <c r="D36" s="54">
        <v>41928.416666666664</v>
      </c>
    </row>
    <row r="37" spans="1:4" s="8" customFormat="1" x14ac:dyDescent="0.25">
      <c r="A37" s="18" t="s">
        <v>685</v>
      </c>
      <c r="B37" s="76">
        <v>6</v>
      </c>
      <c r="C37" s="50" t="s">
        <v>195</v>
      </c>
      <c r="D37" s="54">
        <v>43360.416666666664</v>
      </c>
    </row>
    <row r="38" spans="1:4" s="4" customFormat="1" x14ac:dyDescent="0.25">
      <c r="A38" s="18" t="s">
        <v>685</v>
      </c>
      <c r="B38" s="62">
        <v>7</v>
      </c>
      <c r="C38" s="65" t="s">
        <v>475</v>
      </c>
      <c r="D38" s="407">
        <v>40686.375</v>
      </c>
    </row>
    <row r="39" spans="1:4" s="4" customFormat="1" x14ac:dyDescent="0.25">
      <c r="A39" s="18" t="s">
        <v>685</v>
      </c>
      <c r="B39" s="58">
        <v>8</v>
      </c>
      <c r="C39" s="49" t="s">
        <v>178</v>
      </c>
      <c r="D39" s="240">
        <v>41731.4375</v>
      </c>
    </row>
    <row r="40" spans="1:4" s="19" customFormat="1" x14ac:dyDescent="0.25">
      <c r="A40" s="18" t="s">
        <v>685</v>
      </c>
      <c r="B40" s="78">
        <v>9</v>
      </c>
      <c r="C40" s="79" t="s">
        <v>80</v>
      </c>
      <c r="D40" s="83">
        <v>41745.416666666664</v>
      </c>
    </row>
    <row r="41" spans="1:4" s="4" customFormat="1" x14ac:dyDescent="0.25">
      <c r="A41" s="18" t="s">
        <v>685</v>
      </c>
      <c r="B41" s="58">
        <v>10</v>
      </c>
      <c r="C41" s="49" t="s">
        <v>179</v>
      </c>
      <c r="D41" s="240">
        <v>41751.375</v>
      </c>
    </row>
    <row r="42" spans="1:4" s="4" customFormat="1" ht="78" customHeight="1" x14ac:dyDescent="0.25">
      <c r="A42" s="18" t="s">
        <v>685</v>
      </c>
      <c r="B42" s="58">
        <v>11</v>
      </c>
      <c r="C42" s="49" t="s">
        <v>19</v>
      </c>
      <c r="D42" s="240">
        <v>41764.400694444441</v>
      </c>
    </row>
    <row r="43" spans="1:4" s="3" customFormat="1" x14ac:dyDescent="0.25">
      <c r="A43" s="18" t="s">
        <v>685</v>
      </c>
      <c r="B43" s="6">
        <v>12</v>
      </c>
      <c r="C43" s="65" t="s">
        <v>167</v>
      </c>
      <c r="D43" s="83">
        <v>41831.541666666664</v>
      </c>
    </row>
    <row r="44" spans="1:4" s="4" customFormat="1" x14ac:dyDescent="0.25">
      <c r="A44" s="18" t="s">
        <v>685</v>
      </c>
      <c r="B44" s="58">
        <v>13</v>
      </c>
      <c r="C44" s="49" t="s">
        <v>180</v>
      </c>
      <c r="D44" s="240">
        <v>42103.597222222219</v>
      </c>
    </row>
    <row r="45" spans="1:4" s="11" customFormat="1" x14ac:dyDescent="0.25">
      <c r="A45" s="18" t="s">
        <v>685</v>
      </c>
      <c r="B45" s="58">
        <v>14</v>
      </c>
      <c r="C45" s="49" t="s">
        <v>173</v>
      </c>
      <c r="D45" s="240">
        <v>42110.479166666664</v>
      </c>
    </row>
    <row r="46" spans="1:4" s="11" customFormat="1" x14ac:dyDescent="0.25">
      <c r="A46" s="18" t="s">
        <v>685</v>
      </c>
      <c r="B46" s="78">
        <v>15</v>
      </c>
      <c r="C46" s="79" t="s">
        <v>83</v>
      </c>
      <c r="D46" s="83">
        <v>42250.395833333336</v>
      </c>
    </row>
    <row r="47" spans="1:4" s="11" customFormat="1" x14ac:dyDescent="0.25">
      <c r="A47" s="18" t="s">
        <v>685</v>
      </c>
      <c r="B47" s="47">
        <v>16</v>
      </c>
      <c r="C47" s="59" t="s">
        <v>85</v>
      </c>
      <c r="D47" s="54">
        <v>42271.4375</v>
      </c>
    </row>
    <row r="48" spans="1:4" s="11" customFormat="1" x14ac:dyDescent="0.25">
      <c r="A48" s="18" t="s">
        <v>685</v>
      </c>
      <c r="B48" s="78">
        <v>17</v>
      </c>
      <c r="C48" s="79" t="s">
        <v>88</v>
      </c>
      <c r="D48" s="83">
        <v>42495.5</v>
      </c>
    </row>
    <row r="49" spans="1:4" s="4" customFormat="1" ht="57.75" customHeight="1" x14ac:dyDescent="0.25">
      <c r="A49" s="4" t="s">
        <v>685</v>
      </c>
      <c r="B49" s="62">
        <v>18</v>
      </c>
      <c r="C49" s="65" t="s">
        <v>70</v>
      </c>
      <c r="D49" s="189">
        <v>42579.416666666664</v>
      </c>
    </row>
    <row r="50" spans="1:4" s="23" customFormat="1" ht="53.25" customHeight="1" x14ac:dyDescent="0.25">
      <c r="A50" s="18" t="s">
        <v>685</v>
      </c>
      <c r="B50" s="47">
        <v>19</v>
      </c>
      <c r="C50" s="59" t="s">
        <v>160</v>
      </c>
      <c r="D50" s="54">
        <v>43341.604166666664</v>
      </c>
    </row>
    <row r="51" spans="1:4" s="23" customFormat="1" ht="10.5" customHeight="1" x14ac:dyDescent="0.25">
      <c r="A51" s="18" t="s">
        <v>685</v>
      </c>
      <c r="B51" s="25"/>
      <c r="C51" s="396">
        <v>8</v>
      </c>
      <c r="D51" s="406"/>
    </row>
    <row r="52" spans="1:4" s="23" customFormat="1" ht="10.5" customHeight="1" x14ac:dyDescent="0.25">
      <c r="A52" s="18" t="s">
        <v>685</v>
      </c>
      <c r="B52" s="25"/>
      <c r="C52" s="396">
        <v>10</v>
      </c>
      <c r="D52" s="406"/>
    </row>
    <row r="53" spans="1:4" s="27" customFormat="1" ht="10.5" customHeight="1" x14ac:dyDescent="0.25">
      <c r="A53" s="18" t="s">
        <v>685</v>
      </c>
      <c r="B53" s="46"/>
      <c r="C53" s="194">
        <v>1</v>
      </c>
      <c r="D53" s="259"/>
    </row>
    <row r="54" spans="1:4" s="21" customFormat="1" ht="10.5" customHeight="1" x14ac:dyDescent="0.25">
      <c r="A54" s="18" t="s">
        <v>685</v>
      </c>
      <c r="B54" s="28">
        <f>B50</f>
        <v>19</v>
      </c>
      <c r="C54" s="396">
        <f>C52+C51+C53</f>
        <v>19</v>
      </c>
      <c r="D54" s="406"/>
    </row>
    <row r="55" spans="1:4" s="22" customFormat="1" ht="37.5" customHeight="1" x14ac:dyDescent="0.25">
      <c r="A55" s="21" t="s">
        <v>686</v>
      </c>
      <c r="B55" s="392" t="s">
        <v>515</v>
      </c>
      <c r="C55" s="392"/>
      <c r="D55" s="392"/>
    </row>
    <row r="56" spans="1:4" s="4" customFormat="1" x14ac:dyDescent="0.25">
      <c r="A56" s="21" t="s">
        <v>686</v>
      </c>
      <c r="B56" s="47">
        <v>1</v>
      </c>
      <c r="C56" s="52" t="s">
        <v>89</v>
      </c>
      <c r="D56" s="54">
        <v>41044.354166666664</v>
      </c>
    </row>
    <row r="57" spans="1:4" s="4" customFormat="1" x14ac:dyDescent="0.25">
      <c r="A57" s="21" t="s">
        <v>686</v>
      </c>
      <c r="B57" s="58">
        <v>2</v>
      </c>
      <c r="C57" s="52" t="s">
        <v>181</v>
      </c>
      <c r="D57" s="54">
        <v>42037.458333333336</v>
      </c>
    </row>
    <row r="58" spans="1:4" s="4" customFormat="1" x14ac:dyDescent="0.25">
      <c r="A58" s="21" t="s">
        <v>686</v>
      </c>
      <c r="B58" s="58">
        <v>3</v>
      </c>
      <c r="C58" s="52" t="s">
        <v>92</v>
      </c>
      <c r="D58" s="54">
        <v>42109.416666666664</v>
      </c>
    </row>
    <row r="59" spans="1:4" s="4" customFormat="1" ht="51" customHeight="1" x14ac:dyDescent="0.25">
      <c r="A59" s="21" t="s">
        <v>686</v>
      </c>
      <c r="B59" s="47">
        <v>4</v>
      </c>
      <c r="C59" s="52" t="s">
        <v>96</v>
      </c>
      <c r="D59" s="54">
        <v>42110.4375</v>
      </c>
    </row>
    <row r="60" spans="1:4" s="4" customFormat="1" x14ac:dyDescent="0.25">
      <c r="A60" s="21" t="s">
        <v>686</v>
      </c>
      <c r="B60" s="58">
        <v>5</v>
      </c>
      <c r="C60" s="52" t="s">
        <v>94</v>
      </c>
      <c r="D60" s="54">
        <v>42138.416666666664</v>
      </c>
    </row>
    <row r="61" spans="1:4" s="4" customFormat="1" x14ac:dyDescent="0.25">
      <c r="A61" s="21" t="s">
        <v>686</v>
      </c>
      <c r="B61" s="87">
        <v>6</v>
      </c>
      <c r="C61" s="90" t="s">
        <v>20</v>
      </c>
      <c r="D61" s="83">
        <v>41827.416666666664</v>
      </c>
    </row>
    <row r="62" spans="1:4" s="4" customFormat="1" x14ac:dyDescent="0.25">
      <c r="A62" s="21" t="s">
        <v>686</v>
      </c>
      <c r="B62" s="58">
        <v>7</v>
      </c>
      <c r="C62" s="49" t="s">
        <v>493</v>
      </c>
      <c r="D62" s="240">
        <v>42110.458333333336</v>
      </c>
    </row>
    <row r="63" spans="1:4" s="4" customFormat="1" x14ac:dyDescent="0.25">
      <c r="A63" s="21" t="s">
        <v>686</v>
      </c>
      <c r="B63" s="58">
        <v>8</v>
      </c>
      <c r="C63" s="49" t="s">
        <v>17</v>
      </c>
      <c r="D63" s="240">
        <v>42438.661805555559</v>
      </c>
    </row>
    <row r="64" spans="1:4" s="23" customFormat="1" ht="20.25" customHeight="1" x14ac:dyDescent="0.25">
      <c r="A64" s="21" t="s">
        <v>686</v>
      </c>
      <c r="B64" s="25"/>
      <c r="C64" s="396">
        <v>2</v>
      </c>
      <c r="D64" s="406"/>
    </row>
    <row r="65" spans="1:4" s="23" customFormat="1" ht="20.25" customHeight="1" x14ac:dyDescent="0.25">
      <c r="A65" s="21" t="s">
        <v>686</v>
      </c>
      <c r="B65" s="25"/>
      <c r="C65" s="396">
        <v>0</v>
      </c>
      <c r="D65" s="406"/>
    </row>
    <row r="66" spans="1:4" s="27" customFormat="1" ht="20.25" customHeight="1" x14ac:dyDescent="0.25">
      <c r="A66" s="21" t="s">
        <v>686</v>
      </c>
      <c r="B66" s="46"/>
      <c r="C66" s="194">
        <v>6</v>
      </c>
      <c r="D66" s="259"/>
    </row>
    <row r="67" spans="1:4" s="18" customFormat="1" ht="20.25" customHeight="1" x14ac:dyDescent="0.25">
      <c r="A67" s="21" t="s">
        <v>686</v>
      </c>
      <c r="B67" s="28">
        <f>B63</f>
        <v>8</v>
      </c>
      <c r="C67" s="396">
        <f>C65+C64+C66</f>
        <v>8</v>
      </c>
      <c r="D67" s="406"/>
    </row>
    <row r="68" spans="1:4" ht="35.25" customHeight="1" x14ac:dyDescent="0.25">
      <c r="A68" s="18" t="s">
        <v>687</v>
      </c>
      <c r="B68" s="392" t="s">
        <v>203</v>
      </c>
      <c r="C68" s="392"/>
      <c r="D68" s="392"/>
    </row>
    <row r="69" spans="1:4" ht="95.25" customHeight="1" x14ac:dyDescent="0.25">
      <c r="A69" s="18" t="s">
        <v>687</v>
      </c>
      <c r="B69" s="58">
        <v>1</v>
      </c>
      <c r="C69" s="52" t="s">
        <v>182</v>
      </c>
      <c r="D69" s="54">
        <v>40588.354166666664</v>
      </c>
    </row>
    <row r="70" spans="1:4" x14ac:dyDescent="0.25">
      <c r="A70" s="18" t="s">
        <v>687</v>
      </c>
      <c r="B70" s="69">
        <v>2</v>
      </c>
      <c r="C70" s="100" t="s">
        <v>183</v>
      </c>
      <c r="D70" s="97">
        <v>41008.375</v>
      </c>
    </row>
    <row r="71" spans="1:4" s="4" customFormat="1" x14ac:dyDescent="0.25">
      <c r="A71" s="4" t="s">
        <v>687</v>
      </c>
      <c r="B71" s="58">
        <v>3</v>
      </c>
      <c r="C71" s="52" t="s">
        <v>700</v>
      </c>
      <c r="D71" s="54">
        <v>41848.458333333336</v>
      </c>
    </row>
    <row r="72" spans="1:4" s="4" customFormat="1" ht="63" customHeight="1" x14ac:dyDescent="0.25">
      <c r="A72" s="4" t="s">
        <v>687</v>
      </c>
      <c r="B72" s="58">
        <v>4</v>
      </c>
      <c r="C72" s="52" t="s">
        <v>692</v>
      </c>
      <c r="D72" s="54">
        <v>41906.375</v>
      </c>
    </row>
    <row r="73" spans="1:4" x14ac:dyDescent="0.25">
      <c r="A73" s="18" t="s">
        <v>687</v>
      </c>
      <c r="B73" s="50">
        <v>5</v>
      </c>
      <c r="C73" s="49" t="s">
        <v>337</v>
      </c>
      <c r="D73" s="240">
        <v>39958.416666666664</v>
      </c>
    </row>
    <row r="74" spans="1:4" x14ac:dyDescent="0.25">
      <c r="A74" s="18" t="s">
        <v>687</v>
      </c>
      <c r="B74" s="58">
        <v>6</v>
      </c>
      <c r="C74" s="49" t="s">
        <v>25</v>
      </c>
      <c r="D74" s="54">
        <v>39960.354166666664</v>
      </c>
    </row>
    <row r="75" spans="1:4" ht="68.25" customHeight="1" x14ac:dyDescent="0.25">
      <c r="A75" s="18" t="s">
        <v>687</v>
      </c>
      <c r="B75" s="47">
        <v>7</v>
      </c>
      <c r="C75" s="49" t="s">
        <v>27</v>
      </c>
      <c r="D75" s="54">
        <v>39968.354166666664</v>
      </c>
    </row>
    <row r="76" spans="1:4" s="1" customFormat="1" x14ac:dyDescent="0.25">
      <c r="A76" s="18" t="s">
        <v>687</v>
      </c>
      <c r="B76" s="78">
        <v>8</v>
      </c>
      <c r="C76" s="90" t="s">
        <v>99</v>
      </c>
      <c r="D76" s="83">
        <v>40193.354166666664</v>
      </c>
    </row>
    <row r="77" spans="1:4" s="20" customFormat="1" ht="95.25" customHeight="1" x14ac:dyDescent="0.25">
      <c r="A77" s="18" t="s">
        <v>687</v>
      </c>
      <c r="B77" s="47">
        <v>9</v>
      </c>
      <c r="C77" s="49" t="s">
        <v>30</v>
      </c>
      <c r="D77" s="83">
        <v>40311.354166666664</v>
      </c>
    </row>
    <row r="78" spans="1:4" s="11" customFormat="1" x14ac:dyDescent="0.25">
      <c r="A78" s="18" t="s">
        <v>687</v>
      </c>
      <c r="B78" s="47">
        <v>10</v>
      </c>
      <c r="C78" s="49" t="s">
        <v>714</v>
      </c>
      <c r="D78" s="97">
        <v>40353.354166666664</v>
      </c>
    </row>
    <row r="79" spans="1:4" s="20" customFormat="1" x14ac:dyDescent="0.25">
      <c r="A79" s="18" t="s">
        <v>687</v>
      </c>
      <c r="B79" s="47">
        <v>11</v>
      </c>
      <c r="C79" s="49" t="s">
        <v>32</v>
      </c>
      <c r="D79" s="54">
        <v>40359.354166666664</v>
      </c>
    </row>
    <row r="80" spans="1:4" s="11" customFormat="1" x14ac:dyDescent="0.25">
      <c r="A80" s="18" t="s">
        <v>687</v>
      </c>
      <c r="B80" s="47">
        <v>12</v>
      </c>
      <c r="C80" s="49" t="s">
        <v>720</v>
      </c>
      <c r="D80" s="54">
        <v>40604.354166666664</v>
      </c>
    </row>
    <row r="81" spans="1:4" s="20" customFormat="1" ht="93" customHeight="1" x14ac:dyDescent="0.25">
      <c r="A81" s="18" t="s">
        <v>687</v>
      </c>
      <c r="B81" s="47">
        <v>13</v>
      </c>
      <c r="C81" s="49" t="s">
        <v>35</v>
      </c>
      <c r="D81" s="54">
        <v>40639.354166666664</v>
      </c>
    </row>
    <row r="82" spans="1:4" x14ac:dyDescent="0.25">
      <c r="A82" s="18" t="s">
        <v>687</v>
      </c>
      <c r="B82" s="47">
        <v>14</v>
      </c>
      <c r="C82" s="49" t="s">
        <v>352</v>
      </c>
      <c r="D82" s="240">
        <v>40660.354166666664</v>
      </c>
    </row>
    <row r="83" spans="1:4" x14ac:dyDescent="0.25">
      <c r="A83" s="18" t="s">
        <v>687</v>
      </c>
      <c r="B83" s="47">
        <v>15</v>
      </c>
      <c r="C83" s="49" t="s">
        <v>38</v>
      </c>
      <c r="D83" s="54">
        <v>40693.375</v>
      </c>
    </row>
    <row r="84" spans="1:4" s="4" customFormat="1" x14ac:dyDescent="0.25">
      <c r="A84" s="18" t="s">
        <v>687</v>
      </c>
      <c r="B84" s="47">
        <v>16</v>
      </c>
      <c r="C84" s="49" t="s">
        <v>725</v>
      </c>
      <c r="D84" s="54">
        <v>40975.354166666664</v>
      </c>
    </row>
    <row r="85" spans="1:4" x14ac:dyDescent="0.25">
      <c r="A85" s="18" t="s">
        <v>687</v>
      </c>
      <c r="B85" s="47">
        <v>17</v>
      </c>
      <c r="C85" s="49" t="s">
        <v>174</v>
      </c>
      <c r="D85" s="54">
        <v>40996.354166666664</v>
      </c>
    </row>
    <row r="86" spans="1:4" x14ac:dyDescent="0.25">
      <c r="A86" s="18" t="s">
        <v>687</v>
      </c>
      <c r="B86" s="47">
        <v>18</v>
      </c>
      <c r="C86" s="49" t="s">
        <v>42</v>
      </c>
      <c r="D86" s="54">
        <v>41034.354166666664</v>
      </c>
    </row>
    <row r="87" spans="1:4" s="4" customFormat="1" x14ac:dyDescent="0.25">
      <c r="A87" s="18" t="s">
        <v>687</v>
      </c>
      <c r="B87" s="47">
        <v>19</v>
      </c>
      <c r="C87" s="49" t="s">
        <v>731</v>
      </c>
      <c r="D87" s="54">
        <v>41059.354166666664</v>
      </c>
    </row>
    <row r="88" spans="1:4" x14ac:dyDescent="0.25">
      <c r="A88" s="18" t="s">
        <v>687</v>
      </c>
      <c r="B88" s="47">
        <v>20</v>
      </c>
      <c r="C88" s="49" t="s">
        <v>175</v>
      </c>
      <c r="D88" s="54">
        <v>41066.354166666664</v>
      </c>
    </row>
    <row r="89" spans="1:4" x14ac:dyDescent="0.25">
      <c r="A89" s="18" t="s">
        <v>687</v>
      </c>
      <c r="B89" s="62">
        <v>21</v>
      </c>
      <c r="C89" s="90" t="s">
        <v>103</v>
      </c>
      <c r="D89" s="83">
        <v>41729.743055555555</v>
      </c>
    </row>
    <row r="90" spans="1:4" x14ac:dyDescent="0.25">
      <c r="A90" s="18" t="s">
        <v>687</v>
      </c>
      <c r="B90" s="58">
        <v>22</v>
      </c>
      <c r="C90" s="52" t="s">
        <v>106</v>
      </c>
      <c r="D90" s="54">
        <v>41730.5</v>
      </c>
    </row>
    <row r="91" spans="1:4" x14ac:dyDescent="0.25">
      <c r="A91" s="18" t="s">
        <v>687</v>
      </c>
      <c r="B91" s="58">
        <v>23</v>
      </c>
      <c r="C91" s="52" t="s">
        <v>109</v>
      </c>
      <c r="D91" s="54">
        <v>41740.392361111109</v>
      </c>
    </row>
    <row r="92" spans="1:4" x14ac:dyDescent="0.25">
      <c r="A92" s="18" t="s">
        <v>687</v>
      </c>
      <c r="B92" s="58">
        <v>24</v>
      </c>
      <c r="C92" s="52" t="s">
        <v>112</v>
      </c>
      <c r="D92" s="54">
        <v>41740.489583333336</v>
      </c>
    </row>
    <row r="93" spans="1:4" x14ac:dyDescent="0.25">
      <c r="A93" s="18" t="s">
        <v>687</v>
      </c>
      <c r="B93" s="58">
        <v>25</v>
      </c>
      <c r="C93" s="52" t="s">
        <v>115</v>
      </c>
      <c r="D93" s="54">
        <v>41752.4375</v>
      </c>
    </row>
    <row r="94" spans="1:4" x14ac:dyDescent="0.25">
      <c r="A94" s="18" t="s">
        <v>687</v>
      </c>
      <c r="B94" s="58">
        <v>26</v>
      </c>
      <c r="C94" s="52" t="s">
        <v>186</v>
      </c>
      <c r="D94" s="54">
        <v>41753.409722222219</v>
      </c>
    </row>
    <row r="95" spans="1:4" x14ac:dyDescent="0.25">
      <c r="A95" s="18" t="s">
        <v>687</v>
      </c>
      <c r="B95" s="62">
        <v>27</v>
      </c>
      <c r="C95" s="90" t="s">
        <v>382</v>
      </c>
      <c r="D95" s="83">
        <v>41753.604166666664</v>
      </c>
    </row>
    <row r="96" spans="1:4" x14ac:dyDescent="0.25">
      <c r="A96" s="18" t="s">
        <v>687</v>
      </c>
      <c r="B96" s="69">
        <v>28</v>
      </c>
      <c r="C96" s="98" t="s">
        <v>176</v>
      </c>
      <c r="D96" s="97">
        <v>41773.395833333336</v>
      </c>
    </row>
    <row r="97" spans="1:4" x14ac:dyDescent="0.25">
      <c r="A97" s="18" t="s">
        <v>687</v>
      </c>
      <c r="B97" s="58">
        <v>29</v>
      </c>
      <c r="C97" s="49" t="s">
        <v>49</v>
      </c>
      <c r="D97" s="54">
        <v>41773.416666666664</v>
      </c>
    </row>
    <row r="98" spans="1:4" x14ac:dyDescent="0.25">
      <c r="A98" s="18" t="s">
        <v>687</v>
      </c>
      <c r="B98" s="58">
        <v>30</v>
      </c>
      <c r="C98" s="49" t="s">
        <v>52</v>
      </c>
      <c r="D98" s="54">
        <v>41780.5</v>
      </c>
    </row>
    <row r="99" spans="1:4" x14ac:dyDescent="0.25">
      <c r="A99" s="18" t="s">
        <v>687</v>
      </c>
      <c r="B99" s="62">
        <f>B98+1</f>
        <v>31</v>
      </c>
      <c r="C99" s="65" t="s">
        <v>55</v>
      </c>
      <c r="D99" s="83">
        <v>41793.395833333336</v>
      </c>
    </row>
    <row r="100" spans="1:4" x14ac:dyDescent="0.25">
      <c r="A100" s="18" t="s">
        <v>687</v>
      </c>
      <c r="B100" s="62">
        <v>32</v>
      </c>
      <c r="C100" s="49" t="s">
        <v>61</v>
      </c>
      <c r="D100" s="54">
        <v>41827.479166666664</v>
      </c>
    </row>
    <row r="101" spans="1:4" s="4" customFormat="1" x14ac:dyDescent="0.25">
      <c r="A101" s="18" t="s">
        <v>687</v>
      </c>
      <c r="B101" s="58">
        <v>33</v>
      </c>
      <c r="C101" s="49" t="s">
        <v>735</v>
      </c>
      <c r="D101" s="54">
        <v>41842.416666666664</v>
      </c>
    </row>
    <row r="102" spans="1:4" x14ac:dyDescent="0.25">
      <c r="A102" s="18" t="s">
        <v>687</v>
      </c>
      <c r="B102" s="58">
        <v>34</v>
      </c>
      <c r="C102" s="49" t="s">
        <v>64</v>
      </c>
      <c r="D102" s="54">
        <v>41848.395833333336</v>
      </c>
    </row>
    <row r="103" spans="1:4" x14ac:dyDescent="0.25">
      <c r="A103" s="18" t="s">
        <v>687</v>
      </c>
      <c r="B103" s="58">
        <v>35</v>
      </c>
      <c r="C103" s="52" t="s">
        <v>184</v>
      </c>
      <c r="D103" s="54">
        <v>41893.395833333336</v>
      </c>
    </row>
    <row r="104" spans="1:4" x14ac:dyDescent="0.25">
      <c r="A104" s="18" t="s">
        <v>687</v>
      </c>
      <c r="B104" s="69">
        <v>36</v>
      </c>
      <c r="C104" s="100" t="s">
        <v>201</v>
      </c>
      <c r="D104" s="97">
        <v>42074.375</v>
      </c>
    </row>
    <row r="105" spans="1:4" s="11" customFormat="1" x14ac:dyDescent="0.25">
      <c r="A105" s="18" t="s">
        <v>687</v>
      </c>
      <c r="B105" s="58">
        <v>37</v>
      </c>
      <c r="C105" s="52" t="s">
        <v>741</v>
      </c>
      <c r="D105" s="104">
        <v>42186.395833333336</v>
      </c>
    </row>
    <row r="106" spans="1:4" x14ac:dyDescent="0.25">
      <c r="A106" s="18" t="s">
        <v>687</v>
      </c>
      <c r="B106" s="62">
        <v>38</v>
      </c>
      <c r="C106" s="90" t="s">
        <v>124</v>
      </c>
      <c r="D106" s="83">
        <v>42256.395833333336</v>
      </c>
    </row>
    <row r="107" spans="1:4" s="291" customFormat="1" x14ac:dyDescent="0.25">
      <c r="A107" s="278" t="s">
        <v>687</v>
      </c>
      <c r="B107" s="279">
        <v>39</v>
      </c>
      <c r="C107" s="65" t="s">
        <v>67</v>
      </c>
      <c r="D107" s="408">
        <v>42446.354166666664</v>
      </c>
    </row>
    <row r="108" spans="1:4" x14ac:dyDescent="0.25">
      <c r="A108" s="278" t="s">
        <v>687</v>
      </c>
      <c r="B108" s="101">
        <v>40</v>
      </c>
      <c r="C108" s="52" t="s">
        <v>126</v>
      </c>
      <c r="D108" s="104">
        <v>42516.416666666664</v>
      </c>
    </row>
    <row r="109" spans="1:4" s="291" customFormat="1" x14ac:dyDescent="0.25">
      <c r="A109" s="278" t="s">
        <v>687</v>
      </c>
      <c r="B109" s="292">
        <v>41</v>
      </c>
      <c r="C109" s="52" t="s">
        <v>133</v>
      </c>
      <c r="D109" s="104">
        <v>42765.506944444445</v>
      </c>
    </row>
    <row r="110" spans="1:4" x14ac:dyDescent="0.25">
      <c r="A110" s="278" t="s">
        <v>687</v>
      </c>
      <c r="B110" s="58">
        <v>42</v>
      </c>
      <c r="C110" s="52" t="s">
        <v>188</v>
      </c>
      <c r="D110" s="54">
        <v>42823.375</v>
      </c>
    </row>
    <row r="111" spans="1:4" s="291" customFormat="1" x14ac:dyDescent="0.25">
      <c r="A111" s="278" t="s">
        <v>687</v>
      </c>
      <c r="B111" s="292">
        <v>43</v>
      </c>
      <c r="C111" s="52" t="s">
        <v>134</v>
      </c>
      <c r="D111" s="104">
        <v>42849.583333333336</v>
      </c>
    </row>
    <row r="112" spans="1:4" s="291" customFormat="1" x14ac:dyDescent="0.25">
      <c r="A112" s="278" t="s">
        <v>687</v>
      </c>
      <c r="B112" s="292">
        <v>44</v>
      </c>
      <c r="C112" s="52" t="s">
        <v>135</v>
      </c>
      <c r="D112" s="104">
        <v>42852.375</v>
      </c>
    </row>
    <row r="113" spans="1:4" x14ac:dyDescent="0.25">
      <c r="A113" s="18" t="s">
        <v>687</v>
      </c>
      <c r="B113" s="58">
        <v>45</v>
      </c>
      <c r="C113" s="52" t="s">
        <v>198</v>
      </c>
      <c r="D113" s="54">
        <v>43404.416666666664</v>
      </c>
    </row>
    <row r="114" spans="1:4" s="1" customFormat="1" x14ac:dyDescent="0.25">
      <c r="A114" s="18" t="s">
        <v>687</v>
      </c>
      <c r="B114" s="47">
        <v>46</v>
      </c>
      <c r="C114" s="397" t="s">
        <v>202</v>
      </c>
      <c r="D114" s="54">
        <v>43641</v>
      </c>
    </row>
    <row r="115" spans="1:4" s="23" customFormat="1" ht="21" customHeight="1" x14ac:dyDescent="0.25">
      <c r="A115" s="18" t="s">
        <v>687</v>
      </c>
      <c r="B115" s="25"/>
      <c r="C115" s="398">
        <v>1</v>
      </c>
      <c r="D115" s="406"/>
    </row>
    <row r="116" spans="1:4" s="23" customFormat="1" ht="21" customHeight="1" x14ac:dyDescent="0.25">
      <c r="A116" s="18" t="s">
        <v>687</v>
      </c>
      <c r="B116" s="25"/>
      <c r="C116" s="398">
        <v>0</v>
      </c>
      <c r="D116" s="406"/>
    </row>
    <row r="117" spans="1:4" s="23" customFormat="1" ht="21" customHeight="1" x14ac:dyDescent="0.25">
      <c r="A117" s="18" t="s">
        <v>687</v>
      </c>
      <c r="B117" s="25"/>
      <c r="C117" s="398">
        <v>40</v>
      </c>
      <c r="D117" s="406"/>
    </row>
    <row r="118" spans="1:4" s="27" customFormat="1" ht="21" customHeight="1" x14ac:dyDescent="0.25">
      <c r="A118" s="18" t="s">
        <v>687</v>
      </c>
      <c r="B118" s="46"/>
      <c r="C118" s="399">
        <v>5</v>
      </c>
      <c r="D118" s="259"/>
    </row>
    <row r="119" spans="1:4" s="31" customFormat="1" ht="21" customHeight="1" x14ac:dyDescent="0.25">
      <c r="A119" s="18" t="s">
        <v>687</v>
      </c>
      <c r="B119" s="26">
        <f>B114</f>
        <v>46</v>
      </c>
      <c r="C119" s="398">
        <f>C116+C115+C117+C118</f>
        <v>46</v>
      </c>
      <c r="D119" s="406"/>
    </row>
    <row r="120" spans="1:4" s="31" customFormat="1" ht="18.75" customHeight="1" x14ac:dyDescent="0.25">
      <c r="A120" s="31" t="s">
        <v>688</v>
      </c>
      <c r="B120" s="32" t="s">
        <v>689</v>
      </c>
      <c r="C120" s="400">
        <f>C115+C64+C51+C28</f>
        <v>27</v>
      </c>
      <c r="D120" s="409"/>
    </row>
    <row r="121" spans="1:4" s="31" customFormat="1" ht="18.75" customHeight="1" x14ac:dyDescent="0.25">
      <c r="A121" s="31" t="s">
        <v>688</v>
      </c>
      <c r="B121" s="32" t="s">
        <v>689</v>
      </c>
      <c r="C121" s="400">
        <f>C116+C65+C52+C29</f>
        <v>16</v>
      </c>
      <c r="D121" s="409"/>
    </row>
    <row r="122" spans="1:4" s="31" customFormat="1" ht="18.75" customHeight="1" x14ac:dyDescent="0.25">
      <c r="A122" s="31" t="s">
        <v>688</v>
      </c>
      <c r="B122" s="32" t="s">
        <v>689</v>
      </c>
      <c r="C122" s="400">
        <f>C117+C66+C53</f>
        <v>47</v>
      </c>
      <c r="D122" s="409"/>
    </row>
    <row r="123" spans="1:4" s="31" customFormat="1" ht="18.75" customHeight="1" x14ac:dyDescent="0.25">
      <c r="A123" s="31" t="s">
        <v>688</v>
      </c>
      <c r="B123" s="32" t="s">
        <v>689</v>
      </c>
      <c r="C123" s="400">
        <f>C118</f>
        <v>5</v>
      </c>
      <c r="D123" s="409"/>
    </row>
    <row r="124" spans="1:4" ht="18.75" customHeight="1" x14ac:dyDescent="0.25">
      <c r="A124" s="31" t="s">
        <v>688</v>
      </c>
      <c r="B124" s="32" t="s">
        <v>689</v>
      </c>
      <c r="C124" s="401">
        <f>C121+C120+C122+C123</f>
        <v>95</v>
      </c>
      <c r="D124" s="409"/>
    </row>
    <row r="128" spans="1:4" x14ac:dyDescent="0.25">
      <c r="B128" s="268"/>
    </row>
  </sheetData>
  <autoFilter ref="A4:D124"/>
  <mergeCells count="6">
    <mergeCell ref="B1:D1"/>
    <mergeCell ref="B68:D68"/>
    <mergeCell ref="B2:D2"/>
    <mergeCell ref="B5:D5"/>
    <mergeCell ref="B31:D31"/>
    <mergeCell ref="B55:D55"/>
  </mergeCells>
  <pageMargins left="0.31496062992125984" right="0.31496062992125984" top="0.74803149606299213" bottom="0.55118110236220474" header="0.31496062992125984" footer="0.31496062992125984"/>
  <pageSetup paperSize="9" scale="40" orientation="landscape" r:id="rId1"/>
  <headerFooter differentFirst="1">
    <oddFooter>&amp;C&amp;P</oddFooter>
  </headerFooter>
  <rowBreaks count="5" manualBreakCount="5">
    <brk id="9" min="1" max="19" man="1"/>
    <brk id="26" min="1" max="19" man="1"/>
    <brk id="34" min="1" max="19" man="1"/>
    <brk id="42" min="1" max="19" man="1"/>
    <brk id="54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нет дел в архиве</vt:lpstr>
      <vt:lpstr>696</vt:lpstr>
      <vt:lpstr>'696'!Заголовки_для_печати</vt:lpstr>
      <vt:lpstr>'нет дел в архиве'!Заголовки_для_печати</vt:lpstr>
      <vt:lpstr>'696'!Область_печати</vt:lpstr>
      <vt:lpstr>'нет дел в архиве'!Область_печати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2018-09-09T16:45:26Z</cp:lastPrinted>
  <dcterms:created xsi:type="dcterms:W3CDTF">2006-09-16T00:00:00Z</dcterms:created>
  <dcterms:modified xsi:type="dcterms:W3CDTF">2021-04-26T07:00:48Z</dcterms:modified>
</cp:coreProperties>
</file>