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OvchinnikovaNM\Desktop\Мои документы\Наташа\Аварийка\Новая программа аварийный жф\Реестры аварийного\2020\для сайта\"/>
    </mc:Choice>
  </mc:AlternateContent>
  <xr:revisionPtr revIDLastSave="0" documentId="13_ncr:1_{2D17E946-33DD-44D7-9859-0B6DDC826A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7.2020" sheetId="20" r:id="rId1"/>
  </sheets>
  <externalReferences>
    <externalReference r:id="rId2"/>
  </externalReferences>
  <definedNames>
    <definedName name="_xlnm._FilterDatabase" localSheetId="0" hidden="1">'01.07.2020'!$A$7:$WNX$3468</definedName>
    <definedName name="JR_PAGE_ANCHOR_0_1" localSheetId="0">'[1]Общие сведения'!#REF!</definedName>
    <definedName name="JR_PAGE_ANCHOR_0_1">'[1]Общие сведения'!#REF!</definedName>
    <definedName name="JR_PAGE_ANCHOR_0_2" localSheetId="0">[1]Помещения!#REF!</definedName>
    <definedName name="JR_PAGE_ANCHOR_0_2">[1]Помещения!#REF!</definedName>
    <definedName name="JR_PAGE_ANCHOR_0_3" localSheetId="0">#REF!</definedName>
    <definedName name="JR_PAGE_ANCHOR_0_3">#REF!</definedName>
    <definedName name="JR_PAGE_ANCHOR_0_4" localSheetId="0">'[1]Состояние расселения'!#REF!</definedName>
    <definedName name="JR_PAGE_ANCHOR_0_4">'[1]Состояние расселения'!#REF!</definedName>
    <definedName name="_xlnm.Print_Titles" localSheetId="0">'01.07.2020'!$5:$7</definedName>
    <definedName name="_xlnm.Print_Area" localSheetId="0">'01.07.2020'!$A$1:$X$3474</definedName>
    <definedName name="уренгой" localSheetId="0">'[1]Состояние расселения'!#REF!</definedName>
    <definedName name="уренгой">'[1]Состояние расселения'!#REF!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0" l="1"/>
  <c r="L8" i="20"/>
  <c r="J8" i="20"/>
  <c r="M8" i="20"/>
  <c r="K8" i="20"/>
  <c r="N8" i="20"/>
  <c r="I9" i="20"/>
  <c r="L9" i="20"/>
  <c r="J9" i="20"/>
  <c r="M9" i="20"/>
  <c r="K9" i="20"/>
  <c r="N9" i="20"/>
  <c r="I10" i="20"/>
  <c r="L10" i="20"/>
  <c r="J10" i="20"/>
  <c r="M10" i="20"/>
  <c r="K10" i="20"/>
  <c r="N10" i="20"/>
  <c r="I11" i="20"/>
  <c r="L11" i="20"/>
  <c r="J11" i="20"/>
  <c r="M11" i="20"/>
  <c r="K11" i="20"/>
  <c r="N11" i="20"/>
  <c r="I12" i="20"/>
  <c r="L12" i="20"/>
  <c r="J12" i="20"/>
  <c r="M12" i="20"/>
  <c r="K12" i="20"/>
  <c r="N12" i="20"/>
  <c r="L13" i="20"/>
  <c r="M13" i="20"/>
  <c r="N13" i="20"/>
  <c r="I14" i="20"/>
  <c r="L14" i="20"/>
  <c r="J14" i="20"/>
  <c r="M14" i="20"/>
  <c r="K14" i="20"/>
  <c r="N14" i="20"/>
  <c r="I15" i="20"/>
  <c r="L15" i="20"/>
  <c r="J15" i="20"/>
  <c r="M15" i="20"/>
  <c r="K15" i="20"/>
  <c r="N15" i="20"/>
  <c r="I16" i="20"/>
  <c r="L16" i="20"/>
  <c r="J16" i="20"/>
  <c r="M16" i="20"/>
  <c r="K16" i="20"/>
  <c r="N16" i="20"/>
  <c r="I17" i="20"/>
  <c r="L17" i="20"/>
  <c r="J17" i="20"/>
  <c r="M17" i="20"/>
  <c r="K17" i="20"/>
  <c r="N17" i="20"/>
  <c r="I18" i="20"/>
  <c r="L18" i="20"/>
  <c r="J18" i="20"/>
  <c r="M18" i="20"/>
  <c r="K18" i="20"/>
  <c r="N18" i="20"/>
  <c r="I19" i="20"/>
  <c r="L19" i="20"/>
  <c r="J19" i="20"/>
  <c r="M19" i="20"/>
  <c r="K19" i="20"/>
  <c r="N19" i="20"/>
  <c r="I20" i="20"/>
  <c r="L20" i="20"/>
  <c r="J20" i="20"/>
  <c r="M20" i="20"/>
  <c r="K20" i="20"/>
  <c r="N20" i="20"/>
  <c r="I21" i="20"/>
  <c r="L21" i="20"/>
  <c r="J21" i="20"/>
  <c r="M21" i="20"/>
  <c r="K21" i="20"/>
  <c r="N21" i="20"/>
  <c r="L22" i="20"/>
  <c r="M22" i="20"/>
  <c r="N22" i="20"/>
  <c r="I23" i="20"/>
  <c r="L23" i="20"/>
  <c r="J23" i="20"/>
  <c r="M23" i="20"/>
  <c r="K23" i="20"/>
  <c r="N23" i="20"/>
  <c r="I24" i="20"/>
  <c r="L24" i="20"/>
  <c r="J24" i="20"/>
  <c r="M24" i="20"/>
  <c r="K24" i="20"/>
  <c r="N24" i="20"/>
  <c r="I25" i="20"/>
  <c r="L25" i="20"/>
  <c r="J25" i="20"/>
  <c r="M25" i="20"/>
  <c r="K25" i="20"/>
  <c r="N25" i="20"/>
  <c r="I26" i="20"/>
  <c r="L26" i="20"/>
  <c r="J26" i="20"/>
  <c r="M26" i="20"/>
  <c r="K26" i="20"/>
  <c r="N26" i="20"/>
  <c r="I27" i="20"/>
  <c r="L27" i="20"/>
  <c r="J27" i="20"/>
  <c r="M27" i="20"/>
  <c r="K27" i="20"/>
  <c r="N27" i="20"/>
  <c r="I28" i="20"/>
  <c r="L28" i="20"/>
  <c r="J28" i="20"/>
  <c r="M28" i="20"/>
  <c r="K28" i="20"/>
  <c r="N28" i="20"/>
  <c r="I29" i="20"/>
  <c r="L29" i="20"/>
  <c r="J29" i="20"/>
  <c r="M29" i="20"/>
  <c r="K29" i="20"/>
  <c r="N29" i="20"/>
  <c r="I30" i="20"/>
  <c r="L30" i="20"/>
  <c r="J30" i="20"/>
  <c r="M30" i="20"/>
  <c r="K30" i="20"/>
  <c r="N30" i="20"/>
  <c r="I31" i="20"/>
  <c r="L31" i="20"/>
  <c r="J31" i="20"/>
  <c r="M31" i="20"/>
  <c r="K31" i="20"/>
  <c r="N31" i="20"/>
  <c r="I32" i="20"/>
  <c r="L32" i="20"/>
  <c r="J32" i="20"/>
  <c r="M32" i="20"/>
  <c r="K32" i="20"/>
  <c r="N32" i="20"/>
  <c r="I33" i="20"/>
  <c r="L33" i="20"/>
  <c r="J33" i="20"/>
  <c r="M33" i="20"/>
  <c r="K33" i="20"/>
  <c r="N33" i="20"/>
  <c r="I34" i="20"/>
  <c r="L34" i="20"/>
  <c r="J34" i="20"/>
  <c r="M34" i="20"/>
  <c r="K34" i="20"/>
  <c r="N34" i="20"/>
  <c r="I35" i="20"/>
  <c r="L35" i="20"/>
  <c r="J35" i="20"/>
  <c r="M35" i="20"/>
  <c r="K35" i="20"/>
  <c r="N35" i="20"/>
  <c r="I36" i="20"/>
  <c r="L36" i="20"/>
  <c r="J36" i="20"/>
  <c r="M36" i="20"/>
  <c r="K36" i="20"/>
  <c r="N36" i="20"/>
  <c r="L37" i="20"/>
  <c r="M37" i="20"/>
  <c r="N37" i="20"/>
  <c r="I38" i="20"/>
  <c r="L38" i="20"/>
  <c r="J38" i="20"/>
  <c r="M38" i="20"/>
  <c r="K38" i="20"/>
  <c r="N38" i="20"/>
  <c r="I39" i="20"/>
  <c r="L39" i="20"/>
  <c r="J39" i="20"/>
  <c r="M39" i="20"/>
  <c r="K39" i="20"/>
  <c r="N39" i="20"/>
  <c r="I40" i="20"/>
  <c r="L40" i="20"/>
  <c r="J40" i="20"/>
  <c r="M40" i="20"/>
  <c r="K40" i="20"/>
  <c r="N40" i="20"/>
  <c r="I41" i="20"/>
  <c r="L41" i="20"/>
  <c r="J41" i="20"/>
  <c r="M41" i="20"/>
  <c r="K41" i="20"/>
  <c r="N41" i="20"/>
  <c r="I42" i="20"/>
  <c r="L42" i="20"/>
  <c r="J42" i="20"/>
  <c r="M42" i="20"/>
  <c r="K42" i="20"/>
  <c r="N42" i="20"/>
  <c r="I43" i="20"/>
  <c r="L43" i="20"/>
  <c r="J43" i="20"/>
  <c r="M43" i="20"/>
  <c r="K43" i="20"/>
  <c r="N43" i="20"/>
  <c r="I44" i="20"/>
  <c r="L44" i="20"/>
  <c r="J44" i="20"/>
  <c r="M44" i="20"/>
  <c r="K44" i="20"/>
  <c r="N44" i="20"/>
  <c r="I45" i="20"/>
  <c r="L45" i="20"/>
  <c r="J45" i="20"/>
  <c r="M45" i="20"/>
  <c r="K45" i="20"/>
  <c r="N45" i="20"/>
  <c r="I46" i="20"/>
  <c r="L46" i="20"/>
  <c r="J46" i="20"/>
  <c r="M46" i="20"/>
  <c r="K46" i="20"/>
  <c r="N46" i="20"/>
  <c r="I47" i="20"/>
  <c r="L47" i="20"/>
  <c r="J47" i="20"/>
  <c r="M47" i="20"/>
  <c r="K47" i="20"/>
  <c r="N47" i="20"/>
  <c r="I48" i="20"/>
  <c r="L48" i="20"/>
  <c r="J48" i="20"/>
  <c r="M48" i="20"/>
  <c r="K48" i="20"/>
  <c r="N48" i="20"/>
  <c r="I49" i="20"/>
  <c r="L49" i="20"/>
  <c r="J49" i="20"/>
  <c r="M49" i="20"/>
  <c r="K49" i="20"/>
  <c r="N49" i="20"/>
  <c r="L50" i="20"/>
  <c r="M50" i="20"/>
  <c r="N50" i="20"/>
  <c r="I51" i="20"/>
  <c r="L51" i="20"/>
  <c r="J51" i="20"/>
  <c r="M51" i="20"/>
  <c r="K51" i="20"/>
  <c r="N51" i="20"/>
  <c r="I52" i="20"/>
  <c r="L52" i="20"/>
  <c r="J52" i="20"/>
  <c r="M52" i="20"/>
  <c r="K52" i="20"/>
  <c r="N52" i="20"/>
  <c r="L53" i="20"/>
  <c r="M53" i="20"/>
  <c r="N53" i="20"/>
  <c r="I54" i="20"/>
  <c r="L54" i="20"/>
  <c r="J54" i="20"/>
  <c r="M54" i="20"/>
  <c r="K54" i="20"/>
  <c r="N54" i="20"/>
  <c r="I55" i="20"/>
  <c r="L55" i="20"/>
  <c r="J55" i="20"/>
  <c r="M55" i="20"/>
  <c r="K55" i="20"/>
  <c r="N55" i="20"/>
  <c r="I56" i="20"/>
  <c r="L56" i="20"/>
  <c r="J56" i="20"/>
  <c r="M56" i="20"/>
  <c r="K56" i="20"/>
  <c r="N56" i="20"/>
  <c r="I57" i="20"/>
  <c r="L57" i="20"/>
  <c r="J57" i="20"/>
  <c r="M57" i="20"/>
  <c r="K57" i="20"/>
  <c r="N57" i="20"/>
  <c r="I58" i="20"/>
  <c r="L58" i="20"/>
  <c r="J58" i="20"/>
  <c r="M58" i="20"/>
  <c r="K58" i="20"/>
  <c r="N58" i="20"/>
  <c r="I59" i="20"/>
  <c r="L59" i="20"/>
  <c r="J59" i="20"/>
  <c r="M59" i="20"/>
  <c r="K59" i="20"/>
  <c r="N59" i="20"/>
  <c r="I60" i="20"/>
  <c r="L60" i="20"/>
  <c r="J60" i="20"/>
  <c r="M60" i="20"/>
  <c r="K60" i="20"/>
  <c r="N60" i="20"/>
  <c r="I61" i="20"/>
  <c r="L61" i="20"/>
  <c r="J61" i="20"/>
  <c r="M61" i="20"/>
  <c r="K61" i="20"/>
  <c r="N61" i="20"/>
  <c r="I62" i="20"/>
  <c r="L62" i="20"/>
  <c r="J62" i="20"/>
  <c r="M62" i="20"/>
  <c r="K62" i="20"/>
  <c r="N62" i="20"/>
  <c r="I63" i="20"/>
  <c r="L63" i="20"/>
  <c r="J63" i="20"/>
  <c r="M63" i="20"/>
  <c r="K63" i="20"/>
  <c r="N63" i="20"/>
  <c r="I64" i="20"/>
  <c r="L64" i="20"/>
  <c r="J64" i="20"/>
  <c r="M64" i="20"/>
  <c r="K64" i="20"/>
  <c r="N64" i="20"/>
  <c r="I65" i="20"/>
  <c r="L65" i="20"/>
  <c r="J65" i="20"/>
  <c r="M65" i="20"/>
  <c r="K65" i="20"/>
  <c r="N65" i="20"/>
  <c r="L66" i="20"/>
  <c r="M66" i="20"/>
  <c r="N66" i="20"/>
  <c r="I67" i="20"/>
  <c r="L67" i="20"/>
  <c r="J67" i="20"/>
  <c r="M67" i="20"/>
  <c r="K67" i="20"/>
  <c r="N67" i="20"/>
  <c r="I68" i="20"/>
  <c r="L68" i="20"/>
  <c r="J68" i="20"/>
  <c r="M68" i="20"/>
  <c r="K68" i="20"/>
  <c r="N68" i="20"/>
  <c r="I69" i="20"/>
  <c r="L69" i="20"/>
  <c r="J69" i="20"/>
  <c r="M69" i="20"/>
  <c r="K69" i="20"/>
  <c r="N69" i="20"/>
  <c r="I70" i="20"/>
  <c r="L70" i="20"/>
  <c r="J70" i="20"/>
  <c r="M70" i="20"/>
  <c r="K70" i="20"/>
  <c r="N70" i="20"/>
  <c r="I71" i="20"/>
  <c r="L71" i="20"/>
  <c r="J71" i="20"/>
  <c r="M71" i="20"/>
  <c r="K71" i="20"/>
  <c r="N71" i="20"/>
  <c r="I72" i="20"/>
  <c r="L72" i="20"/>
  <c r="J72" i="20"/>
  <c r="M72" i="20"/>
  <c r="K72" i="20"/>
  <c r="N72" i="20"/>
  <c r="I73" i="20"/>
  <c r="L73" i="20"/>
  <c r="J73" i="20"/>
  <c r="M73" i="20"/>
  <c r="K73" i="20"/>
  <c r="N73" i="20"/>
  <c r="I74" i="20"/>
  <c r="L74" i="20"/>
  <c r="J74" i="20"/>
  <c r="M74" i="20"/>
  <c r="K74" i="20"/>
  <c r="N74" i="20"/>
  <c r="I75" i="20"/>
  <c r="L75" i="20"/>
  <c r="J75" i="20"/>
  <c r="M75" i="20"/>
  <c r="K75" i="20"/>
  <c r="N75" i="20"/>
  <c r="I76" i="20"/>
  <c r="L76" i="20"/>
  <c r="J76" i="20"/>
  <c r="M76" i="20"/>
  <c r="K76" i="20"/>
  <c r="N76" i="20"/>
  <c r="I77" i="20"/>
  <c r="L77" i="20"/>
  <c r="J77" i="20"/>
  <c r="M77" i="20"/>
  <c r="K77" i="20"/>
  <c r="N77" i="20"/>
  <c r="I78" i="20"/>
  <c r="L78" i="20"/>
  <c r="J78" i="20"/>
  <c r="M78" i="20"/>
  <c r="K78" i="20"/>
  <c r="N78" i="20"/>
  <c r="I79" i="20"/>
  <c r="L79" i="20"/>
  <c r="J79" i="20"/>
  <c r="M79" i="20"/>
  <c r="K79" i="20"/>
  <c r="N79" i="20"/>
  <c r="I80" i="20"/>
  <c r="L80" i="20"/>
  <c r="J80" i="20"/>
  <c r="M80" i="20"/>
  <c r="K80" i="20"/>
  <c r="N80" i="20"/>
  <c r="I81" i="20"/>
  <c r="L81" i="20"/>
  <c r="J81" i="20"/>
  <c r="M81" i="20"/>
  <c r="K81" i="20"/>
  <c r="N81" i="20"/>
  <c r="I82" i="20"/>
  <c r="L82" i="20"/>
  <c r="J82" i="20"/>
  <c r="M82" i="20"/>
  <c r="K82" i="20"/>
  <c r="N82" i="20"/>
  <c r="I83" i="20"/>
  <c r="L83" i="20"/>
  <c r="J83" i="20"/>
  <c r="M83" i="20"/>
  <c r="K83" i="20"/>
  <c r="N83" i="20"/>
  <c r="I84" i="20"/>
  <c r="L84" i="20"/>
  <c r="J84" i="20"/>
  <c r="M84" i="20"/>
  <c r="K84" i="20"/>
  <c r="N84" i="20"/>
  <c r="I85" i="20"/>
  <c r="L85" i="20"/>
  <c r="J85" i="20"/>
  <c r="M85" i="20"/>
  <c r="K85" i="20"/>
  <c r="N85" i="20"/>
  <c r="I86" i="20"/>
  <c r="L86" i="20"/>
  <c r="J86" i="20"/>
  <c r="M86" i="20"/>
  <c r="K86" i="20"/>
  <c r="N86" i="20"/>
  <c r="I87" i="20"/>
  <c r="L87" i="20"/>
  <c r="J87" i="20"/>
  <c r="M87" i="20"/>
  <c r="K87" i="20"/>
  <c r="N87" i="20"/>
  <c r="I88" i="20"/>
  <c r="L88" i="20"/>
  <c r="J88" i="20"/>
  <c r="M88" i="20"/>
  <c r="K88" i="20"/>
  <c r="N88" i="20"/>
  <c r="I89" i="20"/>
  <c r="L89" i="20"/>
  <c r="J89" i="20"/>
  <c r="M89" i="20"/>
  <c r="K89" i="20"/>
  <c r="N89" i="20"/>
  <c r="I90" i="20"/>
  <c r="L90" i="20"/>
  <c r="J90" i="20"/>
  <c r="M90" i="20"/>
  <c r="K90" i="20"/>
  <c r="N90" i="20"/>
  <c r="I91" i="20"/>
  <c r="L91" i="20"/>
  <c r="J91" i="20"/>
  <c r="M91" i="20"/>
  <c r="K91" i="20"/>
  <c r="N91" i="20"/>
  <c r="I92" i="20"/>
  <c r="L92" i="20"/>
  <c r="J92" i="20"/>
  <c r="M92" i="20"/>
  <c r="K92" i="20"/>
  <c r="N92" i="20"/>
  <c r="I93" i="20"/>
  <c r="L93" i="20"/>
  <c r="J93" i="20"/>
  <c r="M93" i="20"/>
  <c r="K93" i="20"/>
  <c r="N93" i="20"/>
  <c r="I94" i="20"/>
  <c r="L94" i="20"/>
  <c r="J94" i="20"/>
  <c r="M94" i="20"/>
  <c r="K94" i="20"/>
  <c r="N94" i="20"/>
  <c r="L95" i="20"/>
  <c r="M95" i="20"/>
  <c r="N95" i="20"/>
  <c r="I96" i="20"/>
  <c r="L96" i="20"/>
  <c r="J96" i="20"/>
  <c r="M96" i="20"/>
  <c r="K96" i="20"/>
  <c r="N96" i="20"/>
  <c r="I97" i="20"/>
  <c r="L97" i="20"/>
  <c r="J97" i="20"/>
  <c r="M97" i="20"/>
  <c r="K97" i="20"/>
  <c r="N97" i="20"/>
  <c r="I98" i="20"/>
  <c r="L98" i="20"/>
  <c r="J98" i="20"/>
  <c r="M98" i="20"/>
  <c r="K98" i="20"/>
  <c r="N98" i="20"/>
  <c r="I99" i="20"/>
  <c r="L99" i="20"/>
  <c r="J99" i="20"/>
  <c r="M99" i="20"/>
  <c r="K99" i="20"/>
  <c r="N99" i="20"/>
  <c r="I100" i="20"/>
  <c r="L100" i="20"/>
  <c r="J100" i="20"/>
  <c r="M100" i="20"/>
  <c r="K100" i="20"/>
  <c r="N100" i="20"/>
  <c r="I101" i="20"/>
  <c r="L101" i="20"/>
  <c r="J101" i="20"/>
  <c r="M101" i="20"/>
  <c r="K101" i="20"/>
  <c r="N101" i="20"/>
  <c r="I102" i="20"/>
  <c r="L102" i="20"/>
  <c r="J102" i="20"/>
  <c r="M102" i="20"/>
  <c r="K102" i="20"/>
  <c r="N102" i="20"/>
  <c r="I103" i="20"/>
  <c r="L103" i="20"/>
  <c r="J103" i="20"/>
  <c r="M103" i="20"/>
  <c r="K103" i="20"/>
  <c r="N103" i="20"/>
  <c r="I104" i="20"/>
  <c r="L104" i="20"/>
  <c r="J104" i="20"/>
  <c r="M104" i="20"/>
  <c r="K104" i="20"/>
  <c r="N104" i="20"/>
  <c r="I105" i="20"/>
  <c r="L105" i="20"/>
  <c r="J105" i="20"/>
  <c r="M105" i="20"/>
  <c r="K105" i="20"/>
  <c r="N105" i="20"/>
  <c r="I106" i="20"/>
  <c r="L106" i="20"/>
  <c r="J106" i="20"/>
  <c r="M106" i="20"/>
  <c r="K106" i="20"/>
  <c r="N106" i="20"/>
  <c r="I107" i="20"/>
  <c r="L107" i="20"/>
  <c r="J107" i="20"/>
  <c r="M107" i="20"/>
  <c r="K107" i="20"/>
  <c r="N107" i="20"/>
  <c r="L108" i="20"/>
  <c r="M108" i="20"/>
  <c r="N108" i="20"/>
  <c r="I109" i="20"/>
  <c r="L109" i="20"/>
  <c r="J109" i="20"/>
  <c r="M109" i="20"/>
  <c r="K109" i="20"/>
  <c r="N109" i="20"/>
  <c r="I110" i="20"/>
  <c r="L110" i="20"/>
  <c r="J110" i="20"/>
  <c r="M110" i="20"/>
  <c r="K110" i="20"/>
  <c r="N110" i="20"/>
  <c r="I111" i="20"/>
  <c r="L111" i="20"/>
  <c r="J111" i="20"/>
  <c r="M111" i="20"/>
  <c r="K111" i="20"/>
  <c r="N111" i="20"/>
  <c r="I112" i="20"/>
  <c r="L112" i="20"/>
  <c r="J112" i="20"/>
  <c r="M112" i="20"/>
  <c r="K112" i="20"/>
  <c r="N112" i="20"/>
  <c r="I113" i="20"/>
  <c r="L113" i="20"/>
  <c r="J113" i="20"/>
  <c r="M113" i="20"/>
  <c r="K113" i="20"/>
  <c r="N113" i="20"/>
  <c r="I114" i="20"/>
  <c r="L114" i="20"/>
  <c r="J114" i="20"/>
  <c r="M114" i="20"/>
  <c r="K114" i="20"/>
  <c r="N114" i="20"/>
  <c r="I115" i="20"/>
  <c r="L115" i="20"/>
  <c r="J115" i="20"/>
  <c r="M115" i="20"/>
  <c r="K115" i="20"/>
  <c r="N115" i="20"/>
  <c r="I116" i="20"/>
  <c r="L116" i="20"/>
  <c r="J116" i="20"/>
  <c r="M116" i="20"/>
  <c r="K116" i="20"/>
  <c r="N116" i="20"/>
  <c r="I117" i="20"/>
  <c r="L117" i="20"/>
  <c r="J117" i="20"/>
  <c r="M117" i="20"/>
  <c r="K117" i="20"/>
  <c r="N117" i="20"/>
  <c r="I118" i="20"/>
  <c r="L118" i="20"/>
  <c r="J118" i="20"/>
  <c r="M118" i="20"/>
  <c r="K118" i="20"/>
  <c r="N118" i="20"/>
  <c r="I119" i="20"/>
  <c r="L119" i="20"/>
  <c r="J119" i="20"/>
  <c r="M119" i="20"/>
  <c r="K119" i="20"/>
  <c r="N119" i="20"/>
  <c r="I120" i="20"/>
  <c r="L120" i="20"/>
  <c r="J120" i="20"/>
  <c r="M120" i="20"/>
  <c r="K120" i="20"/>
  <c r="N120" i="20"/>
  <c r="L121" i="20"/>
  <c r="M121" i="20"/>
  <c r="N121" i="20"/>
  <c r="I122" i="20"/>
  <c r="L122" i="20"/>
  <c r="J122" i="20"/>
  <c r="M122" i="20"/>
  <c r="K122" i="20"/>
  <c r="N122" i="20"/>
  <c r="I123" i="20"/>
  <c r="L123" i="20"/>
  <c r="J123" i="20"/>
  <c r="M123" i="20"/>
  <c r="K123" i="20"/>
  <c r="N123" i="20"/>
  <c r="I124" i="20"/>
  <c r="L124" i="20"/>
  <c r="J124" i="20"/>
  <c r="M124" i="20"/>
  <c r="K124" i="20"/>
  <c r="N124" i="20"/>
  <c r="I125" i="20"/>
  <c r="L125" i="20"/>
  <c r="J125" i="20"/>
  <c r="M125" i="20"/>
  <c r="K125" i="20"/>
  <c r="N125" i="20"/>
  <c r="I126" i="20"/>
  <c r="L126" i="20"/>
  <c r="J126" i="20"/>
  <c r="M126" i="20"/>
  <c r="K126" i="20"/>
  <c r="N126" i="20"/>
  <c r="I127" i="20"/>
  <c r="L127" i="20"/>
  <c r="J127" i="20"/>
  <c r="M127" i="20"/>
  <c r="K127" i="20"/>
  <c r="N127" i="20"/>
  <c r="I128" i="20"/>
  <c r="L128" i="20"/>
  <c r="J128" i="20"/>
  <c r="M128" i="20"/>
  <c r="K128" i="20"/>
  <c r="N128" i="20"/>
  <c r="I129" i="20"/>
  <c r="L129" i="20"/>
  <c r="J129" i="20"/>
  <c r="M129" i="20"/>
  <c r="K129" i="20"/>
  <c r="N129" i="20"/>
  <c r="L130" i="20"/>
  <c r="M130" i="20"/>
  <c r="N130" i="20"/>
  <c r="I131" i="20"/>
  <c r="L131" i="20"/>
  <c r="J131" i="20"/>
  <c r="M131" i="20"/>
  <c r="K131" i="20"/>
  <c r="N131" i="20"/>
  <c r="I132" i="20"/>
  <c r="L132" i="20"/>
  <c r="J132" i="20"/>
  <c r="M132" i="20"/>
  <c r="K132" i="20"/>
  <c r="N132" i="20"/>
  <c r="I133" i="20"/>
  <c r="L133" i="20"/>
  <c r="J133" i="20"/>
  <c r="M133" i="20"/>
  <c r="K133" i="20"/>
  <c r="N133" i="20"/>
  <c r="I134" i="20"/>
  <c r="L134" i="20"/>
  <c r="J134" i="20"/>
  <c r="M134" i="20"/>
  <c r="K134" i="20"/>
  <c r="N134" i="20"/>
  <c r="I135" i="20"/>
  <c r="L135" i="20"/>
  <c r="J135" i="20"/>
  <c r="M135" i="20"/>
  <c r="K135" i="20"/>
  <c r="N135" i="20"/>
  <c r="I136" i="20"/>
  <c r="L136" i="20"/>
  <c r="J136" i="20"/>
  <c r="M136" i="20"/>
  <c r="K136" i="20"/>
  <c r="N136" i="20"/>
  <c r="I137" i="20"/>
  <c r="L137" i="20"/>
  <c r="J137" i="20"/>
  <c r="M137" i="20"/>
  <c r="K137" i="20"/>
  <c r="N137" i="20"/>
  <c r="I138" i="20"/>
  <c r="L138" i="20"/>
  <c r="J138" i="20"/>
  <c r="M138" i="20"/>
  <c r="K138" i="20"/>
  <c r="N138" i="20"/>
  <c r="L139" i="20"/>
  <c r="M139" i="20"/>
  <c r="N139" i="20"/>
  <c r="I140" i="20"/>
  <c r="L140" i="20"/>
  <c r="J140" i="20"/>
  <c r="M140" i="20"/>
  <c r="K140" i="20"/>
  <c r="N140" i="20"/>
  <c r="I141" i="20"/>
  <c r="L141" i="20"/>
  <c r="J141" i="20"/>
  <c r="M141" i="20"/>
  <c r="K141" i="20"/>
  <c r="N141" i="20"/>
  <c r="I142" i="20"/>
  <c r="L142" i="20"/>
  <c r="J142" i="20"/>
  <c r="M142" i="20"/>
  <c r="K142" i="20"/>
  <c r="N142" i="20"/>
  <c r="I143" i="20"/>
  <c r="L143" i="20"/>
  <c r="J143" i="20"/>
  <c r="M143" i="20"/>
  <c r="K143" i="20"/>
  <c r="N143" i="20"/>
  <c r="I144" i="20"/>
  <c r="L144" i="20"/>
  <c r="J144" i="20"/>
  <c r="M144" i="20"/>
  <c r="K144" i="20"/>
  <c r="N144" i="20"/>
  <c r="I145" i="20"/>
  <c r="L145" i="20"/>
  <c r="J145" i="20"/>
  <c r="M145" i="20"/>
  <c r="K145" i="20"/>
  <c r="N145" i="20"/>
  <c r="I146" i="20"/>
  <c r="L146" i="20"/>
  <c r="J146" i="20"/>
  <c r="M146" i="20"/>
  <c r="K146" i="20"/>
  <c r="N146" i="20"/>
  <c r="I147" i="20"/>
  <c r="L147" i="20"/>
  <c r="J147" i="20"/>
  <c r="M147" i="20"/>
  <c r="K147" i="20"/>
  <c r="N147" i="20"/>
  <c r="I148" i="20"/>
  <c r="L148" i="20"/>
  <c r="J148" i="20"/>
  <c r="M148" i="20"/>
  <c r="K148" i="20"/>
  <c r="N148" i="20"/>
  <c r="I149" i="20"/>
  <c r="L149" i="20"/>
  <c r="J149" i="20"/>
  <c r="M149" i="20"/>
  <c r="K149" i="20"/>
  <c r="N149" i="20"/>
  <c r="I150" i="20"/>
  <c r="L150" i="20"/>
  <c r="J150" i="20"/>
  <c r="M150" i="20"/>
  <c r="K150" i="20"/>
  <c r="N150" i="20"/>
  <c r="I151" i="20"/>
  <c r="L151" i="20"/>
  <c r="J151" i="20"/>
  <c r="M151" i="20"/>
  <c r="K151" i="20"/>
  <c r="N151" i="20"/>
  <c r="L152" i="20"/>
  <c r="M152" i="20"/>
  <c r="N152" i="20"/>
  <c r="I153" i="20"/>
  <c r="L153" i="20"/>
  <c r="J153" i="20"/>
  <c r="M153" i="20"/>
  <c r="K153" i="20"/>
  <c r="N153" i="20"/>
  <c r="I154" i="20"/>
  <c r="L154" i="20"/>
  <c r="J154" i="20"/>
  <c r="M154" i="20"/>
  <c r="K154" i="20"/>
  <c r="N154" i="20"/>
  <c r="I155" i="20"/>
  <c r="L155" i="20"/>
  <c r="J155" i="20"/>
  <c r="M155" i="20"/>
  <c r="K155" i="20"/>
  <c r="N155" i="20"/>
  <c r="I156" i="20"/>
  <c r="L156" i="20"/>
  <c r="J156" i="20"/>
  <c r="M156" i="20"/>
  <c r="K156" i="20"/>
  <c r="N156" i="20"/>
  <c r="I157" i="20"/>
  <c r="L157" i="20"/>
  <c r="J157" i="20"/>
  <c r="M157" i="20"/>
  <c r="K157" i="20"/>
  <c r="N157" i="20"/>
  <c r="I158" i="20"/>
  <c r="L158" i="20"/>
  <c r="J158" i="20"/>
  <c r="M158" i="20"/>
  <c r="K158" i="20"/>
  <c r="N158" i="20"/>
  <c r="I159" i="20"/>
  <c r="L159" i="20"/>
  <c r="J159" i="20"/>
  <c r="M159" i="20"/>
  <c r="K159" i="20"/>
  <c r="N159" i="20"/>
  <c r="I160" i="20"/>
  <c r="L160" i="20"/>
  <c r="J160" i="20"/>
  <c r="M160" i="20"/>
  <c r="K160" i="20"/>
  <c r="N160" i="20"/>
  <c r="I161" i="20"/>
  <c r="L161" i="20"/>
  <c r="J161" i="20"/>
  <c r="M161" i="20"/>
  <c r="K161" i="20"/>
  <c r="N161" i="20"/>
  <c r="I162" i="20"/>
  <c r="L162" i="20"/>
  <c r="J162" i="20"/>
  <c r="M162" i="20"/>
  <c r="K162" i="20"/>
  <c r="N162" i="20"/>
  <c r="I163" i="20"/>
  <c r="L163" i="20"/>
  <c r="J163" i="20"/>
  <c r="M163" i="20"/>
  <c r="K163" i="20"/>
  <c r="N163" i="20"/>
  <c r="I164" i="20"/>
  <c r="L164" i="20"/>
  <c r="J164" i="20"/>
  <c r="M164" i="20"/>
  <c r="K164" i="20"/>
  <c r="N164" i="20"/>
  <c r="L165" i="20"/>
  <c r="M165" i="20"/>
  <c r="N165" i="20"/>
  <c r="I166" i="20"/>
  <c r="L166" i="20"/>
  <c r="J166" i="20"/>
  <c r="M166" i="20"/>
  <c r="K166" i="20"/>
  <c r="N166" i="20"/>
  <c r="I167" i="20"/>
  <c r="L167" i="20"/>
  <c r="J167" i="20"/>
  <c r="M167" i="20"/>
  <c r="K167" i="20"/>
  <c r="N167" i="20"/>
  <c r="I168" i="20"/>
  <c r="L168" i="20"/>
  <c r="J168" i="20"/>
  <c r="M168" i="20"/>
  <c r="K168" i="20"/>
  <c r="N168" i="20"/>
  <c r="I169" i="20"/>
  <c r="L169" i="20"/>
  <c r="J169" i="20"/>
  <c r="M169" i="20"/>
  <c r="K169" i="20"/>
  <c r="N169" i="20"/>
  <c r="I170" i="20"/>
  <c r="L170" i="20"/>
  <c r="J170" i="20"/>
  <c r="M170" i="20"/>
  <c r="K170" i="20"/>
  <c r="N170" i="20"/>
  <c r="I171" i="20"/>
  <c r="L171" i="20"/>
  <c r="J171" i="20"/>
  <c r="M171" i="20"/>
  <c r="K171" i="20"/>
  <c r="N171" i="20"/>
  <c r="I172" i="20"/>
  <c r="L172" i="20"/>
  <c r="J172" i="20"/>
  <c r="M172" i="20"/>
  <c r="K172" i="20"/>
  <c r="N172" i="20"/>
  <c r="I173" i="20"/>
  <c r="L173" i="20"/>
  <c r="J173" i="20"/>
  <c r="M173" i="20"/>
  <c r="K173" i="20"/>
  <c r="N173" i="20"/>
  <c r="L174" i="20"/>
  <c r="M174" i="20"/>
  <c r="N174" i="20"/>
  <c r="I175" i="20"/>
  <c r="L175" i="20"/>
  <c r="J175" i="20"/>
  <c r="M175" i="20"/>
  <c r="K175" i="20"/>
  <c r="N175" i="20"/>
  <c r="I176" i="20"/>
  <c r="L176" i="20"/>
  <c r="J176" i="20"/>
  <c r="M176" i="20"/>
  <c r="K176" i="20"/>
  <c r="N176" i="20"/>
  <c r="I177" i="20"/>
  <c r="L177" i="20"/>
  <c r="J177" i="20"/>
  <c r="M177" i="20"/>
  <c r="K177" i="20"/>
  <c r="N177" i="20"/>
  <c r="I178" i="20"/>
  <c r="L178" i="20"/>
  <c r="J178" i="20"/>
  <c r="M178" i="20"/>
  <c r="K178" i="20"/>
  <c r="N178" i="20"/>
  <c r="I179" i="20"/>
  <c r="L179" i="20"/>
  <c r="J179" i="20"/>
  <c r="M179" i="20"/>
  <c r="K179" i="20"/>
  <c r="N179" i="20"/>
  <c r="I180" i="20"/>
  <c r="L180" i="20"/>
  <c r="J180" i="20"/>
  <c r="M180" i="20"/>
  <c r="K180" i="20"/>
  <c r="N180" i="20"/>
  <c r="I181" i="20"/>
  <c r="L181" i="20"/>
  <c r="J181" i="20"/>
  <c r="M181" i="20"/>
  <c r="K181" i="20"/>
  <c r="N181" i="20"/>
  <c r="I182" i="20"/>
  <c r="L182" i="20"/>
  <c r="J182" i="20"/>
  <c r="M182" i="20"/>
  <c r="K182" i="20"/>
  <c r="N182" i="20"/>
  <c r="I183" i="20"/>
  <c r="L183" i="20"/>
  <c r="J183" i="20"/>
  <c r="M183" i="20"/>
  <c r="K183" i="20"/>
  <c r="N183" i="20"/>
  <c r="I184" i="20"/>
  <c r="L184" i="20"/>
  <c r="J184" i="20"/>
  <c r="M184" i="20"/>
  <c r="K184" i="20"/>
  <c r="N184" i="20"/>
  <c r="I185" i="20"/>
  <c r="L185" i="20"/>
  <c r="J185" i="20"/>
  <c r="M185" i="20"/>
  <c r="K185" i="20"/>
  <c r="N185" i="20"/>
  <c r="I186" i="20"/>
  <c r="L186" i="20"/>
  <c r="J186" i="20"/>
  <c r="M186" i="20"/>
  <c r="K186" i="20"/>
  <c r="N186" i="20"/>
  <c r="I187" i="20"/>
  <c r="L187" i="20"/>
  <c r="J187" i="20"/>
  <c r="M187" i="20"/>
  <c r="K187" i="20"/>
  <c r="N187" i="20"/>
  <c r="I188" i="20"/>
  <c r="L188" i="20"/>
  <c r="J188" i="20"/>
  <c r="M188" i="20"/>
  <c r="K188" i="20"/>
  <c r="N188" i="20"/>
  <c r="I189" i="20"/>
  <c r="L189" i="20"/>
  <c r="J189" i="20"/>
  <c r="M189" i="20"/>
  <c r="K189" i="20"/>
  <c r="N189" i="20"/>
  <c r="I190" i="20"/>
  <c r="L190" i="20"/>
  <c r="J190" i="20"/>
  <c r="M190" i="20"/>
  <c r="K190" i="20"/>
  <c r="N190" i="20"/>
  <c r="L191" i="20"/>
  <c r="M191" i="20"/>
  <c r="N191" i="20"/>
  <c r="I192" i="20"/>
  <c r="L192" i="20"/>
  <c r="J192" i="20"/>
  <c r="M192" i="20"/>
  <c r="K192" i="20"/>
  <c r="N192" i="20"/>
  <c r="I193" i="20"/>
  <c r="L193" i="20"/>
  <c r="J193" i="20"/>
  <c r="M193" i="20"/>
  <c r="K193" i="20"/>
  <c r="N193" i="20"/>
  <c r="I194" i="20"/>
  <c r="L194" i="20"/>
  <c r="J194" i="20"/>
  <c r="M194" i="20"/>
  <c r="K194" i="20"/>
  <c r="N194" i="20"/>
  <c r="I195" i="20"/>
  <c r="L195" i="20"/>
  <c r="J195" i="20"/>
  <c r="M195" i="20"/>
  <c r="K195" i="20"/>
  <c r="N195" i="20"/>
  <c r="I196" i="20"/>
  <c r="L196" i="20"/>
  <c r="J196" i="20"/>
  <c r="M196" i="20"/>
  <c r="K196" i="20"/>
  <c r="N196" i="20"/>
  <c r="I197" i="20"/>
  <c r="L197" i="20"/>
  <c r="J197" i="20"/>
  <c r="M197" i="20"/>
  <c r="K197" i="20"/>
  <c r="N197" i="20"/>
  <c r="I198" i="20"/>
  <c r="L198" i="20"/>
  <c r="J198" i="20"/>
  <c r="M198" i="20"/>
  <c r="K198" i="20"/>
  <c r="N198" i="20"/>
  <c r="I199" i="20"/>
  <c r="L199" i="20"/>
  <c r="J199" i="20"/>
  <c r="M199" i="20"/>
  <c r="K199" i="20"/>
  <c r="N199" i="20"/>
  <c r="I200" i="20"/>
  <c r="L200" i="20"/>
  <c r="J200" i="20"/>
  <c r="M200" i="20"/>
  <c r="K200" i="20"/>
  <c r="N200" i="20"/>
  <c r="I201" i="20"/>
  <c r="L201" i="20"/>
  <c r="J201" i="20"/>
  <c r="M201" i="20"/>
  <c r="K201" i="20"/>
  <c r="N201" i="20"/>
  <c r="I202" i="20"/>
  <c r="L202" i="20"/>
  <c r="J202" i="20"/>
  <c r="M202" i="20"/>
  <c r="K202" i="20"/>
  <c r="N202" i="20"/>
  <c r="I203" i="20"/>
  <c r="L203" i="20"/>
  <c r="J203" i="20"/>
  <c r="M203" i="20"/>
  <c r="K203" i="20"/>
  <c r="N203" i="20"/>
  <c r="I204" i="20"/>
  <c r="L204" i="20"/>
  <c r="J204" i="20"/>
  <c r="M204" i="20"/>
  <c r="K204" i="20"/>
  <c r="N204" i="20"/>
  <c r="I205" i="20"/>
  <c r="L205" i="20"/>
  <c r="J205" i="20"/>
  <c r="M205" i="20"/>
  <c r="K205" i="20"/>
  <c r="N205" i="20"/>
  <c r="I206" i="20"/>
  <c r="L206" i="20"/>
  <c r="J206" i="20"/>
  <c r="M206" i="20"/>
  <c r="K206" i="20"/>
  <c r="N206" i="20"/>
  <c r="I207" i="20"/>
  <c r="L207" i="20"/>
  <c r="J207" i="20"/>
  <c r="M207" i="20"/>
  <c r="K207" i="20"/>
  <c r="N207" i="20"/>
  <c r="L208" i="20"/>
  <c r="M208" i="20"/>
  <c r="N208" i="20"/>
  <c r="I209" i="20"/>
  <c r="L209" i="20"/>
  <c r="J209" i="20"/>
  <c r="M209" i="20"/>
  <c r="K209" i="20"/>
  <c r="N209" i="20"/>
  <c r="I210" i="20"/>
  <c r="L210" i="20"/>
  <c r="J210" i="20"/>
  <c r="M210" i="20"/>
  <c r="K210" i="20"/>
  <c r="N210" i="20"/>
  <c r="I211" i="20"/>
  <c r="L211" i="20"/>
  <c r="J211" i="20"/>
  <c r="M211" i="20"/>
  <c r="K211" i="20"/>
  <c r="N211" i="20"/>
  <c r="I212" i="20"/>
  <c r="L212" i="20"/>
  <c r="J212" i="20"/>
  <c r="M212" i="20"/>
  <c r="K212" i="20"/>
  <c r="N212" i="20"/>
  <c r="I213" i="20"/>
  <c r="L213" i="20"/>
  <c r="J213" i="20"/>
  <c r="M213" i="20"/>
  <c r="K213" i="20"/>
  <c r="N213" i="20"/>
  <c r="I214" i="20"/>
  <c r="L214" i="20"/>
  <c r="J214" i="20"/>
  <c r="M214" i="20"/>
  <c r="K214" i="20"/>
  <c r="N214" i="20"/>
  <c r="I215" i="20"/>
  <c r="L215" i="20"/>
  <c r="J215" i="20"/>
  <c r="M215" i="20"/>
  <c r="K215" i="20"/>
  <c r="N215" i="20"/>
  <c r="I216" i="20"/>
  <c r="L216" i="20"/>
  <c r="J216" i="20"/>
  <c r="M216" i="20"/>
  <c r="K216" i="20"/>
  <c r="N216" i="20"/>
  <c r="I217" i="20"/>
  <c r="L217" i="20"/>
  <c r="J217" i="20"/>
  <c r="M217" i="20"/>
  <c r="K217" i="20"/>
  <c r="N217" i="20"/>
  <c r="I218" i="20"/>
  <c r="L218" i="20"/>
  <c r="J218" i="20"/>
  <c r="M218" i="20"/>
  <c r="K218" i="20"/>
  <c r="N218" i="20"/>
  <c r="I219" i="20"/>
  <c r="L219" i="20"/>
  <c r="J219" i="20"/>
  <c r="M219" i="20"/>
  <c r="K219" i="20"/>
  <c r="N219" i="20"/>
  <c r="I220" i="20"/>
  <c r="L220" i="20"/>
  <c r="J220" i="20"/>
  <c r="M220" i="20"/>
  <c r="K220" i="20"/>
  <c r="N220" i="20"/>
  <c r="I221" i="20"/>
  <c r="L221" i="20"/>
  <c r="J221" i="20"/>
  <c r="M221" i="20"/>
  <c r="K221" i="20"/>
  <c r="N221" i="20"/>
  <c r="I222" i="20"/>
  <c r="L222" i="20"/>
  <c r="J222" i="20"/>
  <c r="M222" i="20"/>
  <c r="K222" i="20"/>
  <c r="N222" i="20"/>
  <c r="I223" i="20"/>
  <c r="L223" i="20"/>
  <c r="J223" i="20"/>
  <c r="M223" i="20"/>
  <c r="K223" i="20"/>
  <c r="N223" i="20"/>
  <c r="I224" i="20"/>
  <c r="L224" i="20"/>
  <c r="J224" i="20"/>
  <c r="M224" i="20"/>
  <c r="K224" i="20"/>
  <c r="N224" i="20"/>
  <c r="I225" i="20"/>
  <c r="L225" i="20"/>
  <c r="J225" i="20"/>
  <c r="M225" i="20"/>
  <c r="K225" i="20"/>
  <c r="N225" i="20"/>
  <c r="I226" i="20"/>
  <c r="L226" i="20"/>
  <c r="J226" i="20"/>
  <c r="M226" i="20"/>
  <c r="K226" i="20"/>
  <c r="N226" i="20"/>
  <c r="I227" i="20"/>
  <c r="L227" i="20"/>
  <c r="J227" i="20"/>
  <c r="M227" i="20"/>
  <c r="K227" i="20"/>
  <c r="N227" i="20"/>
  <c r="I228" i="20"/>
  <c r="L228" i="20"/>
  <c r="J228" i="20"/>
  <c r="M228" i="20"/>
  <c r="K228" i="20"/>
  <c r="N228" i="20"/>
  <c r="I229" i="20"/>
  <c r="L229" i="20"/>
  <c r="J229" i="20"/>
  <c r="M229" i="20"/>
  <c r="K229" i="20"/>
  <c r="N229" i="20"/>
  <c r="I230" i="20"/>
  <c r="L230" i="20"/>
  <c r="J230" i="20"/>
  <c r="M230" i="20"/>
  <c r="K230" i="20"/>
  <c r="N230" i="20"/>
  <c r="I231" i="20"/>
  <c r="L231" i="20"/>
  <c r="J231" i="20"/>
  <c r="M231" i="20"/>
  <c r="K231" i="20"/>
  <c r="N231" i="20"/>
  <c r="I232" i="20"/>
  <c r="L232" i="20"/>
  <c r="J232" i="20"/>
  <c r="M232" i="20"/>
  <c r="K232" i="20"/>
  <c r="N232" i="20"/>
  <c r="I233" i="20"/>
  <c r="L233" i="20"/>
  <c r="J233" i="20"/>
  <c r="M233" i="20"/>
  <c r="K233" i="20"/>
  <c r="N233" i="20"/>
  <c r="I234" i="20"/>
  <c r="L234" i="20"/>
  <c r="J234" i="20"/>
  <c r="M234" i="20"/>
  <c r="K234" i="20"/>
  <c r="N234" i="20"/>
  <c r="I235" i="20"/>
  <c r="L235" i="20"/>
  <c r="J235" i="20"/>
  <c r="M235" i="20"/>
  <c r="K235" i="20"/>
  <c r="N235" i="20"/>
  <c r="I236" i="20"/>
  <c r="L236" i="20"/>
  <c r="J236" i="20"/>
  <c r="M236" i="20"/>
  <c r="K236" i="20"/>
  <c r="N236" i="20"/>
  <c r="I237" i="20"/>
  <c r="L237" i="20"/>
  <c r="J237" i="20"/>
  <c r="M237" i="20"/>
  <c r="K237" i="20"/>
  <c r="N237" i="20"/>
  <c r="I238" i="20"/>
  <c r="L238" i="20"/>
  <c r="J238" i="20"/>
  <c r="M238" i="20"/>
  <c r="K238" i="20"/>
  <c r="N238" i="20"/>
  <c r="I239" i="20"/>
  <c r="L239" i="20"/>
  <c r="J239" i="20"/>
  <c r="M239" i="20"/>
  <c r="K239" i="20"/>
  <c r="N239" i="20"/>
  <c r="I240" i="20"/>
  <c r="L240" i="20"/>
  <c r="J240" i="20"/>
  <c r="M240" i="20"/>
  <c r="K240" i="20"/>
  <c r="N240" i="20"/>
  <c r="I241" i="20"/>
  <c r="L241" i="20"/>
  <c r="J241" i="20"/>
  <c r="M241" i="20"/>
  <c r="K241" i="20"/>
  <c r="N241" i="20"/>
  <c r="I242" i="20"/>
  <c r="L242" i="20"/>
  <c r="J242" i="20"/>
  <c r="M242" i="20"/>
  <c r="K242" i="20"/>
  <c r="N242" i="20"/>
  <c r="I243" i="20"/>
  <c r="L243" i="20"/>
  <c r="J243" i="20"/>
  <c r="M243" i="20"/>
  <c r="K243" i="20"/>
  <c r="N243" i="20"/>
  <c r="I244" i="20"/>
  <c r="L244" i="20"/>
  <c r="J244" i="20"/>
  <c r="M244" i="20"/>
  <c r="K244" i="20"/>
  <c r="N244" i="20"/>
  <c r="I245" i="20"/>
  <c r="L245" i="20"/>
  <c r="J245" i="20"/>
  <c r="M245" i="20"/>
  <c r="K245" i="20"/>
  <c r="N245" i="20"/>
  <c r="I246" i="20"/>
  <c r="L246" i="20"/>
  <c r="J246" i="20"/>
  <c r="M246" i="20"/>
  <c r="K246" i="20"/>
  <c r="N246" i="20"/>
  <c r="I247" i="20"/>
  <c r="L247" i="20"/>
  <c r="J247" i="20"/>
  <c r="M247" i="20"/>
  <c r="K247" i="20"/>
  <c r="N247" i="20"/>
  <c r="I248" i="20"/>
  <c r="L248" i="20"/>
  <c r="J248" i="20"/>
  <c r="M248" i="20"/>
  <c r="K248" i="20"/>
  <c r="N248" i="20"/>
  <c r="I249" i="20"/>
  <c r="L249" i="20"/>
  <c r="J249" i="20"/>
  <c r="M249" i="20"/>
  <c r="K249" i="20"/>
  <c r="N249" i="20"/>
  <c r="I250" i="20"/>
  <c r="L250" i="20"/>
  <c r="J250" i="20"/>
  <c r="M250" i="20"/>
  <c r="K250" i="20"/>
  <c r="N250" i="20"/>
  <c r="I251" i="20"/>
  <c r="L251" i="20"/>
  <c r="J251" i="20"/>
  <c r="M251" i="20"/>
  <c r="K251" i="20"/>
  <c r="N251" i="20"/>
  <c r="I252" i="20"/>
  <c r="L252" i="20"/>
  <c r="J252" i="20"/>
  <c r="M252" i="20"/>
  <c r="K252" i="20"/>
  <c r="N252" i="20"/>
  <c r="L253" i="20"/>
  <c r="M253" i="20"/>
  <c r="N253" i="20"/>
  <c r="I254" i="20"/>
  <c r="L254" i="20"/>
  <c r="J254" i="20"/>
  <c r="M254" i="20"/>
  <c r="K254" i="20"/>
  <c r="N254" i="20"/>
  <c r="I255" i="20"/>
  <c r="L255" i="20"/>
  <c r="J255" i="20"/>
  <c r="M255" i="20"/>
  <c r="K255" i="20"/>
  <c r="N255" i="20"/>
  <c r="I256" i="20"/>
  <c r="L256" i="20"/>
  <c r="J256" i="20"/>
  <c r="M256" i="20"/>
  <c r="K256" i="20"/>
  <c r="N256" i="20"/>
  <c r="I257" i="20"/>
  <c r="L257" i="20"/>
  <c r="J257" i="20"/>
  <c r="M257" i="20"/>
  <c r="K257" i="20"/>
  <c r="N257" i="20"/>
  <c r="I258" i="20"/>
  <c r="L258" i="20"/>
  <c r="J258" i="20"/>
  <c r="M258" i="20"/>
  <c r="K258" i="20"/>
  <c r="N258" i="20"/>
  <c r="I259" i="20"/>
  <c r="L259" i="20"/>
  <c r="J259" i="20"/>
  <c r="M259" i="20"/>
  <c r="K259" i="20"/>
  <c r="N259" i="20"/>
  <c r="I260" i="20"/>
  <c r="L260" i="20"/>
  <c r="J260" i="20"/>
  <c r="M260" i="20"/>
  <c r="K260" i="20"/>
  <c r="N260" i="20"/>
  <c r="I261" i="20"/>
  <c r="L261" i="20"/>
  <c r="J261" i="20"/>
  <c r="M261" i="20"/>
  <c r="K261" i="20"/>
  <c r="N261" i="20"/>
  <c r="I262" i="20"/>
  <c r="L262" i="20"/>
  <c r="J262" i="20"/>
  <c r="M262" i="20"/>
  <c r="K262" i="20"/>
  <c r="N262" i="20"/>
  <c r="I263" i="20"/>
  <c r="L263" i="20"/>
  <c r="J263" i="20"/>
  <c r="M263" i="20"/>
  <c r="K263" i="20"/>
  <c r="N263" i="20"/>
  <c r="I264" i="20"/>
  <c r="L264" i="20"/>
  <c r="J264" i="20"/>
  <c r="M264" i="20"/>
  <c r="K264" i="20"/>
  <c r="N264" i="20"/>
  <c r="I265" i="20"/>
  <c r="L265" i="20"/>
  <c r="J265" i="20"/>
  <c r="M265" i="20"/>
  <c r="K265" i="20"/>
  <c r="N265" i="20"/>
  <c r="I266" i="20"/>
  <c r="L266" i="20"/>
  <c r="J266" i="20"/>
  <c r="M266" i="20"/>
  <c r="K266" i="20"/>
  <c r="N266" i="20"/>
  <c r="I267" i="20"/>
  <c r="L267" i="20"/>
  <c r="J267" i="20"/>
  <c r="M267" i="20"/>
  <c r="K267" i="20"/>
  <c r="N267" i="20"/>
  <c r="I268" i="20"/>
  <c r="L268" i="20"/>
  <c r="J268" i="20"/>
  <c r="M268" i="20"/>
  <c r="K268" i="20"/>
  <c r="N268" i="20"/>
  <c r="I269" i="20"/>
  <c r="L269" i="20"/>
  <c r="J269" i="20"/>
  <c r="M269" i="20"/>
  <c r="K269" i="20"/>
  <c r="N269" i="20"/>
  <c r="I270" i="20"/>
  <c r="L270" i="20"/>
  <c r="J270" i="20"/>
  <c r="M270" i="20"/>
  <c r="K270" i="20"/>
  <c r="N270" i="20"/>
  <c r="I271" i="20"/>
  <c r="L271" i="20"/>
  <c r="J271" i="20"/>
  <c r="M271" i="20"/>
  <c r="K271" i="20"/>
  <c r="N271" i="20"/>
  <c r="I272" i="20"/>
  <c r="L272" i="20"/>
  <c r="J272" i="20"/>
  <c r="M272" i="20"/>
  <c r="K272" i="20"/>
  <c r="N272" i="20"/>
  <c r="I273" i="20"/>
  <c r="L273" i="20"/>
  <c r="J273" i="20"/>
  <c r="M273" i="20"/>
  <c r="K273" i="20"/>
  <c r="N273" i="20"/>
  <c r="I274" i="20"/>
  <c r="L274" i="20"/>
  <c r="J274" i="20"/>
  <c r="M274" i="20"/>
  <c r="K274" i="20"/>
  <c r="N274" i="20"/>
  <c r="I275" i="20"/>
  <c r="L275" i="20"/>
  <c r="J275" i="20"/>
  <c r="M275" i="20"/>
  <c r="K275" i="20"/>
  <c r="N275" i="20"/>
  <c r="L276" i="20"/>
  <c r="M276" i="20"/>
  <c r="N276" i="20"/>
  <c r="I277" i="20"/>
  <c r="L277" i="20"/>
  <c r="J277" i="20"/>
  <c r="M277" i="20"/>
  <c r="K277" i="20"/>
  <c r="N277" i="20"/>
  <c r="I278" i="20"/>
  <c r="L278" i="20"/>
  <c r="J278" i="20"/>
  <c r="M278" i="20"/>
  <c r="K278" i="20"/>
  <c r="N278" i="20"/>
  <c r="I279" i="20"/>
  <c r="L279" i="20"/>
  <c r="J279" i="20"/>
  <c r="M279" i="20"/>
  <c r="K279" i="20"/>
  <c r="N279" i="20"/>
  <c r="I280" i="20"/>
  <c r="L280" i="20"/>
  <c r="J280" i="20"/>
  <c r="M280" i="20"/>
  <c r="K280" i="20"/>
  <c r="N280" i="20"/>
  <c r="I281" i="20"/>
  <c r="L281" i="20"/>
  <c r="J281" i="20"/>
  <c r="M281" i="20"/>
  <c r="K281" i="20"/>
  <c r="N281" i="20"/>
  <c r="I282" i="20"/>
  <c r="L282" i="20"/>
  <c r="J282" i="20"/>
  <c r="M282" i="20"/>
  <c r="K282" i="20"/>
  <c r="N282" i="20"/>
  <c r="I283" i="20"/>
  <c r="L283" i="20"/>
  <c r="J283" i="20"/>
  <c r="M283" i="20"/>
  <c r="K283" i="20"/>
  <c r="N283" i="20"/>
  <c r="I284" i="20"/>
  <c r="L284" i="20"/>
  <c r="J284" i="20"/>
  <c r="M284" i="20"/>
  <c r="K284" i="20"/>
  <c r="N284" i="20"/>
  <c r="I285" i="20"/>
  <c r="L285" i="20"/>
  <c r="J285" i="20"/>
  <c r="M285" i="20"/>
  <c r="K285" i="20"/>
  <c r="N285" i="20"/>
  <c r="I286" i="20"/>
  <c r="L286" i="20"/>
  <c r="J286" i="20"/>
  <c r="M286" i="20"/>
  <c r="K286" i="20"/>
  <c r="N286" i="20"/>
  <c r="I287" i="20"/>
  <c r="L287" i="20"/>
  <c r="J287" i="20"/>
  <c r="M287" i="20"/>
  <c r="K287" i="20"/>
  <c r="N287" i="20"/>
  <c r="I288" i="20"/>
  <c r="L288" i="20"/>
  <c r="J288" i="20"/>
  <c r="M288" i="20"/>
  <c r="K288" i="20"/>
  <c r="N288" i="20"/>
  <c r="I289" i="20"/>
  <c r="L289" i="20"/>
  <c r="J289" i="20"/>
  <c r="M289" i="20"/>
  <c r="K289" i="20"/>
  <c r="N289" i="20"/>
  <c r="I290" i="20"/>
  <c r="L290" i="20"/>
  <c r="J290" i="20"/>
  <c r="M290" i="20"/>
  <c r="K290" i="20"/>
  <c r="N290" i="20"/>
  <c r="I291" i="20"/>
  <c r="L291" i="20"/>
  <c r="J291" i="20"/>
  <c r="M291" i="20"/>
  <c r="K291" i="20"/>
  <c r="N291" i="20"/>
  <c r="I292" i="20"/>
  <c r="L292" i="20"/>
  <c r="J292" i="20"/>
  <c r="M292" i="20"/>
  <c r="K292" i="20"/>
  <c r="N292" i="20"/>
  <c r="I293" i="20"/>
  <c r="L293" i="20"/>
  <c r="J293" i="20"/>
  <c r="M293" i="20"/>
  <c r="K293" i="20"/>
  <c r="N293" i="20"/>
  <c r="I294" i="20"/>
  <c r="L294" i="20"/>
  <c r="J294" i="20"/>
  <c r="M294" i="20"/>
  <c r="K294" i="20"/>
  <c r="N294" i="20"/>
  <c r="I295" i="20"/>
  <c r="L295" i="20"/>
  <c r="J295" i="20"/>
  <c r="M295" i="20"/>
  <c r="K295" i="20"/>
  <c r="N295" i="20"/>
  <c r="I296" i="20"/>
  <c r="L296" i="20"/>
  <c r="J296" i="20"/>
  <c r="M296" i="20"/>
  <c r="K296" i="20"/>
  <c r="N296" i="20"/>
  <c r="I297" i="20"/>
  <c r="L297" i="20"/>
  <c r="J297" i="20"/>
  <c r="M297" i="20"/>
  <c r="K297" i="20"/>
  <c r="N297" i="20"/>
  <c r="I298" i="20"/>
  <c r="L298" i="20"/>
  <c r="J298" i="20"/>
  <c r="M298" i="20"/>
  <c r="K298" i="20"/>
  <c r="N298" i="20"/>
  <c r="I299" i="20"/>
  <c r="L299" i="20"/>
  <c r="J299" i="20"/>
  <c r="M299" i="20"/>
  <c r="K299" i="20"/>
  <c r="N299" i="20"/>
  <c r="I300" i="20"/>
  <c r="L300" i="20"/>
  <c r="J300" i="20"/>
  <c r="M300" i="20"/>
  <c r="K300" i="20"/>
  <c r="N300" i="20"/>
  <c r="I301" i="20"/>
  <c r="L301" i="20"/>
  <c r="J301" i="20"/>
  <c r="M301" i="20"/>
  <c r="K301" i="20"/>
  <c r="N301" i="20"/>
  <c r="I302" i="20"/>
  <c r="L302" i="20"/>
  <c r="J302" i="20"/>
  <c r="M302" i="20"/>
  <c r="K302" i="20"/>
  <c r="N302" i="20"/>
  <c r="I303" i="20"/>
  <c r="L303" i="20"/>
  <c r="J303" i="20"/>
  <c r="M303" i="20"/>
  <c r="K303" i="20"/>
  <c r="N303" i="20"/>
  <c r="I304" i="20"/>
  <c r="L304" i="20"/>
  <c r="J304" i="20"/>
  <c r="M304" i="20"/>
  <c r="K304" i="20"/>
  <c r="N304" i="20"/>
  <c r="I305" i="20"/>
  <c r="L305" i="20"/>
  <c r="J305" i="20"/>
  <c r="M305" i="20"/>
  <c r="K305" i="20"/>
  <c r="N305" i="20"/>
  <c r="I306" i="20"/>
  <c r="L306" i="20"/>
  <c r="J306" i="20"/>
  <c r="M306" i="20"/>
  <c r="K306" i="20"/>
  <c r="N306" i="20"/>
  <c r="I307" i="20"/>
  <c r="L307" i="20"/>
  <c r="J307" i="20"/>
  <c r="M307" i="20"/>
  <c r="K307" i="20"/>
  <c r="N307" i="20"/>
  <c r="I308" i="20"/>
  <c r="L308" i="20"/>
  <c r="J308" i="20"/>
  <c r="M308" i="20"/>
  <c r="K308" i="20"/>
  <c r="N308" i="20"/>
  <c r="I309" i="20"/>
  <c r="L309" i="20"/>
  <c r="J309" i="20"/>
  <c r="M309" i="20"/>
  <c r="K309" i="20"/>
  <c r="N309" i="20"/>
  <c r="I310" i="20"/>
  <c r="L310" i="20"/>
  <c r="J310" i="20"/>
  <c r="M310" i="20"/>
  <c r="K310" i="20"/>
  <c r="N310" i="20"/>
  <c r="I311" i="20"/>
  <c r="L311" i="20"/>
  <c r="J311" i="20"/>
  <c r="M311" i="20"/>
  <c r="K311" i="20"/>
  <c r="N311" i="20"/>
  <c r="I312" i="20"/>
  <c r="L312" i="20"/>
  <c r="J312" i="20"/>
  <c r="M312" i="20"/>
  <c r="K312" i="20"/>
  <c r="N312" i="20"/>
  <c r="I313" i="20"/>
  <c r="L313" i="20"/>
  <c r="J313" i="20"/>
  <c r="M313" i="20"/>
  <c r="K313" i="20"/>
  <c r="N313" i="20"/>
  <c r="I314" i="20"/>
  <c r="L314" i="20"/>
  <c r="J314" i="20"/>
  <c r="M314" i="20"/>
  <c r="K314" i="20"/>
  <c r="N314" i="20"/>
  <c r="I315" i="20"/>
  <c r="L315" i="20"/>
  <c r="J315" i="20"/>
  <c r="M315" i="20"/>
  <c r="K315" i="20"/>
  <c r="N315" i="20"/>
  <c r="I316" i="20"/>
  <c r="L316" i="20"/>
  <c r="J316" i="20"/>
  <c r="M316" i="20"/>
  <c r="K316" i="20"/>
  <c r="N316" i="20"/>
  <c r="I317" i="20"/>
  <c r="L317" i="20"/>
  <c r="J317" i="20"/>
  <c r="M317" i="20"/>
  <c r="K317" i="20"/>
  <c r="N317" i="20"/>
  <c r="I318" i="20"/>
  <c r="L318" i="20"/>
  <c r="J318" i="20"/>
  <c r="M318" i="20"/>
  <c r="K318" i="20"/>
  <c r="N318" i="20"/>
  <c r="L319" i="20"/>
  <c r="M319" i="20"/>
  <c r="N319" i="20"/>
  <c r="I320" i="20"/>
  <c r="L320" i="20"/>
  <c r="J320" i="20"/>
  <c r="M320" i="20"/>
  <c r="K320" i="20"/>
  <c r="N320" i="20"/>
  <c r="I321" i="20"/>
  <c r="L321" i="20"/>
  <c r="J321" i="20"/>
  <c r="M321" i="20"/>
  <c r="K321" i="20"/>
  <c r="N321" i="20"/>
  <c r="I322" i="20"/>
  <c r="L322" i="20"/>
  <c r="J322" i="20"/>
  <c r="M322" i="20"/>
  <c r="K322" i="20"/>
  <c r="N322" i="20"/>
  <c r="I323" i="20"/>
  <c r="L323" i="20"/>
  <c r="J323" i="20"/>
  <c r="M323" i="20"/>
  <c r="K323" i="20"/>
  <c r="N323" i="20"/>
  <c r="I324" i="20"/>
  <c r="L324" i="20"/>
  <c r="J324" i="20"/>
  <c r="M324" i="20"/>
  <c r="K324" i="20"/>
  <c r="N324" i="20"/>
  <c r="I325" i="20"/>
  <c r="L325" i="20"/>
  <c r="J325" i="20"/>
  <c r="M325" i="20"/>
  <c r="K325" i="20"/>
  <c r="N325" i="20"/>
  <c r="I326" i="20"/>
  <c r="L326" i="20"/>
  <c r="J326" i="20"/>
  <c r="M326" i="20"/>
  <c r="K326" i="20"/>
  <c r="N326" i="20"/>
  <c r="I327" i="20"/>
  <c r="L327" i="20"/>
  <c r="J327" i="20"/>
  <c r="M327" i="20"/>
  <c r="K327" i="20"/>
  <c r="N327" i="20"/>
  <c r="I328" i="20"/>
  <c r="L328" i="20"/>
  <c r="J328" i="20"/>
  <c r="M328" i="20"/>
  <c r="K328" i="20"/>
  <c r="N328" i="20"/>
  <c r="I329" i="20"/>
  <c r="L329" i="20"/>
  <c r="J329" i="20"/>
  <c r="M329" i="20"/>
  <c r="K329" i="20"/>
  <c r="N329" i="20"/>
  <c r="L330" i="20"/>
  <c r="M330" i="20"/>
  <c r="N330" i="20"/>
  <c r="I331" i="20"/>
  <c r="L331" i="20"/>
  <c r="J331" i="20"/>
  <c r="M331" i="20"/>
  <c r="K331" i="20"/>
  <c r="N331" i="20"/>
  <c r="I332" i="20"/>
  <c r="L332" i="20"/>
  <c r="J332" i="20"/>
  <c r="M332" i="20"/>
  <c r="K332" i="20"/>
  <c r="N332" i="20"/>
  <c r="I333" i="20"/>
  <c r="L333" i="20"/>
  <c r="J333" i="20"/>
  <c r="M333" i="20"/>
  <c r="K333" i="20"/>
  <c r="N333" i="20"/>
  <c r="I334" i="20"/>
  <c r="L334" i="20"/>
  <c r="J334" i="20"/>
  <c r="M334" i="20"/>
  <c r="K334" i="20"/>
  <c r="N334" i="20"/>
  <c r="I335" i="20"/>
  <c r="L335" i="20"/>
  <c r="J335" i="20"/>
  <c r="M335" i="20"/>
  <c r="K335" i="20"/>
  <c r="N335" i="20"/>
  <c r="I336" i="20"/>
  <c r="L336" i="20"/>
  <c r="J336" i="20"/>
  <c r="M336" i="20"/>
  <c r="K336" i="20"/>
  <c r="N336" i="20"/>
  <c r="I337" i="20"/>
  <c r="L337" i="20"/>
  <c r="J337" i="20"/>
  <c r="M337" i="20"/>
  <c r="K337" i="20"/>
  <c r="N337" i="20"/>
  <c r="I338" i="20"/>
  <c r="L338" i="20"/>
  <c r="J338" i="20"/>
  <c r="M338" i="20"/>
  <c r="K338" i="20"/>
  <c r="N338" i="20"/>
  <c r="I339" i="20"/>
  <c r="L339" i="20"/>
  <c r="J339" i="20"/>
  <c r="M339" i="20"/>
  <c r="K339" i="20"/>
  <c r="N339" i="20"/>
  <c r="I340" i="20"/>
  <c r="L340" i="20"/>
  <c r="J340" i="20"/>
  <c r="M340" i="20"/>
  <c r="K340" i="20"/>
  <c r="N340" i="20"/>
  <c r="L341" i="20"/>
  <c r="M341" i="20"/>
  <c r="N341" i="20"/>
  <c r="I342" i="20"/>
  <c r="L342" i="20"/>
  <c r="J342" i="20"/>
  <c r="M342" i="20"/>
  <c r="K342" i="20"/>
  <c r="N342" i="20"/>
  <c r="I343" i="20"/>
  <c r="L343" i="20"/>
  <c r="J343" i="20"/>
  <c r="M343" i="20"/>
  <c r="K343" i="20"/>
  <c r="N343" i="20"/>
  <c r="I344" i="20"/>
  <c r="L344" i="20"/>
  <c r="J344" i="20"/>
  <c r="M344" i="20"/>
  <c r="K344" i="20"/>
  <c r="N344" i="20"/>
  <c r="I345" i="20"/>
  <c r="L345" i="20"/>
  <c r="J345" i="20"/>
  <c r="M345" i="20"/>
  <c r="K345" i="20"/>
  <c r="N345" i="20"/>
  <c r="I346" i="20"/>
  <c r="L346" i="20"/>
  <c r="J346" i="20"/>
  <c r="M346" i="20"/>
  <c r="K346" i="20"/>
  <c r="N346" i="20"/>
  <c r="I347" i="20"/>
  <c r="L347" i="20"/>
  <c r="J347" i="20"/>
  <c r="M347" i="20"/>
  <c r="K347" i="20"/>
  <c r="N347" i="20"/>
  <c r="I348" i="20"/>
  <c r="L348" i="20"/>
  <c r="J348" i="20"/>
  <c r="M348" i="20"/>
  <c r="K348" i="20"/>
  <c r="N348" i="20"/>
  <c r="I349" i="20"/>
  <c r="L349" i="20"/>
  <c r="J349" i="20"/>
  <c r="M349" i="20"/>
  <c r="K349" i="20"/>
  <c r="N349" i="20"/>
  <c r="I350" i="20"/>
  <c r="L350" i="20"/>
  <c r="J350" i="20"/>
  <c r="M350" i="20"/>
  <c r="K350" i="20"/>
  <c r="N350" i="20"/>
  <c r="I351" i="20"/>
  <c r="L351" i="20"/>
  <c r="J351" i="20"/>
  <c r="M351" i="20"/>
  <c r="K351" i="20"/>
  <c r="N351" i="20"/>
  <c r="L352" i="20"/>
  <c r="M352" i="20"/>
  <c r="N352" i="20"/>
  <c r="I353" i="20"/>
  <c r="L353" i="20"/>
  <c r="J353" i="20"/>
  <c r="M353" i="20"/>
  <c r="K353" i="20"/>
  <c r="N353" i="20"/>
  <c r="I354" i="20"/>
  <c r="L354" i="20"/>
  <c r="J354" i="20"/>
  <c r="M354" i="20"/>
  <c r="K354" i="20"/>
  <c r="N354" i="20"/>
  <c r="I355" i="20"/>
  <c r="L355" i="20"/>
  <c r="J355" i="20"/>
  <c r="M355" i="20"/>
  <c r="K355" i="20"/>
  <c r="N355" i="20"/>
  <c r="I356" i="20"/>
  <c r="L356" i="20"/>
  <c r="J356" i="20"/>
  <c r="M356" i="20"/>
  <c r="K356" i="20"/>
  <c r="N356" i="20"/>
  <c r="I357" i="20"/>
  <c r="L357" i="20"/>
  <c r="J357" i="20"/>
  <c r="M357" i="20"/>
  <c r="K357" i="20"/>
  <c r="N357" i="20"/>
  <c r="I358" i="20"/>
  <c r="L358" i="20"/>
  <c r="J358" i="20"/>
  <c r="M358" i="20"/>
  <c r="K358" i="20"/>
  <c r="N358" i="20"/>
  <c r="I359" i="20"/>
  <c r="L359" i="20"/>
  <c r="J359" i="20"/>
  <c r="M359" i="20"/>
  <c r="K359" i="20"/>
  <c r="N359" i="20"/>
  <c r="I360" i="20"/>
  <c r="L360" i="20"/>
  <c r="J360" i="20"/>
  <c r="M360" i="20"/>
  <c r="K360" i="20"/>
  <c r="N360" i="20"/>
  <c r="I361" i="20"/>
  <c r="L361" i="20"/>
  <c r="J361" i="20"/>
  <c r="M361" i="20"/>
  <c r="K361" i="20"/>
  <c r="N361" i="20"/>
  <c r="I362" i="20"/>
  <c r="L362" i="20"/>
  <c r="J362" i="20"/>
  <c r="M362" i="20"/>
  <c r="K362" i="20"/>
  <c r="N362" i="20"/>
  <c r="I363" i="20"/>
  <c r="L363" i="20"/>
  <c r="J363" i="20"/>
  <c r="M363" i="20"/>
  <c r="K363" i="20"/>
  <c r="N363" i="20"/>
  <c r="I364" i="20"/>
  <c r="L364" i="20"/>
  <c r="J364" i="20"/>
  <c r="M364" i="20"/>
  <c r="K364" i="20"/>
  <c r="N364" i="20"/>
  <c r="I365" i="20"/>
  <c r="L365" i="20"/>
  <c r="J365" i="20"/>
  <c r="M365" i="20"/>
  <c r="K365" i="20"/>
  <c r="N365" i="20"/>
  <c r="I366" i="20"/>
  <c r="L366" i="20"/>
  <c r="J366" i="20"/>
  <c r="M366" i="20"/>
  <c r="K366" i="20"/>
  <c r="N366" i="20"/>
  <c r="L367" i="20"/>
  <c r="M367" i="20"/>
  <c r="N367" i="20"/>
  <c r="I368" i="20"/>
  <c r="L368" i="20"/>
  <c r="J368" i="20"/>
  <c r="M368" i="20"/>
  <c r="K368" i="20"/>
  <c r="N368" i="20"/>
  <c r="I369" i="20"/>
  <c r="L369" i="20"/>
  <c r="J369" i="20"/>
  <c r="M369" i="20"/>
  <c r="K369" i="20"/>
  <c r="N369" i="20"/>
  <c r="I370" i="20"/>
  <c r="L370" i="20"/>
  <c r="J370" i="20"/>
  <c r="M370" i="20"/>
  <c r="K370" i="20"/>
  <c r="N370" i="20"/>
  <c r="I371" i="20"/>
  <c r="L371" i="20"/>
  <c r="J371" i="20"/>
  <c r="M371" i="20"/>
  <c r="K371" i="20"/>
  <c r="N371" i="20"/>
  <c r="I372" i="20"/>
  <c r="L372" i="20"/>
  <c r="J372" i="20"/>
  <c r="M372" i="20"/>
  <c r="K372" i="20"/>
  <c r="N372" i="20"/>
  <c r="I373" i="20"/>
  <c r="L373" i="20"/>
  <c r="J373" i="20"/>
  <c r="M373" i="20"/>
  <c r="K373" i="20"/>
  <c r="N373" i="20"/>
  <c r="I374" i="20"/>
  <c r="L374" i="20"/>
  <c r="J374" i="20"/>
  <c r="M374" i="20"/>
  <c r="K374" i="20"/>
  <c r="N374" i="20"/>
  <c r="I375" i="20"/>
  <c r="L375" i="20"/>
  <c r="J375" i="20"/>
  <c r="M375" i="20"/>
  <c r="K375" i="20"/>
  <c r="N375" i="20"/>
  <c r="I376" i="20"/>
  <c r="L376" i="20"/>
  <c r="J376" i="20"/>
  <c r="M376" i="20"/>
  <c r="K376" i="20"/>
  <c r="N376" i="20"/>
  <c r="I377" i="20"/>
  <c r="L377" i="20"/>
  <c r="J377" i="20"/>
  <c r="M377" i="20"/>
  <c r="K377" i="20"/>
  <c r="N377" i="20"/>
  <c r="I378" i="20"/>
  <c r="L378" i="20"/>
  <c r="J378" i="20"/>
  <c r="M378" i="20"/>
  <c r="K378" i="20"/>
  <c r="N378" i="20"/>
  <c r="I379" i="20"/>
  <c r="L379" i="20"/>
  <c r="J379" i="20"/>
  <c r="M379" i="20"/>
  <c r="K379" i="20"/>
  <c r="N379" i="20"/>
  <c r="L380" i="20"/>
  <c r="M380" i="20"/>
  <c r="N380" i="20"/>
  <c r="I381" i="20"/>
  <c r="L381" i="20"/>
  <c r="J381" i="20"/>
  <c r="M381" i="20"/>
  <c r="K381" i="20"/>
  <c r="N381" i="20"/>
  <c r="I382" i="20"/>
  <c r="L382" i="20"/>
  <c r="J382" i="20"/>
  <c r="M382" i="20"/>
  <c r="K382" i="20"/>
  <c r="N382" i="20"/>
  <c r="I383" i="20"/>
  <c r="L383" i="20"/>
  <c r="J383" i="20"/>
  <c r="M383" i="20"/>
  <c r="K383" i="20"/>
  <c r="N383" i="20"/>
  <c r="I384" i="20"/>
  <c r="L384" i="20"/>
  <c r="J384" i="20"/>
  <c r="M384" i="20"/>
  <c r="K384" i="20"/>
  <c r="N384" i="20"/>
  <c r="I385" i="20"/>
  <c r="L385" i="20"/>
  <c r="J385" i="20"/>
  <c r="M385" i="20"/>
  <c r="K385" i="20"/>
  <c r="N385" i="20"/>
  <c r="I386" i="20"/>
  <c r="L386" i="20"/>
  <c r="J386" i="20"/>
  <c r="M386" i="20"/>
  <c r="K386" i="20"/>
  <c r="N386" i="20"/>
  <c r="I387" i="20"/>
  <c r="L387" i="20"/>
  <c r="J387" i="20"/>
  <c r="M387" i="20"/>
  <c r="K387" i="20"/>
  <c r="N387" i="20"/>
  <c r="I388" i="20"/>
  <c r="L388" i="20"/>
  <c r="J388" i="20"/>
  <c r="M388" i="20"/>
  <c r="K388" i="20"/>
  <c r="N388" i="20"/>
  <c r="I389" i="20"/>
  <c r="L389" i="20"/>
  <c r="J389" i="20"/>
  <c r="M389" i="20"/>
  <c r="K389" i="20"/>
  <c r="N389" i="20"/>
  <c r="I390" i="20"/>
  <c r="L390" i="20"/>
  <c r="J390" i="20"/>
  <c r="M390" i="20"/>
  <c r="K390" i="20"/>
  <c r="N390" i="20"/>
  <c r="I391" i="20"/>
  <c r="L391" i="20"/>
  <c r="J391" i="20"/>
  <c r="M391" i="20"/>
  <c r="K391" i="20"/>
  <c r="N391" i="20"/>
  <c r="I392" i="20"/>
  <c r="L392" i="20"/>
  <c r="J392" i="20"/>
  <c r="M392" i="20"/>
  <c r="K392" i="20"/>
  <c r="N392" i="20"/>
  <c r="I393" i="20"/>
  <c r="L393" i="20"/>
  <c r="J393" i="20"/>
  <c r="M393" i="20"/>
  <c r="K393" i="20"/>
  <c r="N393" i="20"/>
  <c r="I394" i="20"/>
  <c r="L394" i="20"/>
  <c r="J394" i="20"/>
  <c r="M394" i="20"/>
  <c r="K394" i="20"/>
  <c r="N394" i="20"/>
  <c r="I395" i="20"/>
  <c r="L395" i="20"/>
  <c r="J395" i="20"/>
  <c r="M395" i="20"/>
  <c r="K395" i="20"/>
  <c r="N395" i="20"/>
  <c r="I396" i="20"/>
  <c r="L396" i="20"/>
  <c r="J396" i="20"/>
  <c r="M396" i="20"/>
  <c r="K396" i="20"/>
  <c r="N396" i="20"/>
  <c r="I397" i="20"/>
  <c r="L397" i="20"/>
  <c r="J397" i="20"/>
  <c r="M397" i="20"/>
  <c r="K397" i="20"/>
  <c r="N397" i="20"/>
  <c r="I398" i="20"/>
  <c r="L398" i="20"/>
  <c r="J398" i="20"/>
  <c r="M398" i="20"/>
  <c r="K398" i="20"/>
  <c r="N398" i="20"/>
  <c r="I399" i="20"/>
  <c r="L399" i="20"/>
  <c r="J399" i="20"/>
  <c r="M399" i="20"/>
  <c r="K399" i="20"/>
  <c r="N399" i="20"/>
  <c r="I400" i="20"/>
  <c r="L400" i="20"/>
  <c r="J400" i="20"/>
  <c r="M400" i="20"/>
  <c r="K400" i="20"/>
  <c r="N400" i="20"/>
  <c r="I401" i="20"/>
  <c r="L401" i="20"/>
  <c r="J401" i="20"/>
  <c r="M401" i="20"/>
  <c r="K401" i="20"/>
  <c r="N401" i="20"/>
  <c r="I402" i="20"/>
  <c r="L402" i="20"/>
  <c r="J402" i="20"/>
  <c r="M402" i="20"/>
  <c r="K402" i="20"/>
  <c r="N402" i="20"/>
  <c r="I403" i="20"/>
  <c r="L403" i="20"/>
  <c r="J403" i="20"/>
  <c r="M403" i="20"/>
  <c r="K403" i="20"/>
  <c r="N403" i="20"/>
  <c r="I404" i="20"/>
  <c r="L404" i="20"/>
  <c r="J404" i="20"/>
  <c r="M404" i="20"/>
  <c r="K404" i="20"/>
  <c r="N404" i="20"/>
  <c r="I405" i="20"/>
  <c r="L405" i="20"/>
  <c r="J405" i="20"/>
  <c r="M405" i="20"/>
  <c r="K405" i="20"/>
  <c r="N405" i="20"/>
  <c r="I406" i="20"/>
  <c r="L406" i="20"/>
  <c r="J406" i="20"/>
  <c r="M406" i="20"/>
  <c r="K406" i="20"/>
  <c r="N406" i="20"/>
  <c r="I407" i="20"/>
  <c r="L407" i="20"/>
  <c r="J407" i="20"/>
  <c r="M407" i="20"/>
  <c r="K407" i="20"/>
  <c r="N407" i="20"/>
  <c r="I408" i="20"/>
  <c r="L408" i="20"/>
  <c r="J408" i="20"/>
  <c r="M408" i="20"/>
  <c r="K408" i="20"/>
  <c r="N408" i="20"/>
  <c r="I409" i="20"/>
  <c r="L409" i="20"/>
  <c r="J409" i="20"/>
  <c r="M409" i="20"/>
  <c r="K409" i="20"/>
  <c r="N409" i="20"/>
  <c r="I410" i="20"/>
  <c r="L410" i="20"/>
  <c r="J410" i="20"/>
  <c r="M410" i="20"/>
  <c r="K410" i="20"/>
  <c r="N410" i="20"/>
  <c r="I411" i="20"/>
  <c r="L411" i="20"/>
  <c r="J411" i="20"/>
  <c r="M411" i="20"/>
  <c r="K411" i="20"/>
  <c r="N411" i="20"/>
  <c r="I412" i="20"/>
  <c r="L412" i="20"/>
  <c r="J412" i="20"/>
  <c r="M412" i="20"/>
  <c r="K412" i="20"/>
  <c r="N412" i="20"/>
  <c r="I413" i="20"/>
  <c r="L413" i="20"/>
  <c r="J413" i="20"/>
  <c r="M413" i="20"/>
  <c r="K413" i="20"/>
  <c r="N413" i="20"/>
  <c r="I414" i="20"/>
  <c r="L414" i="20"/>
  <c r="J414" i="20"/>
  <c r="M414" i="20"/>
  <c r="K414" i="20"/>
  <c r="N414" i="20"/>
  <c r="I415" i="20"/>
  <c r="L415" i="20"/>
  <c r="J415" i="20"/>
  <c r="M415" i="20"/>
  <c r="K415" i="20"/>
  <c r="N415" i="20"/>
  <c r="I416" i="20"/>
  <c r="L416" i="20"/>
  <c r="J416" i="20"/>
  <c r="M416" i="20"/>
  <c r="K416" i="20"/>
  <c r="N416" i="20"/>
  <c r="I417" i="20"/>
  <c r="L417" i="20"/>
  <c r="J417" i="20"/>
  <c r="M417" i="20"/>
  <c r="K417" i="20"/>
  <c r="N417" i="20"/>
  <c r="I418" i="20"/>
  <c r="L418" i="20"/>
  <c r="J418" i="20"/>
  <c r="M418" i="20"/>
  <c r="K418" i="20"/>
  <c r="N418" i="20"/>
  <c r="I419" i="20"/>
  <c r="L419" i="20"/>
  <c r="J419" i="20"/>
  <c r="M419" i="20"/>
  <c r="K419" i="20"/>
  <c r="N419" i="20"/>
  <c r="I420" i="20"/>
  <c r="L420" i="20"/>
  <c r="J420" i="20"/>
  <c r="M420" i="20"/>
  <c r="K420" i="20"/>
  <c r="N420" i="20"/>
  <c r="I421" i="20"/>
  <c r="L421" i="20"/>
  <c r="J421" i="20"/>
  <c r="M421" i="20"/>
  <c r="K421" i="20"/>
  <c r="N421" i="20"/>
  <c r="I422" i="20"/>
  <c r="L422" i="20"/>
  <c r="J422" i="20"/>
  <c r="M422" i="20"/>
  <c r="K422" i="20"/>
  <c r="N422" i="20"/>
  <c r="L423" i="20"/>
  <c r="M423" i="20"/>
  <c r="N423" i="20"/>
  <c r="I424" i="20"/>
  <c r="L424" i="20"/>
  <c r="J424" i="20"/>
  <c r="M424" i="20"/>
  <c r="K424" i="20"/>
  <c r="N424" i="20"/>
  <c r="I425" i="20"/>
  <c r="L425" i="20"/>
  <c r="J425" i="20"/>
  <c r="M425" i="20"/>
  <c r="K425" i="20"/>
  <c r="N425" i="20"/>
  <c r="I426" i="20"/>
  <c r="L426" i="20"/>
  <c r="J426" i="20"/>
  <c r="M426" i="20"/>
  <c r="K426" i="20"/>
  <c r="N426" i="20"/>
  <c r="I427" i="20"/>
  <c r="L427" i="20"/>
  <c r="J427" i="20"/>
  <c r="M427" i="20"/>
  <c r="K427" i="20"/>
  <c r="N427" i="20"/>
  <c r="I428" i="20"/>
  <c r="L428" i="20"/>
  <c r="J428" i="20"/>
  <c r="M428" i="20"/>
  <c r="K428" i="20"/>
  <c r="N428" i="20"/>
  <c r="I429" i="20"/>
  <c r="L429" i="20"/>
  <c r="J429" i="20"/>
  <c r="M429" i="20"/>
  <c r="K429" i="20"/>
  <c r="N429" i="20"/>
  <c r="I430" i="20"/>
  <c r="L430" i="20"/>
  <c r="J430" i="20"/>
  <c r="M430" i="20"/>
  <c r="K430" i="20"/>
  <c r="N430" i="20"/>
  <c r="I431" i="20"/>
  <c r="L431" i="20"/>
  <c r="J431" i="20"/>
  <c r="M431" i="20"/>
  <c r="K431" i="20"/>
  <c r="N431" i="20"/>
  <c r="I432" i="20"/>
  <c r="L432" i="20"/>
  <c r="J432" i="20"/>
  <c r="M432" i="20"/>
  <c r="K432" i="20"/>
  <c r="N432" i="20"/>
  <c r="I433" i="20"/>
  <c r="L433" i="20"/>
  <c r="J433" i="20"/>
  <c r="M433" i="20"/>
  <c r="K433" i="20"/>
  <c r="N433" i="20"/>
  <c r="I434" i="20"/>
  <c r="L434" i="20"/>
  <c r="J434" i="20"/>
  <c r="M434" i="20"/>
  <c r="K434" i="20"/>
  <c r="N434" i="20"/>
  <c r="I435" i="20"/>
  <c r="L435" i="20"/>
  <c r="J435" i="20"/>
  <c r="M435" i="20"/>
  <c r="K435" i="20"/>
  <c r="N435" i="20"/>
  <c r="I436" i="20"/>
  <c r="L436" i="20"/>
  <c r="J436" i="20"/>
  <c r="M436" i="20"/>
  <c r="K436" i="20"/>
  <c r="N436" i="20"/>
  <c r="I437" i="20"/>
  <c r="L437" i="20"/>
  <c r="J437" i="20"/>
  <c r="M437" i="20"/>
  <c r="K437" i="20"/>
  <c r="N437" i="20"/>
  <c r="I438" i="20"/>
  <c r="L438" i="20"/>
  <c r="J438" i="20"/>
  <c r="M438" i="20"/>
  <c r="K438" i="20"/>
  <c r="N438" i="20"/>
  <c r="I439" i="20"/>
  <c r="L439" i="20"/>
  <c r="J439" i="20"/>
  <c r="M439" i="20"/>
  <c r="K439" i="20"/>
  <c r="N439" i="20"/>
  <c r="I440" i="20"/>
  <c r="L440" i="20"/>
  <c r="J440" i="20"/>
  <c r="M440" i="20"/>
  <c r="K440" i="20"/>
  <c r="N440" i="20"/>
  <c r="I441" i="20"/>
  <c r="L441" i="20"/>
  <c r="J441" i="20"/>
  <c r="M441" i="20"/>
  <c r="K441" i="20"/>
  <c r="N441" i="20"/>
  <c r="I442" i="20"/>
  <c r="L442" i="20"/>
  <c r="J442" i="20"/>
  <c r="M442" i="20"/>
  <c r="K442" i="20"/>
  <c r="N442" i="20"/>
  <c r="I443" i="20"/>
  <c r="L443" i="20"/>
  <c r="J443" i="20"/>
  <c r="M443" i="20"/>
  <c r="K443" i="20"/>
  <c r="N443" i="20"/>
  <c r="I444" i="20"/>
  <c r="L444" i="20"/>
  <c r="J444" i="20"/>
  <c r="M444" i="20"/>
  <c r="K444" i="20"/>
  <c r="N444" i="20"/>
  <c r="I445" i="20"/>
  <c r="L445" i="20"/>
  <c r="J445" i="20"/>
  <c r="M445" i="20"/>
  <c r="K445" i="20"/>
  <c r="N445" i="20"/>
  <c r="I446" i="20"/>
  <c r="L446" i="20"/>
  <c r="J446" i="20"/>
  <c r="M446" i="20"/>
  <c r="K446" i="20"/>
  <c r="N446" i="20"/>
  <c r="I447" i="20"/>
  <c r="L447" i="20"/>
  <c r="J447" i="20"/>
  <c r="M447" i="20"/>
  <c r="K447" i="20"/>
  <c r="N447" i="20"/>
  <c r="L448" i="20"/>
  <c r="M448" i="20"/>
  <c r="N448" i="20"/>
  <c r="I449" i="20"/>
  <c r="L449" i="20"/>
  <c r="J449" i="20"/>
  <c r="M449" i="20"/>
  <c r="K449" i="20"/>
  <c r="N449" i="20"/>
  <c r="I450" i="20"/>
  <c r="L450" i="20"/>
  <c r="J450" i="20"/>
  <c r="M450" i="20"/>
  <c r="K450" i="20"/>
  <c r="N450" i="20"/>
  <c r="I451" i="20"/>
  <c r="L451" i="20"/>
  <c r="J451" i="20"/>
  <c r="M451" i="20"/>
  <c r="K451" i="20"/>
  <c r="N451" i="20"/>
  <c r="I452" i="20"/>
  <c r="L452" i="20"/>
  <c r="J452" i="20"/>
  <c r="M452" i="20"/>
  <c r="K452" i="20"/>
  <c r="N452" i="20"/>
  <c r="I453" i="20"/>
  <c r="L453" i="20"/>
  <c r="J453" i="20"/>
  <c r="M453" i="20"/>
  <c r="K453" i="20"/>
  <c r="N453" i="20"/>
  <c r="I454" i="20"/>
  <c r="L454" i="20"/>
  <c r="J454" i="20"/>
  <c r="M454" i="20"/>
  <c r="K454" i="20"/>
  <c r="N454" i="20"/>
  <c r="I455" i="20"/>
  <c r="L455" i="20"/>
  <c r="J455" i="20"/>
  <c r="M455" i="20"/>
  <c r="K455" i="20"/>
  <c r="N455" i="20"/>
  <c r="I456" i="20"/>
  <c r="L456" i="20"/>
  <c r="J456" i="20"/>
  <c r="M456" i="20"/>
  <c r="K456" i="20"/>
  <c r="N456" i="20"/>
  <c r="L457" i="20"/>
  <c r="M457" i="20"/>
  <c r="N457" i="20"/>
  <c r="I458" i="20"/>
  <c r="L458" i="20"/>
  <c r="J458" i="20"/>
  <c r="M458" i="20"/>
  <c r="K458" i="20"/>
  <c r="N458" i="20"/>
  <c r="I459" i="20"/>
  <c r="L459" i="20"/>
  <c r="J459" i="20"/>
  <c r="M459" i="20"/>
  <c r="K459" i="20"/>
  <c r="N459" i="20"/>
  <c r="I460" i="20"/>
  <c r="L460" i="20"/>
  <c r="J460" i="20"/>
  <c r="M460" i="20"/>
  <c r="K460" i="20"/>
  <c r="N460" i="20"/>
  <c r="I461" i="20"/>
  <c r="L461" i="20"/>
  <c r="J461" i="20"/>
  <c r="M461" i="20"/>
  <c r="K461" i="20"/>
  <c r="N461" i="20"/>
  <c r="I462" i="20"/>
  <c r="L462" i="20"/>
  <c r="J462" i="20"/>
  <c r="M462" i="20"/>
  <c r="K462" i="20"/>
  <c r="N462" i="20"/>
  <c r="I463" i="20"/>
  <c r="L463" i="20"/>
  <c r="J463" i="20"/>
  <c r="M463" i="20"/>
  <c r="K463" i="20"/>
  <c r="N463" i="20"/>
  <c r="I464" i="20"/>
  <c r="L464" i="20"/>
  <c r="J464" i="20"/>
  <c r="M464" i="20"/>
  <c r="K464" i="20"/>
  <c r="N464" i="20"/>
  <c r="I465" i="20"/>
  <c r="L465" i="20"/>
  <c r="J465" i="20"/>
  <c r="M465" i="20"/>
  <c r="K465" i="20"/>
  <c r="N465" i="20"/>
  <c r="I466" i="20"/>
  <c r="L466" i="20"/>
  <c r="J466" i="20"/>
  <c r="M466" i="20"/>
  <c r="K466" i="20"/>
  <c r="N466" i="20"/>
  <c r="I467" i="20"/>
  <c r="L467" i="20"/>
  <c r="J467" i="20"/>
  <c r="M467" i="20"/>
  <c r="K467" i="20"/>
  <c r="N467" i="20"/>
  <c r="I468" i="20"/>
  <c r="L468" i="20"/>
  <c r="J468" i="20"/>
  <c r="M468" i="20"/>
  <c r="K468" i="20"/>
  <c r="N468" i="20"/>
  <c r="I469" i="20"/>
  <c r="L469" i="20"/>
  <c r="J469" i="20"/>
  <c r="M469" i="20"/>
  <c r="K469" i="20"/>
  <c r="N469" i="20"/>
  <c r="I470" i="20"/>
  <c r="L470" i="20"/>
  <c r="J470" i="20"/>
  <c r="M470" i="20"/>
  <c r="K470" i="20"/>
  <c r="N470" i="20"/>
  <c r="I471" i="20"/>
  <c r="L471" i="20"/>
  <c r="J471" i="20"/>
  <c r="M471" i="20"/>
  <c r="K471" i="20"/>
  <c r="N471" i="20"/>
  <c r="I472" i="20"/>
  <c r="L472" i="20"/>
  <c r="J472" i="20"/>
  <c r="M472" i="20"/>
  <c r="K472" i="20"/>
  <c r="N472" i="20"/>
  <c r="I473" i="20"/>
  <c r="L473" i="20"/>
  <c r="J473" i="20"/>
  <c r="M473" i="20"/>
  <c r="K473" i="20"/>
  <c r="N473" i="20"/>
  <c r="I474" i="20"/>
  <c r="L474" i="20"/>
  <c r="J474" i="20"/>
  <c r="M474" i="20"/>
  <c r="K474" i="20"/>
  <c r="N474" i="20"/>
  <c r="I475" i="20"/>
  <c r="L475" i="20"/>
  <c r="J475" i="20"/>
  <c r="M475" i="20"/>
  <c r="K475" i="20"/>
  <c r="N475" i="20"/>
  <c r="I476" i="20"/>
  <c r="L476" i="20"/>
  <c r="J476" i="20"/>
  <c r="M476" i="20"/>
  <c r="K476" i="20"/>
  <c r="N476" i="20"/>
  <c r="I477" i="20"/>
  <c r="L477" i="20"/>
  <c r="J477" i="20"/>
  <c r="M477" i="20"/>
  <c r="K477" i="20"/>
  <c r="N477" i="20"/>
  <c r="I478" i="20"/>
  <c r="L478" i="20"/>
  <c r="J478" i="20"/>
  <c r="M478" i="20"/>
  <c r="K478" i="20"/>
  <c r="N478" i="20"/>
  <c r="I479" i="20"/>
  <c r="L479" i="20"/>
  <c r="J479" i="20"/>
  <c r="M479" i="20"/>
  <c r="K479" i="20"/>
  <c r="N479" i="20"/>
  <c r="I480" i="20"/>
  <c r="L480" i="20"/>
  <c r="J480" i="20"/>
  <c r="M480" i="20"/>
  <c r="K480" i="20"/>
  <c r="N480" i="20"/>
  <c r="I481" i="20"/>
  <c r="L481" i="20"/>
  <c r="J481" i="20"/>
  <c r="M481" i="20"/>
  <c r="K481" i="20"/>
  <c r="N481" i="20"/>
  <c r="I482" i="20"/>
  <c r="L482" i="20"/>
  <c r="J482" i="20"/>
  <c r="M482" i="20"/>
  <c r="K482" i="20"/>
  <c r="N482" i="20"/>
  <c r="I483" i="20"/>
  <c r="L483" i="20"/>
  <c r="J483" i="20"/>
  <c r="M483" i="20"/>
  <c r="K483" i="20"/>
  <c r="N483" i="20"/>
  <c r="I484" i="20"/>
  <c r="L484" i="20"/>
  <c r="J484" i="20"/>
  <c r="M484" i="20"/>
  <c r="K484" i="20"/>
  <c r="N484" i="20"/>
  <c r="I485" i="20"/>
  <c r="L485" i="20"/>
  <c r="J485" i="20"/>
  <c r="M485" i="20"/>
  <c r="K485" i="20"/>
  <c r="N485" i="20"/>
  <c r="I486" i="20"/>
  <c r="L486" i="20"/>
  <c r="J486" i="20"/>
  <c r="M486" i="20"/>
  <c r="K486" i="20"/>
  <c r="N486" i="20"/>
  <c r="I487" i="20"/>
  <c r="L487" i="20"/>
  <c r="J487" i="20"/>
  <c r="M487" i="20"/>
  <c r="K487" i="20"/>
  <c r="N487" i="20"/>
  <c r="I488" i="20"/>
  <c r="L488" i="20"/>
  <c r="J488" i="20"/>
  <c r="M488" i="20"/>
  <c r="K488" i="20"/>
  <c r="N488" i="20"/>
  <c r="L489" i="20"/>
  <c r="M489" i="20"/>
  <c r="N489" i="20"/>
  <c r="I490" i="20"/>
  <c r="L490" i="20"/>
  <c r="J490" i="20"/>
  <c r="M490" i="20"/>
  <c r="K490" i="20"/>
  <c r="N490" i="20"/>
  <c r="I491" i="20"/>
  <c r="L491" i="20"/>
  <c r="J491" i="20"/>
  <c r="M491" i="20"/>
  <c r="K491" i="20"/>
  <c r="N491" i="20"/>
  <c r="I492" i="20"/>
  <c r="L492" i="20"/>
  <c r="J492" i="20"/>
  <c r="M492" i="20"/>
  <c r="K492" i="20"/>
  <c r="N492" i="20"/>
  <c r="I493" i="20"/>
  <c r="L493" i="20"/>
  <c r="J493" i="20"/>
  <c r="M493" i="20"/>
  <c r="K493" i="20"/>
  <c r="N493" i="20"/>
  <c r="I494" i="20"/>
  <c r="L494" i="20"/>
  <c r="J494" i="20"/>
  <c r="M494" i="20"/>
  <c r="K494" i="20"/>
  <c r="N494" i="20"/>
  <c r="I495" i="20"/>
  <c r="L495" i="20"/>
  <c r="J495" i="20"/>
  <c r="M495" i="20"/>
  <c r="K495" i="20"/>
  <c r="N495" i="20"/>
  <c r="I496" i="20"/>
  <c r="L496" i="20"/>
  <c r="J496" i="20"/>
  <c r="M496" i="20"/>
  <c r="K496" i="20"/>
  <c r="N496" i="20"/>
  <c r="I497" i="20"/>
  <c r="L497" i="20"/>
  <c r="J497" i="20"/>
  <c r="M497" i="20"/>
  <c r="K497" i="20"/>
  <c r="N497" i="20"/>
  <c r="I498" i="20"/>
  <c r="L498" i="20"/>
  <c r="J498" i="20"/>
  <c r="M498" i="20"/>
  <c r="K498" i="20"/>
  <c r="N498" i="20"/>
  <c r="I499" i="20"/>
  <c r="L499" i="20"/>
  <c r="J499" i="20"/>
  <c r="M499" i="20"/>
  <c r="K499" i="20"/>
  <c r="N499" i="20"/>
  <c r="I500" i="20"/>
  <c r="L500" i="20"/>
  <c r="J500" i="20"/>
  <c r="M500" i="20"/>
  <c r="K500" i="20"/>
  <c r="N500" i="20"/>
  <c r="L501" i="20"/>
  <c r="M501" i="20"/>
  <c r="N501" i="20"/>
  <c r="I502" i="20"/>
  <c r="L502" i="20"/>
  <c r="J502" i="20"/>
  <c r="M502" i="20"/>
  <c r="K502" i="20"/>
  <c r="N502" i="20"/>
  <c r="I503" i="20"/>
  <c r="L503" i="20"/>
  <c r="J503" i="20"/>
  <c r="M503" i="20"/>
  <c r="K503" i="20"/>
  <c r="N503" i="20"/>
  <c r="I504" i="20"/>
  <c r="L504" i="20"/>
  <c r="J504" i="20"/>
  <c r="M504" i="20"/>
  <c r="K504" i="20"/>
  <c r="N504" i="20"/>
  <c r="I505" i="20"/>
  <c r="L505" i="20"/>
  <c r="J505" i="20"/>
  <c r="M505" i="20"/>
  <c r="K505" i="20"/>
  <c r="N505" i="20"/>
  <c r="I506" i="20"/>
  <c r="L506" i="20"/>
  <c r="J506" i="20"/>
  <c r="M506" i="20"/>
  <c r="K506" i="20"/>
  <c r="N506" i="20"/>
  <c r="I507" i="20"/>
  <c r="L507" i="20"/>
  <c r="J507" i="20"/>
  <c r="M507" i="20"/>
  <c r="K507" i="20"/>
  <c r="N507" i="20"/>
  <c r="I508" i="20"/>
  <c r="L508" i="20"/>
  <c r="J508" i="20"/>
  <c r="M508" i="20"/>
  <c r="K508" i="20"/>
  <c r="N508" i="20"/>
  <c r="I509" i="20"/>
  <c r="L509" i="20"/>
  <c r="J509" i="20"/>
  <c r="M509" i="20"/>
  <c r="K509" i="20"/>
  <c r="N509" i="20"/>
  <c r="I510" i="20"/>
  <c r="L510" i="20"/>
  <c r="J510" i="20"/>
  <c r="M510" i="20"/>
  <c r="K510" i="20"/>
  <c r="N510" i="20"/>
  <c r="I511" i="20"/>
  <c r="L511" i="20"/>
  <c r="J511" i="20"/>
  <c r="M511" i="20"/>
  <c r="K511" i="20"/>
  <c r="N511" i="20"/>
  <c r="I512" i="20"/>
  <c r="L512" i="20"/>
  <c r="J512" i="20"/>
  <c r="M512" i="20"/>
  <c r="K512" i="20"/>
  <c r="N512" i="20"/>
  <c r="I513" i="20"/>
  <c r="L513" i="20"/>
  <c r="J513" i="20"/>
  <c r="M513" i="20"/>
  <c r="K513" i="20"/>
  <c r="N513" i="20"/>
  <c r="L514" i="20"/>
  <c r="M514" i="20"/>
  <c r="N514" i="20"/>
  <c r="I515" i="20"/>
  <c r="L515" i="20"/>
  <c r="J515" i="20"/>
  <c r="M515" i="20"/>
  <c r="K515" i="20"/>
  <c r="N515" i="20"/>
  <c r="I516" i="20"/>
  <c r="L516" i="20"/>
  <c r="J516" i="20"/>
  <c r="M516" i="20"/>
  <c r="K516" i="20"/>
  <c r="N516" i="20"/>
  <c r="I517" i="20"/>
  <c r="L517" i="20"/>
  <c r="J517" i="20"/>
  <c r="M517" i="20"/>
  <c r="K517" i="20"/>
  <c r="N517" i="20"/>
  <c r="I518" i="20"/>
  <c r="L518" i="20"/>
  <c r="J518" i="20"/>
  <c r="M518" i="20"/>
  <c r="K518" i="20"/>
  <c r="N518" i="20"/>
  <c r="I519" i="20"/>
  <c r="L519" i="20"/>
  <c r="J519" i="20"/>
  <c r="M519" i="20"/>
  <c r="K519" i="20"/>
  <c r="N519" i="20"/>
  <c r="I520" i="20"/>
  <c r="L520" i="20"/>
  <c r="J520" i="20"/>
  <c r="M520" i="20"/>
  <c r="K520" i="20"/>
  <c r="N520" i="20"/>
  <c r="I521" i="20"/>
  <c r="L521" i="20"/>
  <c r="J521" i="20"/>
  <c r="M521" i="20"/>
  <c r="K521" i="20"/>
  <c r="N521" i="20"/>
  <c r="I522" i="20"/>
  <c r="L522" i="20"/>
  <c r="J522" i="20"/>
  <c r="M522" i="20"/>
  <c r="K522" i="20"/>
  <c r="N522" i="20"/>
  <c r="I523" i="20"/>
  <c r="L523" i="20"/>
  <c r="J523" i="20"/>
  <c r="M523" i="20"/>
  <c r="K523" i="20"/>
  <c r="N523" i="20"/>
  <c r="I524" i="20"/>
  <c r="L524" i="20"/>
  <c r="J524" i="20"/>
  <c r="M524" i="20"/>
  <c r="K524" i="20"/>
  <c r="N524" i="20"/>
  <c r="I525" i="20"/>
  <c r="L525" i="20"/>
  <c r="J525" i="20"/>
  <c r="M525" i="20"/>
  <c r="K525" i="20"/>
  <c r="N525" i="20"/>
  <c r="I526" i="20"/>
  <c r="L526" i="20"/>
  <c r="J526" i="20"/>
  <c r="M526" i="20"/>
  <c r="K526" i="20"/>
  <c r="N526" i="20"/>
  <c r="L527" i="20"/>
  <c r="M527" i="20"/>
  <c r="N527" i="20"/>
  <c r="I528" i="20"/>
  <c r="L528" i="20"/>
  <c r="J528" i="20"/>
  <c r="M528" i="20"/>
  <c r="K528" i="20"/>
  <c r="N528" i="20"/>
  <c r="I529" i="20"/>
  <c r="L529" i="20"/>
  <c r="J529" i="20"/>
  <c r="M529" i="20"/>
  <c r="K529" i="20"/>
  <c r="N529" i="20"/>
  <c r="I530" i="20"/>
  <c r="L530" i="20"/>
  <c r="J530" i="20"/>
  <c r="M530" i="20"/>
  <c r="K530" i="20"/>
  <c r="N530" i="20"/>
  <c r="I531" i="20"/>
  <c r="L531" i="20"/>
  <c r="J531" i="20"/>
  <c r="M531" i="20"/>
  <c r="K531" i="20"/>
  <c r="N531" i="20"/>
  <c r="I532" i="20"/>
  <c r="L532" i="20"/>
  <c r="J532" i="20"/>
  <c r="M532" i="20"/>
  <c r="K532" i="20"/>
  <c r="N532" i="20"/>
  <c r="I533" i="20"/>
  <c r="L533" i="20"/>
  <c r="J533" i="20"/>
  <c r="M533" i="20"/>
  <c r="K533" i="20"/>
  <c r="N533" i="20"/>
  <c r="I534" i="20"/>
  <c r="L534" i="20"/>
  <c r="J534" i="20"/>
  <c r="M534" i="20"/>
  <c r="K534" i="20"/>
  <c r="N534" i="20"/>
  <c r="I535" i="20"/>
  <c r="L535" i="20"/>
  <c r="J535" i="20"/>
  <c r="M535" i="20"/>
  <c r="K535" i="20"/>
  <c r="N535" i="20"/>
  <c r="I536" i="20"/>
  <c r="L536" i="20"/>
  <c r="J536" i="20"/>
  <c r="M536" i="20"/>
  <c r="K536" i="20"/>
  <c r="N536" i="20"/>
  <c r="I537" i="20"/>
  <c r="L537" i="20"/>
  <c r="J537" i="20"/>
  <c r="M537" i="20"/>
  <c r="K537" i="20"/>
  <c r="N537" i="20"/>
  <c r="I538" i="20"/>
  <c r="L538" i="20"/>
  <c r="J538" i="20"/>
  <c r="M538" i="20"/>
  <c r="K538" i="20"/>
  <c r="N538" i="20"/>
  <c r="I539" i="20"/>
  <c r="L539" i="20"/>
  <c r="J539" i="20"/>
  <c r="M539" i="20"/>
  <c r="K539" i="20"/>
  <c r="N539" i="20"/>
  <c r="L540" i="20"/>
  <c r="M540" i="20"/>
  <c r="N540" i="20"/>
  <c r="I541" i="20"/>
  <c r="L541" i="20"/>
  <c r="J541" i="20"/>
  <c r="M541" i="20"/>
  <c r="K541" i="20"/>
  <c r="N541" i="20"/>
  <c r="I542" i="20"/>
  <c r="L542" i="20"/>
  <c r="J542" i="20"/>
  <c r="M542" i="20"/>
  <c r="K542" i="20"/>
  <c r="N542" i="20"/>
  <c r="I543" i="20"/>
  <c r="L543" i="20"/>
  <c r="J543" i="20"/>
  <c r="M543" i="20"/>
  <c r="K543" i="20"/>
  <c r="N543" i="20"/>
  <c r="I544" i="20"/>
  <c r="L544" i="20"/>
  <c r="J544" i="20"/>
  <c r="M544" i="20"/>
  <c r="K544" i="20"/>
  <c r="N544" i="20"/>
  <c r="I545" i="20"/>
  <c r="L545" i="20"/>
  <c r="J545" i="20"/>
  <c r="M545" i="20"/>
  <c r="K545" i="20"/>
  <c r="N545" i="20"/>
  <c r="I546" i="20"/>
  <c r="L546" i="20"/>
  <c r="J546" i="20"/>
  <c r="M546" i="20"/>
  <c r="K546" i="20"/>
  <c r="N546" i="20"/>
  <c r="I547" i="20"/>
  <c r="L547" i="20"/>
  <c r="J547" i="20"/>
  <c r="M547" i="20"/>
  <c r="K547" i="20"/>
  <c r="N547" i="20"/>
  <c r="I548" i="20"/>
  <c r="L548" i="20"/>
  <c r="J548" i="20"/>
  <c r="M548" i="20"/>
  <c r="K548" i="20"/>
  <c r="N548" i="20"/>
  <c r="I549" i="20"/>
  <c r="L549" i="20"/>
  <c r="J549" i="20"/>
  <c r="M549" i="20"/>
  <c r="K549" i="20"/>
  <c r="N549" i="20"/>
  <c r="I550" i="20"/>
  <c r="L550" i="20"/>
  <c r="J550" i="20"/>
  <c r="M550" i="20"/>
  <c r="K550" i="20"/>
  <c r="N550" i="20"/>
  <c r="I551" i="20"/>
  <c r="L551" i="20"/>
  <c r="J551" i="20"/>
  <c r="M551" i="20"/>
  <c r="K551" i="20"/>
  <c r="N551" i="20"/>
  <c r="I552" i="20"/>
  <c r="L552" i="20"/>
  <c r="J552" i="20"/>
  <c r="M552" i="20"/>
  <c r="K552" i="20"/>
  <c r="N552" i="20"/>
  <c r="I553" i="20"/>
  <c r="L553" i="20"/>
  <c r="J553" i="20"/>
  <c r="M553" i="20"/>
  <c r="K553" i="20"/>
  <c r="N553" i="20"/>
  <c r="I554" i="20"/>
  <c r="L554" i="20"/>
  <c r="J554" i="20"/>
  <c r="M554" i="20"/>
  <c r="K554" i="20"/>
  <c r="N554" i="20"/>
  <c r="I555" i="20"/>
  <c r="L555" i="20"/>
  <c r="J555" i="20"/>
  <c r="M555" i="20"/>
  <c r="K555" i="20"/>
  <c r="N555" i="20"/>
  <c r="I556" i="20"/>
  <c r="L556" i="20"/>
  <c r="J556" i="20"/>
  <c r="M556" i="20"/>
  <c r="K556" i="20"/>
  <c r="N556" i="20"/>
  <c r="I557" i="20"/>
  <c r="L557" i="20"/>
  <c r="J557" i="20"/>
  <c r="M557" i="20"/>
  <c r="K557" i="20"/>
  <c r="N557" i="20"/>
  <c r="I558" i="20"/>
  <c r="L558" i="20"/>
  <c r="J558" i="20"/>
  <c r="M558" i="20"/>
  <c r="K558" i="20"/>
  <c r="N558" i="20"/>
  <c r="I559" i="20"/>
  <c r="L559" i="20"/>
  <c r="J559" i="20"/>
  <c r="M559" i="20"/>
  <c r="K559" i="20"/>
  <c r="N559" i="20"/>
  <c r="I560" i="20"/>
  <c r="L560" i="20"/>
  <c r="J560" i="20"/>
  <c r="M560" i="20"/>
  <c r="K560" i="20"/>
  <c r="N560" i="20"/>
  <c r="I561" i="20"/>
  <c r="L561" i="20"/>
  <c r="J561" i="20"/>
  <c r="M561" i="20"/>
  <c r="K561" i="20"/>
  <c r="N561" i="20"/>
  <c r="I562" i="20"/>
  <c r="L562" i="20"/>
  <c r="J562" i="20"/>
  <c r="M562" i="20"/>
  <c r="K562" i="20"/>
  <c r="N562" i="20"/>
  <c r="I563" i="20"/>
  <c r="L563" i="20"/>
  <c r="J563" i="20"/>
  <c r="M563" i="20"/>
  <c r="K563" i="20"/>
  <c r="N563" i="20"/>
  <c r="I564" i="20"/>
  <c r="L564" i="20"/>
  <c r="J564" i="20"/>
  <c r="M564" i="20"/>
  <c r="K564" i="20"/>
  <c r="N564" i="20"/>
  <c r="I565" i="20"/>
  <c r="L565" i="20"/>
  <c r="J565" i="20"/>
  <c r="M565" i="20"/>
  <c r="K565" i="20"/>
  <c r="N565" i="20"/>
  <c r="I566" i="20"/>
  <c r="L566" i="20"/>
  <c r="J566" i="20"/>
  <c r="M566" i="20"/>
  <c r="K566" i="20"/>
  <c r="N566" i="20"/>
  <c r="I567" i="20"/>
  <c r="L567" i="20"/>
  <c r="J567" i="20"/>
  <c r="M567" i="20"/>
  <c r="K567" i="20"/>
  <c r="N567" i="20"/>
  <c r="I568" i="20"/>
  <c r="L568" i="20"/>
  <c r="J568" i="20"/>
  <c r="M568" i="20"/>
  <c r="K568" i="20"/>
  <c r="N568" i="20"/>
  <c r="I569" i="20"/>
  <c r="L569" i="20"/>
  <c r="J569" i="20"/>
  <c r="M569" i="20"/>
  <c r="K569" i="20"/>
  <c r="N569" i="20"/>
  <c r="I570" i="20"/>
  <c r="L570" i="20"/>
  <c r="J570" i="20"/>
  <c r="M570" i="20"/>
  <c r="K570" i="20"/>
  <c r="N570" i="20"/>
  <c r="I571" i="20"/>
  <c r="L571" i="20"/>
  <c r="J571" i="20"/>
  <c r="M571" i="20"/>
  <c r="K571" i="20"/>
  <c r="N571" i="20"/>
  <c r="I572" i="20"/>
  <c r="L572" i="20"/>
  <c r="J572" i="20"/>
  <c r="M572" i="20"/>
  <c r="K572" i="20"/>
  <c r="N572" i="20"/>
  <c r="I573" i="20"/>
  <c r="L573" i="20"/>
  <c r="J573" i="20"/>
  <c r="M573" i="20"/>
  <c r="K573" i="20"/>
  <c r="N573" i="20"/>
  <c r="L574" i="20"/>
  <c r="M574" i="20"/>
  <c r="N574" i="20"/>
  <c r="I575" i="20"/>
  <c r="L575" i="20"/>
  <c r="J575" i="20"/>
  <c r="M575" i="20"/>
  <c r="K575" i="20"/>
  <c r="N575" i="20"/>
  <c r="I576" i="20"/>
  <c r="L576" i="20"/>
  <c r="J576" i="20"/>
  <c r="M576" i="20"/>
  <c r="K576" i="20"/>
  <c r="N576" i="20"/>
  <c r="I577" i="20"/>
  <c r="L577" i="20"/>
  <c r="J577" i="20"/>
  <c r="M577" i="20"/>
  <c r="K577" i="20"/>
  <c r="N577" i="20"/>
  <c r="I578" i="20"/>
  <c r="L578" i="20"/>
  <c r="J578" i="20"/>
  <c r="M578" i="20"/>
  <c r="K578" i="20"/>
  <c r="N578" i="20"/>
  <c r="I579" i="20"/>
  <c r="L579" i="20"/>
  <c r="J579" i="20"/>
  <c r="M579" i="20"/>
  <c r="K579" i="20"/>
  <c r="N579" i="20"/>
  <c r="I580" i="20"/>
  <c r="L580" i="20"/>
  <c r="J580" i="20"/>
  <c r="M580" i="20"/>
  <c r="K580" i="20"/>
  <c r="N580" i="20"/>
  <c r="I581" i="20"/>
  <c r="L581" i="20"/>
  <c r="J581" i="20"/>
  <c r="M581" i="20"/>
  <c r="K581" i="20"/>
  <c r="N581" i="20"/>
  <c r="I582" i="20"/>
  <c r="L582" i="20"/>
  <c r="J582" i="20"/>
  <c r="M582" i="20"/>
  <c r="K582" i="20"/>
  <c r="N582" i="20"/>
  <c r="I583" i="20"/>
  <c r="L583" i="20"/>
  <c r="J583" i="20"/>
  <c r="M583" i="20"/>
  <c r="K583" i="20"/>
  <c r="N583" i="20"/>
  <c r="I584" i="20"/>
  <c r="L584" i="20"/>
  <c r="J584" i="20"/>
  <c r="M584" i="20"/>
  <c r="K584" i="20"/>
  <c r="N584" i="20"/>
  <c r="I585" i="20"/>
  <c r="L585" i="20"/>
  <c r="J585" i="20"/>
  <c r="M585" i="20"/>
  <c r="K585" i="20"/>
  <c r="N585" i="20"/>
  <c r="I586" i="20"/>
  <c r="L586" i="20"/>
  <c r="J586" i="20"/>
  <c r="M586" i="20"/>
  <c r="K586" i="20"/>
  <c r="N586" i="20"/>
  <c r="I587" i="20"/>
  <c r="L587" i="20"/>
  <c r="J587" i="20"/>
  <c r="M587" i="20"/>
  <c r="K587" i="20"/>
  <c r="N587" i="20"/>
  <c r="I588" i="20"/>
  <c r="L588" i="20"/>
  <c r="J588" i="20"/>
  <c r="M588" i="20"/>
  <c r="K588" i="20"/>
  <c r="N588" i="20"/>
  <c r="I589" i="20"/>
  <c r="L589" i="20"/>
  <c r="J589" i="20"/>
  <c r="M589" i="20"/>
  <c r="K589" i="20"/>
  <c r="N589" i="20"/>
  <c r="I590" i="20"/>
  <c r="L590" i="20"/>
  <c r="J590" i="20"/>
  <c r="M590" i="20"/>
  <c r="K590" i="20"/>
  <c r="N590" i="20"/>
  <c r="I591" i="20"/>
  <c r="L591" i="20"/>
  <c r="J591" i="20"/>
  <c r="M591" i="20"/>
  <c r="K591" i="20"/>
  <c r="N591" i="20"/>
  <c r="I592" i="20"/>
  <c r="L592" i="20"/>
  <c r="J592" i="20"/>
  <c r="M592" i="20"/>
  <c r="K592" i="20"/>
  <c r="N592" i="20"/>
  <c r="I593" i="20"/>
  <c r="L593" i="20"/>
  <c r="J593" i="20"/>
  <c r="M593" i="20"/>
  <c r="K593" i="20"/>
  <c r="N593" i="20"/>
  <c r="I594" i="20"/>
  <c r="L594" i="20"/>
  <c r="J594" i="20"/>
  <c r="M594" i="20"/>
  <c r="K594" i="20"/>
  <c r="N594" i="20"/>
  <c r="I595" i="20"/>
  <c r="L595" i="20"/>
  <c r="J595" i="20"/>
  <c r="M595" i="20"/>
  <c r="K595" i="20"/>
  <c r="N595" i="20"/>
  <c r="I596" i="20"/>
  <c r="L596" i="20"/>
  <c r="J596" i="20"/>
  <c r="M596" i="20"/>
  <c r="K596" i="20"/>
  <c r="N596" i="20"/>
  <c r="I597" i="20"/>
  <c r="L597" i="20"/>
  <c r="J597" i="20"/>
  <c r="M597" i="20"/>
  <c r="K597" i="20"/>
  <c r="N597" i="20"/>
  <c r="I598" i="20"/>
  <c r="L598" i="20"/>
  <c r="J598" i="20"/>
  <c r="M598" i="20"/>
  <c r="K598" i="20"/>
  <c r="N598" i="20"/>
  <c r="I599" i="20"/>
  <c r="L599" i="20"/>
  <c r="J599" i="20"/>
  <c r="M599" i="20"/>
  <c r="K599" i="20"/>
  <c r="N599" i="20"/>
  <c r="I600" i="20"/>
  <c r="L600" i="20"/>
  <c r="J600" i="20"/>
  <c r="M600" i="20"/>
  <c r="K600" i="20"/>
  <c r="N600" i="20"/>
  <c r="I601" i="20"/>
  <c r="L601" i="20"/>
  <c r="J601" i="20"/>
  <c r="M601" i="20"/>
  <c r="K601" i="20"/>
  <c r="N601" i="20"/>
  <c r="L602" i="20"/>
  <c r="M602" i="20"/>
  <c r="N602" i="20"/>
  <c r="I603" i="20"/>
  <c r="L603" i="20"/>
  <c r="J603" i="20"/>
  <c r="M603" i="20"/>
  <c r="K603" i="20"/>
  <c r="N603" i="20"/>
  <c r="I604" i="20"/>
  <c r="L604" i="20"/>
  <c r="J604" i="20"/>
  <c r="M604" i="20"/>
  <c r="K604" i="20"/>
  <c r="N604" i="20"/>
  <c r="I605" i="20"/>
  <c r="L605" i="20"/>
  <c r="J605" i="20"/>
  <c r="M605" i="20"/>
  <c r="K605" i="20"/>
  <c r="N605" i="20"/>
  <c r="I606" i="20"/>
  <c r="L606" i="20"/>
  <c r="J606" i="20"/>
  <c r="M606" i="20"/>
  <c r="K606" i="20"/>
  <c r="N606" i="20"/>
  <c r="I607" i="20"/>
  <c r="L607" i="20"/>
  <c r="J607" i="20"/>
  <c r="M607" i="20"/>
  <c r="K607" i="20"/>
  <c r="N607" i="20"/>
  <c r="I608" i="20"/>
  <c r="L608" i="20"/>
  <c r="J608" i="20"/>
  <c r="M608" i="20"/>
  <c r="K608" i="20"/>
  <c r="N608" i="20"/>
  <c r="I609" i="20"/>
  <c r="L609" i="20"/>
  <c r="J609" i="20"/>
  <c r="M609" i="20"/>
  <c r="K609" i="20"/>
  <c r="N609" i="20"/>
  <c r="I610" i="20"/>
  <c r="L610" i="20"/>
  <c r="J610" i="20"/>
  <c r="M610" i="20"/>
  <c r="K610" i="20"/>
  <c r="N610" i="20"/>
  <c r="I611" i="20"/>
  <c r="L611" i="20"/>
  <c r="J611" i="20"/>
  <c r="M611" i="20"/>
  <c r="K611" i="20"/>
  <c r="N611" i="20"/>
  <c r="I612" i="20"/>
  <c r="L612" i="20"/>
  <c r="J612" i="20"/>
  <c r="M612" i="20"/>
  <c r="K612" i="20"/>
  <c r="N612" i="20"/>
  <c r="I613" i="20"/>
  <c r="L613" i="20"/>
  <c r="J613" i="20"/>
  <c r="M613" i="20"/>
  <c r="K613" i="20"/>
  <c r="N613" i="20"/>
  <c r="L614" i="20"/>
  <c r="M614" i="20"/>
  <c r="N614" i="20"/>
  <c r="I615" i="20"/>
  <c r="L615" i="20"/>
  <c r="J615" i="20"/>
  <c r="M615" i="20"/>
  <c r="K615" i="20"/>
  <c r="N615" i="20"/>
  <c r="I616" i="20"/>
  <c r="L616" i="20"/>
  <c r="J616" i="20"/>
  <c r="M616" i="20"/>
  <c r="K616" i="20"/>
  <c r="N616" i="20"/>
  <c r="I617" i="20"/>
  <c r="L617" i="20"/>
  <c r="J617" i="20"/>
  <c r="M617" i="20"/>
  <c r="K617" i="20"/>
  <c r="N617" i="20"/>
  <c r="I618" i="20"/>
  <c r="L618" i="20"/>
  <c r="J618" i="20"/>
  <c r="M618" i="20"/>
  <c r="K618" i="20"/>
  <c r="N618" i="20"/>
  <c r="I619" i="20"/>
  <c r="L619" i="20"/>
  <c r="J619" i="20"/>
  <c r="M619" i="20"/>
  <c r="K619" i="20"/>
  <c r="N619" i="20"/>
  <c r="I620" i="20"/>
  <c r="L620" i="20"/>
  <c r="J620" i="20"/>
  <c r="M620" i="20"/>
  <c r="K620" i="20"/>
  <c r="N620" i="20"/>
  <c r="I621" i="20"/>
  <c r="L621" i="20"/>
  <c r="J621" i="20"/>
  <c r="M621" i="20"/>
  <c r="K621" i="20"/>
  <c r="N621" i="20"/>
  <c r="I622" i="20"/>
  <c r="L622" i="20"/>
  <c r="J622" i="20"/>
  <c r="M622" i="20"/>
  <c r="K622" i="20"/>
  <c r="N622" i="20"/>
  <c r="I623" i="20"/>
  <c r="L623" i="20"/>
  <c r="J623" i="20"/>
  <c r="M623" i="20"/>
  <c r="K623" i="20"/>
  <c r="N623" i="20"/>
  <c r="I624" i="20"/>
  <c r="L624" i="20"/>
  <c r="J624" i="20"/>
  <c r="M624" i="20"/>
  <c r="K624" i="20"/>
  <c r="N624" i="20"/>
  <c r="I625" i="20"/>
  <c r="L625" i="20"/>
  <c r="J625" i="20"/>
  <c r="M625" i="20"/>
  <c r="K625" i="20"/>
  <c r="N625" i="20"/>
  <c r="I626" i="20"/>
  <c r="L626" i="20"/>
  <c r="J626" i="20"/>
  <c r="M626" i="20"/>
  <c r="K626" i="20"/>
  <c r="N626" i="20"/>
  <c r="I627" i="20"/>
  <c r="L627" i="20"/>
  <c r="J627" i="20"/>
  <c r="M627" i="20"/>
  <c r="K627" i="20"/>
  <c r="N627" i="20"/>
  <c r="I628" i="20"/>
  <c r="L628" i="20"/>
  <c r="J628" i="20"/>
  <c r="M628" i="20"/>
  <c r="K628" i="20"/>
  <c r="N628" i="20"/>
  <c r="I629" i="20"/>
  <c r="L629" i="20"/>
  <c r="J629" i="20"/>
  <c r="M629" i="20"/>
  <c r="K629" i="20"/>
  <c r="N629" i="20"/>
  <c r="I630" i="20"/>
  <c r="L630" i="20"/>
  <c r="J630" i="20"/>
  <c r="M630" i="20"/>
  <c r="K630" i="20"/>
  <c r="N630" i="20"/>
  <c r="I631" i="20"/>
  <c r="L631" i="20"/>
  <c r="J631" i="20"/>
  <c r="M631" i="20"/>
  <c r="K631" i="20"/>
  <c r="N631" i="20"/>
  <c r="I632" i="20"/>
  <c r="L632" i="20"/>
  <c r="J632" i="20"/>
  <c r="M632" i="20"/>
  <c r="K632" i="20"/>
  <c r="N632" i="20"/>
  <c r="I633" i="20"/>
  <c r="L633" i="20"/>
  <c r="J633" i="20"/>
  <c r="M633" i="20"/>
  <c r="K633" i="20"/>
  <c r="N633" i="20"/>
  <c r="I634" i="20"/>
  <c r="L634" i="20"/>
  <c r="J634" i="20"/>
  <c r="M634" i="20"/>
  <c r="K634" i="20"/>
  <c r="N634" i="20"/>
  <c r="I635" i="20"/>
  <c r="L635" i="20"/>
  <c r="J635" i="20"/>
  <c r="M635" i="20"/>
  <c r="K635" i="20"/>
  <c r="N635" i="20"/>
  <c r="I636" i="20"/>
  <c r="L636" i="20"/>
  <c r="J636" i="20"/>
  <c r="M636" i="20"/>
  <c r="K636" i="20"/>
  <c r="N636" i="20"/>
  <c r="L637" i="20"/>
  <c r="M637" i="20"/>
  <c r="N637" i="20"/>
  <c r="L654" i="20"/>
  <c r="M654" i="20"/>
  <c r="N654" i="20"/>
  <c r="L662" i="20"/>
  <c r="M662" i="20"/>
  <c r="N662" i="20"/>
  <c r="I679" i="20"/>
  <c r="L679" i="20"/>
  <c r="J679" i="20"/>
  <c r="M679" i="20"/>
  <c r="K679" i="20"/>
  <c r="N679" i="20"/>
  <c r="L687" i="20"/>
  <c r="M687" i="20"/>
  <c r="N687" i="20"/>
  <c r="L710" i="20"/>
  <c r="M710" i="20"/>
  <c r="N710" i="20"/>
  <c r="L717" i="20"/>
  <c r="M717" i="20"/>
  <c r="N717" i="20"/>
  <c r="I718" i="20"/>
  <c r="L718" i="20"/>
  <c r="J718" i="20"/>
  <c r="M718" i="20"/>
  <c r="K718" i="20"/>
  <c r="N718" i="20"/>
  <c r="I719" i="20"/>
  <c r="L719" i="20"/>
  <c r="J719" i="20"/>
  <c r="M719" i="20"/>
  <c r="K719" i="20"/>
  <c r="N719" i="20"/>
  <c r="I720" i="20"/>
  <c r="L720" i="20"/>
  <c r="J720" i="20"/>
  <c r="M720" i="20"/>
  <c r="K720" i="20"/>
  <c r="N720" i="20"/>
  <c r="I721" i="20"/>
  <c r="L721" i="20"/>
  <c r="J721" i="20"/>
  <c r="M721" i="20"/>
  <c r="K721" i="20"/>
  <c r="N721" i="20"/>
  <c r="I722" i="20"/>
  <c r="L722" i="20"/>
  <c r="J722" i="20"/>
  <c r="M722" i="20"/>
  <c r="K722" i="20"/>
  <c r="N722" i="20"/>
  <c r="I723" i="20"/>
  <c r="L723" i="20"/>
  <c r="J723" i="20"/>
  <c r="M723" i="20"/>
  <c r="K723" i="20"/>
  <c r="N723" i="20"/>
  <c r="I724" i="20"/>
  <c r="L724" i="20"/>
  <c r="J724" i="20"/>
  <c r="M724" i="20"/>
  <c r="K724" i="20"/>
  <c r="N724" i="20"/>
  <c r="I725" i="20"/>
  <c r="L725" i="20"/>
  <c r="J725" i="20"/>
  <c r="M725" i="20"/>
  <c r="K725" i="20"/>
  <c r="N725" i="20"/>
  <c r="I726" i="20"/>
  <c r="L726" i="20"/>
  <c r="J726" i="20"/>
  <c r="M726" i="20"/>
  <c r="K726" i="20"/>
  <c r="N726" i="20"/>
  <c r="I727" i="20"/>
  <c r="L727" i="20"/>
  <c r="J727" i="20"/>
  <c r="M727" i="20"/>
  <c r="K727" i="20"/>
  <c r="N727" i="20"/>
  <c r="I728" i="20"/>
  <c r="L728" i="20"/>
  <c r="J728" i="20"/>
  <c r="M728" i="20"/>
  <c r="K728" i="20"/>
  <c r="N728" i="20"/>
  <c r="I729" i="20"/>
  <c r="L729" i="20"/>
  <c r="J729" i="20"/>
  <c r="M729" i="20"/>
  <c r="K729" i="20"/>
  <c r="N729" i="20"/>
  <c r="L730" i="20"/>
  <c r="M730" i="20"/>
  <c r="N730" i="20"/>
  <c r="I731" i="20"/>
  <c r="L731" i="20"/>
  <c r="J731" i="20"/>
  <c r="M731" i="20"/>
  <c r="K731" i="20"/>
  <c r="N731" i="20"/>
  <c r="I732" i="20"/>
  <c r="L732" i="20"/>
  <c r="J732" i="20"/>
  <c r="M732" i="20"/>
  <c r="K732" i="20"/>
  <c r="N732" i="20"/>
  <c r="I733" i="20"/>
  <c r="L733" i="20"/>
  <c r="J733" i="20"/>
  <c r="M733" i="20"/>
  <c r="K733" i="20"/>
  <c r="N733" i="20"/>
  <c r="I734" i="20"/>
  <c r="L734" i="20"/>
  <c r="J734" i="20"/>
  <c r="M734" i="20"/>
  <c r="K734" i="20"/>
  <c r="N734" i="20"/>
  <c r="I735" i="20"/>
  <c r="L735" i="20"/>
  <c r="J735" i="20"/>
  <c r="M735" i="20"/>
  <c r="K735" i="20"/>
  <c r="N735" i="20"/>
  <c r="I736" i="20"/>
  <c r="L736" i="20"/>
  <c r="J736" i="20"/>
  <c r="M736" i="20"/>
  <c r="K736" i="20"/>
  <c r="N736" i="20"/>
  <c r="I737" i="20"/>
  <c r="L737" i="20"/>
  <c r="J737" i="20"/>
  <c r="M737" i="20"/>
  <c r="K737" i="20"/>
  <c r="N737" i="20"/>
  <c r="I738" i="20"/>
  <c r="L738" i="20"/>
  <c r="J738" i="20"/>
  <c r="M738" i="20"/>
  <c r="K738" i="20"/>
  <c r="N738" i="20"/>
  <c r="I739" i="20"/>
  <c r="L739" i="20"/>
  <c r="J739" i="20"/>
  <c r="M739" i="20"/>
  <c r="K739" i="20"/>
  <c r="N739" i="20"/>
  <c r="I740" i="20"/>
  <c r="L740" i="20"/>
  <c r="J740" i="20"/>
  <c r="M740" i="20"/>
  <c r="K740" i="20"/>
  <c r="N740" i="20"/>
  <c r="I741" i="20"/>
  <c r="L741" i="20"/>
  <c r="J741" i="20"/>
  <c r="M741" i="20"/>
  <c r="K741" i="20"/>
  <c r="N741" i="20"/>
  <c r="I742" i="20"/>
  <c r="L742" i="20"/>
  <c r="J742" i="20"/>
  <c r="M742" i="20"/>
  <c r="K742" i="20"/>
  <c r="N742" i="20"/>
  <c r="L743" i="20"/>
  <c r="M743" i="20"/>
  <c r="N743" i="20"/>
  <c r="I744" i="20"/>
  <c r="L744" i="20"/>
  <c r="J744" i="20"/>
  <c r="M744" i="20"/>
  <c r="K744" i="20"/>
  <c r="N744" i="20"/>
  <c r="I745" i="20"/>
  <c r="L745" i="20"/>
  <c r="J745" i="20"/>
  <c r="M745" i="20"/>
  <c r="K745" i="20"/>
  <c r="N745" i="20"/>
  <c r="I746" i="20"/>
  <c r="L746" i="20"/>
  <c r="J746" i="20"/>
  <c r="M746" i="20"/>
  <c r="K746" i="20"/>
  <c r="N746" i="20"/>
  <c r="I747" i="20"/>
  <c r="L747" i="20"/>
  <c r="J747" i="20"/>
  <c r="M747" i="20"/>
  <c r="K747" i="20"/>
  <c r="N747" i="20"/>
  <c r="I748" i="20"/>
  <c r="L748" i="20"/>
  <c r="J748" i="20"/>
  <c r="M748" i="20"/>
  <c r="K748" i="20"/>
  <c r="N748" i="20"/>
  <c r="I749" i="20"/>
  <c r="L749" i="20"/>
  <c r="J749" i="20"/>
  <c r="M749" i="20"/>
  <c r="K749" i="20"/>
  <c r="N749" i="20"/>
  <c r="I750" i="20"/>
  <c r="L750" i="20"/>
  <c r="J750" i="20"/>
  <c r="M750" i="20"/>
  <c r="K750" i="20"/>
  <c r="N750" i="20"/>
  <c r="I751" i="20"/>
  <c r="L751" i="20"/>
  <c r="J751" i="20"/>
  <c r="M751" i="20"/>
  <c r="K751" i="20"/>
  <c r="N751" i="20"/>
  <c r="I752" i="20"/>
  <c r="L752" i="20"/>
  <c r="J752" i="20"/>
  <c r="M752" i="20"/>
  <c r="K752" i="20"/>
  <c r="N752" i="20"/>
  <c r="I753" i="20"/>
  <c r="L753" i="20"/>
  <c r="J753" i="20"/>
  <c r="M753" i="20"/>
  <c r="K753" i="20"/>
  <c r="N753" i="20"/>
  <c r="I754" i="20"/>
  <c r="L754" i="20"/>
  <c r="J754" i="20"/>
  <c r="M754" i="20"/>
  <c r="K754" i="20"/>
  <c r="N754" i="20"/>
  <c r="I755" i="20"/>
  <c r="L755" i="20"/>
  <c r="J755" i="20"/>
  <c r="M755" i="20"/>
  <c r="K755" i="20"/>
  <c r="N755" i="20"/>
  <c r="I756" i="20"/>
  <c r="L756" i="20"/>
  <c r="J756" i="20"/>
  <c r="M756" i="20"/>
  <c r="K756" i="20"/>
  <c r="N756" i="20"/>
  <c r="I757" i="20"/>
  <c r="L757" i="20"/>
  <c r="J757" i="20"/>
  <c r="M757" i="20"/>
  <c r="K757" i="20"/>
  <c r="N757" i="20"/>
  <c r="I758" i="20"/>
  <c r="L758" i="20"/>
  <c r="J758" i="20"/>
  <c r="M758" i="20"/>
  <c r="K758" i="20"/>
  <c r="N758" i="20"/>
  <c r="I759" i="20"/>
  <c r="L759" i="20"/>
  <c r="J759" i="20"/>
  <c r="M759" i="20"/>
  <c r="K759" i="20"/>
  <c r="N759" i="20"/>
  <c r="I760" i="20"/>
  <c r="L760" i="20"/>
  <c r="J760" i="20"/>
  <c r="M760" i="20"/>
  <c r="K760" i="20"/>
  <c r="N760" i="20"/>
  <c r="I761" i="20"/>
  <c r="L761" i="20"/>
  <c r="J761" i="20"/>
  <c r="M761" i="20"/>
  <c r="K761" i="20"/>
  <c r="N761" i="20"/>
  <c r="I762" i="20"/>
  <c r="L762" i="20"/>
  <c r="J762" i="20"/>
  <c r="M762" i="20"/>
  <c r="K762" i="20"/>
  <c r="N762" i="20"/>
  <c r="I763" i="20"/>
  <c r="L763" i="20"/>
  <c r="J763" i="20"/>
  <c r="M763" i="20"/>
  <c r="K763" i="20"/>
  <c r="N763" i="20"/>
  <c r="I764" i="20"/>
  <c r="L764" i="20"/>
  <c r="J764" i="20"/>
  <c r="M764" i="20"/>
  <c r="K764" i="20"/>
  <c r="N764" i="20"/>
  <c r="I765" i="20"/>
  <c r="L765" i="20"/>
  <c r="J765" i="20"/>
  <c r="M765" i="20"/>
  <c r="K765" i="20"/>
  <c r="N765" i="20"/>
  <c r="I766" i="20"/>
  <c r="L766" i="20"/>
  <c r="J766" i="20"/>
  <c r="M766" i="20"/>
  <c r="K766" i="20"/>
  <c r="N766" i="20"/>
  <c r="I767" i="20"/>
  <c r="L767" i="20"/>
  <c r="J767" i="20"/>
  <c r="M767" i="20"/>
  <c r="K767" i="20"/>
  <c r="N767" i="20"/>
  <c r="I768" i="20"/>
  <c r="L768" i="20"/>
  <c r="J768" i="20"/>
  <c r="M768" i="20"/>
  <c r="K768" i="20"/>
  <c r="N768" i="20"/>
  <c r="L769" i="20"/>
  <c r="M769" i="20"/>
  <c r="N769" i="20"/>
  <c r="I770" i="20"/>
  <c r="L770" i="20"/>
  <c r="J770" i="20"/>
  <c r="M770" i="20"/>
  <c r="K770" i="20"/>
  <c r="N770" i="20"/>
  <c r="I771" i="20"/>
  <c r="L771" i="20"/>
  <c r="J771" i="20"/>
  <c r="M771" i="20"/>
  <c r="K771" i="20"/>
  <c r="N771" i="20"/>
  <c r="I772" i="20"/>
  <c r="L772" i="20"/>
  <c r="J772" i="20"/>
  <c r="M772" i="20"/>
  <c r="K772" i="20"/>
  <c r="N772" i="20"/>
  <c r="I773" i="20"/>
  <c r="L773" i="20"/>
  <c r="J773" i="20"/>
  <c r="M773" i="20"/>
  <c r="K773" i="20"/>
  <c r="N773" i="20"/>
  <c r="I774" i="20"/>
  <c r="L774" i="20"/>
  <c r="J774" i="20"/>
  <c r="M774" i="20"/>
  <c r="K774" i="20"/>
  <c r="N774" i="20"/>
  <c r="I775" i="20"/>
  <c r="L775" i="20"/>
  <c r="J775" i="20"/>
  <c r="M775" i="20"/>
  <c r="K775" i="20"/>
  <c r="N775" i="20"/>
  <c r="I776" i="20"/>
  <c r="L776" i="20"/>
  <c r="J776" i="20"/>
  <c r="M776" i="20"/>
  <c r="K776" i="20"/>
  <c r="N776" i="20"/>
  <c r="I777" i="20"/>
  <c r="L777" i="20"/>
  <c r="J777" i="20"/>
  <c r="M777" i="20"/>
  <c r="K777" i="20"/>
  <c r="N777" i="20"/>
  <c r="I778" i="20"/>
  <c r="L778" i="20"/>
  <c r="J778" i="20"/>
  <c r="M778" i="20"/>
  <c r="K778" i="20"/>
  <c r="N778" i="20"/>
  <c r="I779" i="20"/>
  <c r="L779" i="20"/>
  <c r="J779" i="20"/>
  <c r="M779" i="20"/>
  <c r="K779" i="20"/>
  <c r="N779" i="20"/>
  <c r="I780" i="20"/>
  <c r="L780" i="20"/>
  <c r="J780" i="20"/>
  <c r="M780" i="20"/>
  <c r="K780" i="20"/>
  <c r="N780" i="20"/>
  <c r="I781" i="20"/>
  <c r="L781" i="20"/>
  <c r="J781" i="20"/>
  <c r="M781" i="20"/>
  <c r="K781" i="20"/>
  <c r="N781" i="20"/>
  <c r="I782" i="20"/>
  <c r="L782" i="20"/>
  <c r="J782" i="20"/>
  <c r="M782" i="20"/>
  <c r="K782" i="20"/>
  <c r="N782" i="20"/>
  <c r="I783" i="20"/>
  <c r="L783" i="20"/>
  <c r="J783" i="20"/>
  <c r="M783" i="20"/>
  <c r="K783" i="20"/>
  <c r="N783" i="20"/>
  <c r="I784" i="20"/>
  <c r="L784" i="20"/>
  <c r="J784" i="20"/>
  <c r="M784" i="20"/>
  <c r="K784" i="20"/>
  <c r="N784" i="20"/>
  <c r="I785" i="20"/>
  <c r="L785" i="20"/>
  <c r="J785" i="20"/>
  <c r="M785" i="20"/>
  <c r="K785" i="20"/>
  <c r="N785" i="20"/>
  <c r="I786" i="20"/>
  <c r="L786" i="20"/>
  <c r="J786" i="20"/>
  <c r="M786" i="20"/>
  <c r="K786" i="20"/>
  <c r="N786" i="20"/>
  <c r="I787" i="20"/>
  <c r="L787" i="20"/>
  <c r="J787" i="20"/>
  <c r="M787" i="20"/>
  <c r="K787" i="20"/>
  <c r="N787" i="20"/>
  <c r="I788" i="20"/>
  <c r="L788" i="20"/>
  <c r="J788" i="20"/>
  <c r="M788" i="20"/>
  <c r="K788" i="20"/>
  <c r="N788" i="20"/>
  <c r="I789" i="20"/>
  <c r="L789" i="20"/>
  <c r="J789" i="20"/>
  <c r="M789" i="20"/>
  <c r="K789" i="20"/>
  <c r="N789" i="20"/>
  <c r="I790" i="20"/>
  <c r="L790" i="20"/>
  <c r="J790" i="20"/>
  <c r="M790" i="20"/>
  <c r="K790" i="20"/>
  <c r="N790" i="20"/>
  <c r="I791" i="20"/>
  <c r="L791" i="20"/>
  <c r="J791" i="20"/>
  <c r="M791" i="20"/>
  <c r="K791" i="20"/>
  <c r="N791" i="20"/>
  <c r="I792" i="20"/>
  <c r="L792" i="20"/>
  <c r="J792" i="20"/>
  <c r="M792" i="20"/>
  <c r="K792" i="20"/>
  <c r="N792" i="20"/>
  <c r="I793" i="20"/>
  <c r="L793" i="20"/>
  <c r="J793" i="20"/>
  <c r="M793" i="20"/>
  <c r="K793" i="20"/>
  <c r="N793" i="20"/>
  <c r="I794" i="20"/>
  <c r="L794" i="20"/>
  <c r="J794" i="20"/>
  <c r="M794" i="20"/>
  <c r="K794" i="20"/>
  <c r="N794" i="20"/>
  <c r="I795" i="20"/>
  <c r="L795" i="20"/>
  <c r="J795" i="20"/>
  <c r="M795" i="20"/>
  <c r="K795" i="20"/>
  <c r="N795" i="20"/>
  <c r="I796" i="20"/>
  <c r="L796" i="20"/>
  <c r="J796" i="20"/>
  <c r="M796" i="20"/>
  <c r="K796" i="20"/>
  <c r="N796" i="20"/>
  <c r="I797" i="20"/>
  <c r="L797" i="20"/>
  <c r="J797" i="20"/>
  <c r="M797" i="20"/>
  <c r="K797" i="20"/>
  <c r="N797" i="20"/>
  <c r="I798" i="20"/>
  <c r="L798" i="20"/>
  <c r="J798" i="20"/>
  <c r="M798" i="20"/>
  <c r="K798" i="20"/>
  <c r="N798" i="20"/>
  <c r="I799" i="20"/>
  <c r="L799" i="20"/>
  <c r="J799" i="20"/>
  <c r="M799" i="20"/>
  <c r="K799" i="20"/>
  <c r="N799" i="20"/>
  <c r="I800" i="20"/>
  <c r="L800" i="20"/>
  <c r="J800" i="20"/>
  <c r="M800" i="20"/>
  <c r="K800" i="20"/>
  <c r="N800" i="20"/>
  <c r="I801" i="20"/>
  <c r="L801" i="20"/>
  <c r="J801" i="20"/>
  <c r="M801" i="20"/>
  <c r="K801" i="20"/>
  <c r="N801" i="20"/>
  <c r="L802" i="20"/>
  <c r="M802" i="20"/>
  <c r="N802" i="20"/>
  <c r="I803" i="20"/>
  <c r="L803" i="20"/>
  <c r="J803" i="20"/>
  <c r="M803" i="20"/>
  <c r="K803" i="20"/>
  <c r="N803" i="20"/>
  <c r="I804" i="20"/>
  <c r="L804" i="20"/>
  <c r="J804" i="20"/>
  <c r="M804" i="20"/>
  <c r="K804" i="20"/>
  <c r="N804" i="20"/>
  <c r="I805" i="20"/>
  <c r="L805" i="20"/>
  <c r="J805" i="20"/>
  <c r="M805" i="20"/>
  <c r="K805" i="20"/>
  <c r="N805" i="20"/>
  <c r="I806" i="20"/>
  <c r="L806" i="20"/>
  <c r="J806" i="20"/>
  <c r="M806" i="20"/>
  <c r="K806" i="20"/>
  <c r="N806" i="20"/>
  <c r="I807" i="20"/>
  <c r="L807" i="20"/>
  <c r="J807" i="20"/>
  <c r="M807" i="20"/>
  <c r="K807" i="20"/>
  <c r="N807" i="20"/>
  <c r="I808" i="20"/>
  <c r="L808" i="20"/>
  <c r="J808" i="20"/>
  <c r="M808" i="20"/>
  <c r="K808" i="20"/>
  <c r="N808" i="20"/>
  <c r="I809" i="20"/>
  <c r="L809" i="20"/>
  <c r="J809" i="20"/>
  <c r="M809" i="20"/>
  <c r="K809" i="20"/>
  <c r="N809" i="20"/>
  <c r="I810" i="20"/>
  <c r="L810" i="20"/>
  <c r="J810" i="20"/>
  <c r="M810" i="20"/>
  <c r="K810" i="20"/>
  <c r="N810" i="20"/>
  <c r="I811" i="20"/>
  <c r="L811" i="20"/>
  <c r="J811" i="20"/>
  <c r="M811" i="20"/>
  <c r="K811" i="20"/>
  <c r="N811" i="20"/>
  <c r="I812" i="20"/>
  <c r="L812" i="20"/>
  <c r="J812" i="20"/>
  <c r="M812" i="20"/>
  <c r="K812" i="20"/>
  <c r="N812" i="20"/>
  <c r="I813" i="20"/>
  <c r="L813" i="20"/>
  <c r="J813" i="20"/>
  <c r="M813" i="20"/>
  <c r="K813" i="20"/>
  <c r="N813" i="20"/>
  <c r="I814" i="20"/>
  <c r="L814" i="20"/>
  <c r="J814" i="20"/>
  <c r="M814" i="20"/>
  <c r="K814" i="20"/>
  <c r="N814" i="20"/>
  <c r="I815" i="20"/>
  <c r="L815" i="20"/>
  <c r="J815" i="20"/>
  <c r="M815" i="20"/>
  <c r="K815" i="20"/>
  <c r="N815" i="20"/>
  <c r="I816" i="20"/>
  <c r="L816" i="20"/>
  <c r="J816" i="20"/>
  <c r="M816" i="20"/>
  <c r="K816" i="20"/>
  <c r="N816" i="20"/>
  <c r="I817" i="20"/>
  <c r="L817" i="20"/>
  <c r="J817" i="20"/>
  <c r="M817" i="20"/>
  <c r="K817" i="20"/>
  <c r="N817" i="20"/>
  <c r="I818" i="20"/>
  <c r="L818" i="20"/>
  <c r="J818" i="20"/>
  <c r="M818" i="20"/>
  <c r="K818" i="20"/>
  <c r="N818" i="20"/>
  <c r="I819" i="20"/>
  <c r="L819" i="20"/>
  <c r="J819" i="20"/>
  <c r="M819" i="20"/>
  <c r="K819" i="20"/>
  <c r="N819" i="20"/>
  <c r="I820" i="20"/>
  <c r="L820" i="20"/>
  <c r="J820" i="20"/>
  <c r="M820" i="20"/>
  <c r="K820" i="20"/>
  <c r="N820" i="20"/>
  <c r="I821" i="20"/>
  <c r="L821" i="20"/>
  <c r="J821" i="20"/>
  <c r="M821" i="20"/>
  <c r="K821" i="20"/>
  <c r="N821" i="20"/>
  <c r="I822" i="20"/>
  <c r="L822" i="20"/>
  <c r="J822" i="20"/>
  <c r="M822" i="20"/>
  <c r="K822" i="20"/>
  <c r="N822" i="20"/>
  <c r="I823" i="20"/>
  <c r="L823" i="20"/>
  <c r="J823" i="20"/>
  <c r="M823" i="20"/>
  <c r="K823" i="20"/>
  <c r="N823" i="20"/>
  <c r="I824" i="20"/>
  <c r="L824" i="20"/>
  <c r="J824" i="20"/>
  <c r="M824" i="20"/>
  <c r="K824" i="20"/>
  <c r="N824" i="20"/>
  <c r="I825" i="20"/>
  <c r="L825" i="20"/>
  <c r="J825" i="20"/>
  <c r="M825" i="20"/>
  <c r="K825" i="20"/>
  <c r="N825" i="20"/>
  <c r="I826" i="20"/>
  <c r="L826" i="20"/>
  <c r="J826" i="20"/>
  <c r="M826" i="20"/>
  <c r="K826" i="20"/>
  <c r="N826" i="20"/>
  <c r="L827" i="20"/>
  <c r="M827" i="20"/>
  <c r="N827" i="20"/>
  <c r="I828" i="20"/>
  <c r="L828" i="20"/>
  <c r="J828" i="20"/>
  <c r="M828" i="20"/>
  <c r="K828" i="20"/>
  <c r="N828" i="20"/>
  <c r="I829" i="20"/>
  <c r="L829" i="20"/>
  <c r="J829" i="20"/>
  <c r="M829" i="20"/>
  <c r="K829" i="20"/>
  <c r="N829" i="20"/>
  <c r="I830" i="20"/>
  <c r="L830" i="20"/>
  <c r="J830" i="20"/>
  <c r="M830" i="20"/>
  <c r="K830" i="20"/>
  <c r="N830" i="20"/>
  <c r="I831" i="20"/>
  <c r="L831" i="20"/>
  <c r="J831" i="20"/>
  <c r="M831" i="20"/>
  <c r="K831" i="20"/>
  <c r="N831" i="20"/>
  <c r="I832" i="20"/>
  <c r="L832" i="20"/>
  <c r="J832" i="20"/>
  <c r="M832" i="20"/>
  <c r="K832" i="20"/>
  <c r="N832" i="20"/>
  <c r="I833" i="20"/>
  <c r="L833" i="20"/>
  <c r="J833" i="20"/>
  <c r="M833" i="20"/>
  <c r="K833" i="20"/>
  <c r="N833" i="20"/>
  <c r="I834" i="20"/>
  <c r="L834" i="20"/>
  <c r="J834" i="20"/>
  <c r="M834" i="20"/>
  <c r="K834" i="20"/>
  <c r="N834" i="20"/>
  <c r="I835" i="20"/>
  <c r="L835" i="20"/>
  <c r="J835" i="20"/>
  <c r="M835" i="20"/>
  <c r="K835" i="20"/>
  <c r="N835" i="20"/>
  <c r="I836" i="20"/>
  <c r="L836" i="20"/>
  <c r="J836" i="20"/>
  <c r="M836" i="20"/>
  <c r="K836" i="20"/>
  <c r="N836" i="20"/>
  <c r="I837" i="20"/>
  <c r="L837" i="20"/>
  <c r="J837" i="20"/>
  <c r="M837" i="20"/>
  <c r="K837" i="20"/>
  <c r="N837" i="20"/>
  <c r="I838" i="20"/>
  <c r="L838" i="20"/>
  <c r="J838" i="20"/>
  <c r="M838" i="20"/>
  <c r="K838" i="20"/>
  <c r="N838" i="20"/>
  <c r="I839" i="20"/>
  <c r="L839" i="20"/>
  <c r="J839" i="20"/>
  <c r="M839" i="20"/>
  <c r="K839" i="20"/>
  <c r="N839" i="20"/>
  <c r="I840" i="20"/>
  <c r="L840" i="20"/>
  <c r="J840" i="20"/>
  <c r="M840" i="20"/>
  <c r="K840" i="20"/>
  <c r="N840" i="20"/>
  <c r="I841" i="20"/>
  <c r="L841" i="20"/>
  <c r="J841" i="20"/>
  <c r="M841" i="20"/>
  <c r="K841" i="20"/>
  <c r="N841" i="20"/>
  <c r="I842" i="20"/>
  <c r="L842" i="20"/>
  <c r="J842" i="20"/>
  <c r="M842" i="20"/>
  <c r="K842" i="20"/>
  <c r="N842" i="20"/>
  <c r="I843" i="20"/>
  <c r="L843" i="20"/>
  <c r="J843" i="20"/>
  <c r="M843" i="20"/>
  <c r="K843" i="20"/>
  <c r="N843" i="20"/>
  <c r="I844" i="20"/>
  <c r="L844" i="20"/>
  <c r="J844" i="20"/>
  <c r="M844" i="20"/>
  <c r="K844" i="20"/>
  <c r="N844" i="20"/>
  <c r="I845" i="20"/>
  <c r="L845" i="20"/>
  <c r="J845" i="20"/>
  <c r="M845" i="20"/>
  <c r="K845" i="20"/>
  <c r="N845" i="20"/>
  <c r="I846" i="20"/>
  <c r="L846" i="20"/>
  <c r="J846" i="20"/>
  <c r="M846" i="20"/>
  <c r="K846" i="20"/>
  <c r="N846" i="20"/>
  <c r="I847" i="20"/>
  <c r="L847" i="20"/>
  <c r="J847" i="20"/>
  <c r="M847" i="20"/>
  <c r="K847" i="20"/>
  <c r="N847" i="20"/>
  <c r="I848" i="20"/>
  <c r="L848" i="20"/>
  <c r="J848" i="20"/>
  <c r="M848" i="20"/>
  <c r="K848" i="20"/>
  <c r="N848" i="20"/>
  <c r="I849" i="20"/>
  <c r="L849" i="20"/>
  <c r="J849" i="20"/>
  <c r="M849" i="20"/>
  <c r="K849" i="20"/>
  <c r="N849" i="20"/>
  <c r="I850" i="20"/>
  <c r="L850" i="20"/>
  <c r="J850" i="20"/>
  <c r="M850" i="20"/>
  <c r="K850" i="20"/>
  <c r="N850" i="20"/>
  <c r="I851" i="20"/>
  <c r="L851" i="20"/>
  <c r="J851" i="20"/>
  <c r="M851" i="20"/>
  <c r="K851" i="20"/>
  <c r="N851" i="20"/>
  <c r="I852" i="20"/>
  <c r="L852" i="20"/>
  <c r="J852" i="20"/>
  <c r="M852" i="20"/>
  <c r="K852" i="20"/>
  <c r="N852" i="20"/>
  <c r="L853" i="20"/>
  <c r="M853" i="20"/>
  <c r="N853" i="20"/>
  <c r="I854" i="20"/>
  <c r="L854" i="20"/>
  <c r="J854" i="20"/>
  <c r="M854" i="20"/>
  <c r="K854" i="20"/>
  <c r="N854" i="20"/>
  <c r="I855" i="20"/>
  <c r="L855" i="20"/>
  <c r="J855" i="20"/>
  <c r="M855" i="20"/>
  <c r="K855" i="20"/>
  <c r="N855" i="20"/>
  <c r="I856" i="20"/>
  <c r="L856" i="20"/>
  <c r="J856" i="20"/>
  <c r="M856" i="20"/>
  <c r="K856" i="20"/>
  <c r="N856" i="20"/>
  <c r="I857" i="20"/>
  <c r="L857" i="20"/>
  <c r="J857" i="20"/>
  <c r="M857" i="20"/>
  <c r="K857" i="20"/>
  <c r="N857" i="20"/>
  <c r="I858" i="20"/>
  <c r="L858" i="20"/>
  <c r="J858" i="20"/>
  <c r="M858" i="20"/>
  <c r="K858" i="20"/>
  <c r="N858" i="20"/>
  <c r="I859" i="20"/>
  <c r="L859" i="20"/>
  <c r="J859" i="20"/>
  <c r="M859" i="20"/>
  <c r="K859" i="20"/>
  <c r="N859" i="20"/>
  <c r="I860" i="20"/>
  <c r="L860" i="20"/>
  <c r="J860" i="20"/>
  <c r="M860" i="20"/>
  <c r="K860" i="20"/>
  <c r="N860" i="20"/>
  <c r="I861" i="20"/>
  <c r="L861" i="20"/>
  <c r="J861" i="20"/>
  <c r="M861" i="20"/>
  <c r="K861" i="20"/>
  <c r="N861" i="20"/>
  <c r="I862" i="20"/>
  <c r="L862" i="20"/>
  <c r="J862" i="20"/>
  <c r="M862" i="20"/>
  <c r="K862" i="20"/>
  <c r="N862" i="20"/>
  <c r="I863" i="20"/>
  <c r="L863" i="20"/>
  <c r="J863" i="20"/>
  <c r="M863" i="20"/>
  <c r="K863" i="20"/>
  <c r="N863" i="20"/>
  <c r="I864" i="20"/>
  <c r="L864" i="20"/>
  <c r="J864" i="20"/>
  <c r="M864" i="20"/>
  <c r="K864" i="20"/>
  <c r="N864" i="20"/>
  <c r="I865" i="20"/>
  <c r="L865" i="20"/>
  <c r="J865" i="20"/>
  <c r="M865" i="20"/>
  <c r="K865" i="20"/>
  <c r="N865" i="20"/>
  <c r="I866" i="20"/>
  <c r="L866" i="20"/>
  <c r="J866" i="20"/>
  <c r="M866" i="20"/>
  <c r="K866" i="20"/>
  <c r="N866" i="20"/>
  <c r="I867" i="20"/>
  <c r="L867" i="20"/>
  <c r="J867" i="20"/>
  <c r="M867" i="20"/>
  <c r="K867" i="20"/>
  <c r="N867" i="20"/>
  <c r="I868" i="20"/>
  <c r="L868" i="20"/>
  <c r="J868" i="20"/>
  <c r="M868" i="20"/>
  <c r="K868" i="20"/>
  <c r="N868" i="20"/>
  <c r="I869" i="20"/>
  <c r="L869" i="20"/>
  <c r="J869" i="20"/>
  <c r="M869" i="20"/>
  <c r="K869" i="20"/>
  <c r="N869" i="20"/>
  <c r="I870" i="20"/>
  <c r="L870" i="20"/>
  <c r="J870" i="20"/>
  <c r="M870" i="20"/>
  <c r="K870" i="20"/>
  <c r="N870" i="20"/>
  <c r="I871" i="20"/>
  <c r="L871" i="20"/>
  <c r="J871" i="20"/>
  <c r="M871" i="20"/>
  <c r="K871" i="20"/>
  <c r="N871" i="20"/>
  <c r="I872" i="20"/>
  <c r="L872" i="20"/>
  <c r="J872" i="20"/>
  <c r="M872" i="20"/>
  <c r="K872" i="20"/>
  <c r="N872" i="20"/>
  <c r="I873" i="20"/>
  <c r="L873" i="20"/>
  <c r="J873" i="20"/>
  <c r="M873" i="20"/>
  <c r="K873" i="20"/>
  <c r="N873" i="20"/>
  <c r="I874" i="20"/>
  <c r="L874" i="20"/>
  <c r="J874" i="20"/>
  <c r="M874" i="20"/>
  <c r="K874" i="20"/>
  <c r="N874" i="20"/>
  <c r="I875" i="20"/>
  <c r="L875" i="20"/>
  <c r="J875" i="20"/>
  <c r="M875" i="20"/>
  <c r="K875" i="20"/>
  <c r="N875" i="20"/>
  <c r="I876" i="20"/>
  <c r="L876" i="20"/>
  <c r="J876" i="20"/>
  <c r="M876" i="20"/>
  <c r="K876" i="20"/>
  <c r="N876" i="20"/>
  <c r="I877" i="20"/>
  <c r="L877" i="20"/>
  <c r="J877" i="20"/>
  <c r="M877" i="20"/>
  <c r="K877" i="20"/>
  <c r="N877" i="20"/>
  <c r="L878" i="20"/>
  <c r="M878" i="20"/>
  <c r="N878" i="20"/>
  <c r="I879" i="20"/>
  <c r="L879" i="20"/>
  <c r="J879" i="20"/>
  <c r="M879" i="20"/>
  <c r="K879" i="20"/>
  <c r="N879" i="20"/>
  <c r="I880" i="20"/>
  <c r="L880" i="20"/>
  <c r="J880" i="20"/>
  <c r="M880" i="20"/>
  <c r="K880" i="20"/>
  <c r="N880" i="20"/>
  <c r="I881" i="20"/>
  <c r="L881" i="20"/>
  <c r="J881" i="20"/>
  <c r="M881" i="20"/>
  <c r="K881" i="20"/>
  <c r="N881" i="20"/>
  <c r="I882" i="20"/>
  <c r="L882" i="20"/>
  <c r="J882" i="20"/>
  <c r="M882" i="20"/>
  <c r="K882" i="20"/>
  <c r="N882" i="20"/>
  <c r="I883" i="20"/>
  <c r="L883" i="20"/>
  <c r="J883" i="20"/>
  <c r="M883" i="20"/>
  <c r="K883" i="20"/>
  <c r="N883" i="20"/>
  <c r="I884" i="20"/>
  <c r="L884" i="20"/>
  <c r="J884" i="20"/>
  <c r="M884" i="20"/>
  <c r="K884" i="20"/>
  <c r="N884" i="20"/>
  <c r="I885" i="20"/>
  <c r="L885" i="20"/>
  <c r="J885" i="20"/>
  <c r="M885" i="20"/>
  <c r="K885" i="20"/>
  <c r="N885" i="20"/>
  <c r="I886" i="20"/>
  <c r="L886" i="20"/>
  <c r="J886" i="20"/>
  <c r="M886" i="20"/>
  <c r="K886" i="20"/>
  <c r="N886" i="20"/>
  <c r="I887" i="20"/>
  <c r="L887" i="20"/>
  <c r="J887" i="20"/>
  <c r="M887" i="20"/>
  <c r="K887" i="20"/>
  <c r="N887" i="20"/>
  <c r="I888" i="20"/>
  <c r="L888" i="20"/>
  <c r="J888" i="20"/>
  <c r="M888" i="20"/>
  <c r="K888" i="20"/>
  <c r="N888" i="20"/>
  <c r="I889" i="20"/>
  <c r="L889" i="20"/>
  <c r="J889" i="20"/>
  <c r="M889" i="20"/>
  <c r="K889" i="20"/>
  <c r="N889" i="20"/>
  <c r="I890" i="20"/>
  <c r="L890" i="20"/>
  <c r="J890" i="20"/>
  <c r="M890" i="20"/>
  <c r="K890" i="20"/>
  <c r="N890" i="20"/>
  <c r="I891" i="20"/>
  <c r="L891" i="20"/>
  <c r="J891" i="20"/>
  <c r="M891" i="20"/>
  <c r="K891" i="20"/>
  <c r="N891" i="20"/>
  <c r="I892" i="20"/>
  <c r="L892" i="20"/>
  <c r="J892" i="20"/>
  <c r="M892" i="20"/>
  <c r="K892" i="20"/>
  <c r="N892" i="20"/>
  <c r="I893" i="20"/>
  <c r="L893" i="20"/>
  <c r="J893" i="20"/>
  <c r="M893" i="20"/>
  <c r="K893" i="20"/>
  <c r="N893" i="20"/>
  <c r="I894" i="20"/>
  <c r="L894" i="20"/>
  <c r="J894" i="20"/>
  <c r="M894" i="20"/>
  <c r="K894" i="20"/>
  <c r="N894" i="20"/>
  <c r="L895" i="20"/>
  <c r="M895" i="20"/>
  <c r="N895" i="20"/>
  <c r="I896" i="20"/>
  <c r="L896" i="20"/>
  <c r="J896" i="20"/>
  <c r="M896" i="20"/>
  <c r="K896" i="20"/>
  <c r="N896" i="20"/>
  <c r="I897" i="20"/>
  <c r="L897" i="20"/>
  <c r="J897" i="20"/>
  <c r="M897" i="20"/>
  <c r="K897" i="20"/>
  <c r="N897" i="20"/>
  <c r="I898" i="20"/>
  <c r="L898" i="20"/>
  <c r="J898" i="20"/>
  <c r="M898" i="20"/>
  <c r="K898" i="20"/>
  <c r="N898" i="20"/>
  <c r="I899" i="20"/>
  <c r="L899" i="20"/>
  <c r="J899" i="20"/>
  <c r="M899" i="20"/>
  <c r="K899" i="20"/>
  <c r="N899" i="20"/>
  <c r="I900" i="20"/>
  <c r="L900" i="20"/>
  <c r="J900" i="20"/>
  <c r="M900" i="20"/>
  <c r="K900" i="20"/>
  <c r="N900" i="20"/>
  <c r="I901" i="20"/>
  <c r="L901" i="20"/>
  <c r="J901" i="20"/>
  <c r="M901" i="20"/>
  <c r="K901" i="20"/>
  <c r="N901" i="20"/>
  <c r="I902" i="20"/>
  <c r="L902" i="20"/>
  <c r="J902" i="20"/>
  <c r="M902" i="20"/>
  <c r="K902" i="20"/>
  <c r="N902" i="20"/>
  <c r="I903" i="20"/>
  <c r="L903" i="20"/>
  <c r="J903" i="20"/>
  <c r="M903" i="20"/>
  <c r="K903" i="20"/>
  <c r="N903" i="20"/>
  <c r="I904" i="20"/>
  <c r="L904" i="20"/>
  <c r="J904" i="20"/>
  <c r="M904" i="20"/>
  <c r="K904" i="20"/>
  <c r="N904" i="20"/>
  <c r="I905" i="20"/>
  <c r="L905" i="20"/>
  <c r="J905" i="20"/>
  <c r="M905" i="20"/>
  <c r="K905" i="20"/>
  <c r="N905" i="20"/>
  <c r="I906" i="20"/>
  <c r="L906" i="20"/>
  <c r="J906" i="20"/>
  <c r="M906" i="20"/>
  <c r="K906" i="20"/>
  <c r="N906" i="20"/>
  <c r="I907" i="20"/>
  <c r="L907" i="20"/>
  <c r="J907" i="20"/>
  <c r="M907" i="20"/>
  <c r="K907" i="20"/>
  <c r="N907" i="20"/>
  <c r="L908" i="20"/>
  <c r="M908" i="20"/>
  <c r="N908" i="20"/>
  <c r="I909" i="20"/>
  <c r="L909" i="20"/>
  <c r="J909" i="20"/>
  <c r="M909" i="20"/>
  <c r="K909" i="20"/>
  <c r="N909" i="20"/>
  <c r="I910" i="20"/>
  <c r="L910" i="20"/>
  <c r="J910" i="20"/>
  <c r="M910" i="20"/>
  <c r="K910" i="20"/>
  <c r="N910" i="20"/>
  <c r="I911" i="20"/>
  <c r="L911" i="20"/>
  <c r="J911" i="20"/>
  <c r="M911" i="20"/>
  <c r="K911" i="20"/>
  <c r="N911" i="20"/>
  <c r="I912" i="20"/>
  <c r="L912" i="20"/>
  <c r="J912" i="20"/>
  <c r="M912" i="20"/>
  <c r="K912" i="20"/>
  <c r="N912" i="20"/>
  <c r="I913" i="20"/>
  <c r="L913" i="20"/>
  <c r="J913" i="20"/>
  <c r="M913" i="20"/>
  <c r="K913" i="20"/>
  <c r="N913" i="20"/>
  <c r="I914" i="20"/>
  <c r="L914" i="20"/>
  <c r="J914" i="20"/>
  <c r="M914" i="20"/>
  <c r="K914" i="20"/>
  <c r="N914" i="20"/>
  <c r="I915" i="20"/>
  <c r="L915" i="20"/>
  <c r="J915" i="20"/>
  <c r="M915" i="20"/>
  <c r="K915" i="20"/>
  <c r="N915" i="20"/>
  <c r="I916" i="20"/>
  <c r="L916" i="20"/>
  <c r="J916" i="20"/>
  <c r="M916" i="20"/>
  <c r="K916" i="20"/>
  <c r="N916" i="20"/>
  <c r="I917" i="20"/>
  <c r="L917" i="20"/>
  <c r="J917" i="20"/>
  <c r="M917" i="20"/>
  <c r="K917" i="20"/>
  <c r="N917" i="20"/>
  <c r="I918" i="20"/>
  <c r="L918" i="20"/>
  <c r="J918" i="20"/>
  <c r="M918" i="20"/>
  <c r="K918" i="20"/>
  <c r="N918" i="20"/>
  <c r="I919" i="20"/>
  <c r="L919" i="20"/>
  <c r="J919" i="20"/>
  <c r="M919" i="20"/>
  <c r="K919" i="20"/>
  <c r="N919" i="20"/>
  <c r="I920" i="20"/>
  <c r="L920" i="20"/>
  <c r="J920" i="20"/>
  <c r="M920" i="20"/>
  <c r="K920" i="20"/>
  <c r="N920" i="20"/>
  <c r="L921" i="20"/>
  <c r="M921" i="20"/>
  <c r="N921" i="20"/>
  <c r="I922" i="20"/>
  <c r="L922" i="20"/>
  <c r="J922" i="20"/>
  <c r="M922" i="20"/>
  <c r="K922" i="20"/>
  <c r="N922" i="20"/>
  <c r="I923" i="20"/>
  <c r="L923" i="20"/>
  <c r="J923" i="20"/>
  <c r="M923" i="20"/>
  <c r="K923" i="20"/>
  <c r="N923" i="20"/>
  <c r="I924" i="20"/>
  <c r="L924" i="20"/>
  <c r="J924" i="20"/>
  <c r="M924" i="20"/>
  <c r="K924" i="20"/>
  <c r="N924" i="20"/>
  <c r="I925" i="20"/>
  <c r="L925" i="20"/>
  <c r="J925" i="20"/>
  <c r="M925" i="20"/>
  <c r="K925" i="20"/>
  <c r="N925" i="20"/>
  <c r="I926" i="20"/>
  <c r="L926" i="20"/>
  <c r="J926" i="20"/>
  <c r="M926" i="20"/>
  <c r="K926" i="20"/>
  <c r="N926" i="20"/>
  <c r="I927" i="20"/>
  <c r="L927" i="20"/>
  <c r="J927" i="20"/>
  <c r="M927" i="20"/>
  <c r="K927" i="20"/>
  <c r="N927" i="20"/>
  <c r="I928" i="20"/>
  <c r="L928" i="20"/>
  <c r="J928" i="20"/>
  <c r="M928" i="20"/>
  <c r="K928" i="20"/>
  <c r="N928" i="20"/>
  <c r="I929" i="20"/>
  <c r="L929" i="20"/>
  <c r="J929" i="20"/>
  <c r="M929" i="20"/>
  <c r="K929" i="20"/>
  <c r="N929" i="20"/>
  <c r="I930" i="20"/>
  <c r="L930" i="20"/>
  <c r="J930" i="20"/>
  <c r="M930" i="20"/>
  <c r="K930" i="20"/>
  <c r="N930" i="20"/>
  <c r="I931" i="20"/>
  <c r="L931" i="20"/>
  <c r="J931" i="20"/>
  <c r="M931" i="20"/>
  <c r="K931" i="20"/>
  <c r="N931" i="20"/>
  <c r="I932" i="20"/>
  <c r="L932" i="20"/>
  <c r="J932" i="20"/>
  <c r="M932" i="20"/>
  <c r="K932" i="20"/>
  <c r="N932" i="20"/>
  <c r="I933" i="20"/>
  <c r="L933" i="20"/>
  <c r="J933" i="20"/>
  <c r="M933" i="20"/>
  <c r="K933" i="20"/>
  <c r="N933" i="20"/>
  <c r="I934" i="20"/>
  <c r="L934" i="20"/>
  <c r="J934" i="20"/>
  <c r="M934" i="20"/>
  <c r="K934" i="20"/>
  <c r="N934" i="20"/>
  <c r="I935" i="20"/>
  <c r="L935" i="20"/>
  <c r="J935" i="20"/>
  <c r="M935" i="20"/>
  <c r="K935" i="20"/>
  <c r="N935" i="20"/>
  <c r="I936" i="20"/>
  <c r="L936" i="20"/>
  <c r="J936" i="20"/>
  <c r="M936" i="20"/>
  <c r="K936" i="20"/>
  <c r="N936" i="20"/>
  <c r="I937" i="20"/>
  <c r="L937" i="20"/>
  <c r="J937" i="20"/>
  <c r="M937" i="20"/>
  <c r="K937" i="20"/>
  <c r="N937" i="20"/>
  <c r="L938" i="20"/>
  <c r="M938" i="20"/>
  <c r="N938" i="20"/>
  <c r="I939" i="20"/>
  <c r="L939" i="20"/>
  <c r="J939" i="20"/>
  <c r="M939" i="20"/>
  <c r="K939" i="20"/>
  <c r="N939" i="20"/>
  <c r="I940" i="20"/>
  <c r="L940" i="20"/>
  <c r="J940" i="20"/>
  <c r="M940" i="20"/>
  <c r="K940" i="20"/>
  <c r="N940" i="20"/>
  <c r="I941" i="20"/>
  <c r="L941" i="20"/>
  <c r="J941" i="20"/>
  <c r="M941" i="20"/>
  <c r="K941" i="20"/>
  <c r="N941" i="20"/>
  <c r="I942" i="20"/>
  <c r="L942" i="20"/>
  <c r="J942" i="20"/>
  <c r="M942" i="20"/>
  <c r="K942" i="20"/>
  <c r="N942" i="20"/>
  <c r="I943" i="20"/>
  <c r="L943" i="20"/>
  <c r="J943" i="20"/>
  <c r="M943" i="20"/>
  <c r="K943" i="20"/>
  <c r="N943" i="20"/>
  <c r="I944" i="20"/>
  <c r="L944" i="20"/>
  <c r="J944" i="20"/>
  <c r="M944" i="20"/>
  <c r="K944" i="20"/>
  <c r="N944" i="20"/>
  <c r="I945" i="20"/>
  <c r="L945" i="20"/>
  <c r="J945" i="20"/>
  <c r="M945" i="20"/>
  <c r="K945" i="20"/>
  <c r="N945" i="20"/>
  <c r="I946" i="20"/>
  <c r="L946" i="20"/>
  <c r="J946" i="20"/>
  <c r="M946" i="20"/>
  <c r="K946" i="20"/>
  <c r="N946" i="20"/>
  <c r="I947" i="20"/>
  <c r="L947" i="20"/>
  <c r="J947" i="20"/>
  <c r="M947" i="20"/>
  <c r="K947" i="20"/>
  <c r="N947" i="20"/>
  <c r="I948" i="20"/>
  <c r="L948" i="20"/>
  <c r="J948" i="20"/>
  <c r="M948" i="20"/>
  <c r="K948" i="20"/>
  <c r="N948" i="20"/>
  <c r="I949" i="20"/>
  <c r="L949" i="20"/>
  <c r="J949" i="20"/>
  <c r="M949" i="20"/>
  <c r="K949" i="20"/>
  <c r="N949" i="20"/>
  <c r="I950" i="20"/>
  <c r="L950" i="20"/>
  <c r="J950" i="20"/>
  <c r="M950" i="20"/>
  <c r="K950" i="20"/>
  <c r="N950" i="20"/>
  <c r="I951" i="20"/>
  <c r="L951" i="20"/>
  <c r="J951" i="20"/>
  <c r="M951" i="20"/>
  <c r="K951" i="20"/>
  <c r="N951" i="20"/>
  <c r="I952" i="20"/>
  <c r="L952" i="20"/>
  <c r="J952" i="20"/>
  <c r="M952" i="20"/>
  <c r="K952" i="20"/>
  <c r="N952" i="20"/>
  <c r="I953" i="20"/>
  <c r="L953" i="20"/>
  <c r="J953" i="20"/>
  <c r="M953" i="20"/>
  <c r="K953" i="20"/>
  <c r="N953" i="20"/>
  <c r="I954" i="20"/>
  <c r="L954" i="20"/>
  <c r="J954" i="20"/>
  <c r="M954" i="20"/>
  <c r="K954" i="20"/>
  <c r="N954" i="20"/>
  <c r="I955" i="20"/>
  <c r="L955" i="20"/>
  <c r="J955" i="20"/>
  <c r="M955" i="20"/>
  <c r="K955" i="20"/>
  <c r="N955" i="20"/>
  <c r="I956" i="20"/>
  <c r="L956" i="20"/>
  <c r="J956" i="20"/>
  <c r="M956" i="20"/>
  <c r="K956" i="20"/>
  <c r="N956" i="20"/>
  <c r="I957" i="20"/>
  <c r="L957" i="20"/>
  <c r="J957" i="20"/>
  <c r="M957" i="20"/>
  <c r="K957" i="20"/>
  <c r="N957" i="20"/>
  <c r="I958" i="20"/>
  <c r="L958" i="20"/>
  <c r="J958" i="20"/>
  <c r="M958" i="20"/>
  <c r="K958" i="20"/>
  <c r="N958" i="20"/>
  <c r="I959" i="20"/>
  <c r="L959" i="20"/>
  <c r="J959" i="20"/>
  <c r="M959" i="20"/>
  <c r="K959" i="20"/>
  <c r="N959" i="20"/>
  <c r="I960" i="20"/>
  <c r="L960" i="20"/>
  <c r="J960" i="20"/>
  <c r="M960" i="20"/>
  <c r="K960" i="20"/>
  <c r="N960" i="20"/>
  <c r="I961" i="20"/>
  <c r="L961" i="20"/>
  <c r="J961" i="20"/>
  <c r="M961" i="20"/>
  <c r="K961" i="20"/>
  <c r="N961" i="20"/>
  <c r="I962" i="20"/>
  <c r="L962" i="20"/>
  <c r="J962" i="20"/>
  <c r="M962" i="20"/>
  <c r="K962" i="20"/>
  <c r="N962" i="20"/>
  <c r="L963" i="20"/>
  <c r="M963" i="20"/>
  <c r="N963" i="20"/>
  <c r="I964" i="20"/>
  <c r="L964" i="20"/>
  <c r="J964" i="20"/>
  <c r="M964" i="20"/>
  <c r="K964" i="20"/>
  <c r="N964" i="20"/>
  <c r="I965" i="20"/>
  <c r="L965" i="20"/>
  <c r="J965" i="20"/>
  <c r="M965" i="20"/>
  <c r="K965" i="20"/>
  <c r="N965" i="20"/>
  <c r="I966" i="20"/>
  <c r="L966" i="20"/>
  <c r="J966" i="20"/>
  <c r="M966" i="20"/>
  <c r="K966" i="20"/>
  <c r="N966" i="20"/>
  <c r="I967" i="20"/>
  <c r="L967" i="20"/>
  <c r="J967" i="20"/>
  <c r="M967" i="20"/>
  <c r="K967" i="20"/>
  <c r="N967" i="20"/>
  <c r="I968" i="20"/>
  <c r="L968" i="20"/>
  <c r="J968" i="20"/>
  <c r="M968" i="20"/>
  <c r="K968" i="20"/>
  <c r="N968" i="20"/>
  <c r="I969" i="20"/>
  <c r="L969" i="20"/>
  <c r="J969" i="20"/>
  <c r="M969" i="20"/>
  <c r="K969" i="20"/>
  <c r="N969" i="20"/>
  <c r="I970" i="20"/>
  <c r="L970" i="20"/>
  <c r="J970" i="20"/>
  <c r="M970" i="20"/>
  <c r="K970" i="20"/>
  <c r="N970" i="20"/>
  <c r="I971" i="20"/>
  <c r="L971" i="20"/>
  <c r="J971" i="20"/>
  <c r="M971" i="20"/>
  <c r="K971" i="20"/>
  <c r="N971" i="20"/>
  <c r="I972" i="20"/>
  <c r="L972" i="20"/>
  <c r="J972" i="20"/>
  <c r="M972" i="20"/>
  <c r="K972" i="20"/>
  <c r="N972" i="20"/>
  <c r="I973" i="20"/>
  <c r="L973" i="20"/>
  <c r="J973" i="20"/>
  <c r="M973" i="20"/>
  <c r="K973" i="20"/>
  <c r="N973" i="20"/>
  <c r="I974" i="20"/>
  <c r="L974" i="20"/>
  <c r="J974" i="20"/>
  <c r="M974" i="20"/>
  <c r="K974" i="20"/>
  <c r="N974" i="20"/>
  <c r="I975" i="20"/>
  <c r="L975" i="20"/>
  <c r="J975" i="20"/>
  <c r="M975" i="20"/>
  <c r="K975" i="20"/>
  <c r="N975" i="20"/>
  <c r="I976" i="20"/>
  <c r="L976" i="20"/>
  <c r="J976" i="20"/>
  <c r="M976" i="20"/>
  <c r="K976" i="20"/>
  <c r="N976" i="20"/>
  <c r="I977" i="20"/>
  <c r="L977" i="20"/>
  <c r="J977" i="20"/>
  <c r="M977" i="20"/>
  <c r="K977" i="20"/>
  <c r="N977" i="20"/>
  <c r="I978" i="20"/>
  <c r="L978" i="20"/>
  <c r="J978" i="20"/>
  <c r="M978" i="20"/>
  <c r="K978" i="20"/>
  <c r="N978" i="20"/>
  <c r="I979" i="20"/>
  <c r="L979" i="20"/>
  <c r="J979" i="20"/>
  <c r="M979" i="20"/>
  <c r="K979" i="20"/>
  <c r="N979" i="20"/>
  <c r="I980" i="20"/>
  <c r="L980" i="20"/>
  <c r="J980" i="20"/>
  <c r="M980" i="20"/>
  <c r="K980" i="20"/>
  <c r="N980" i="20"/>
  <c r="I981" i="20"/>
  <c r="L981" i="20"/>
  <c r="J981" i="20"/>
  <c r="M981" i="20"/>
  <c r="K981" i="20"/>
  <c r="N981" i="20"/>
  <c r="I982" i="20"/>
  <c r="L982" i="20"/>
  <c r="J982" i="20"/>
  <c r="M982" i="20"/>
  <c r="K982" i="20"/>
  <c r="N982" i="20"/>
  <c r="I983" i="20"/>
  <c r="L983" i="20"/>
  <c r="J983" i="20"/>
  <c r="M983" i="20"/>
  <c r="K983" i="20"/>
  <c r="N983" i="20"/>
  <c r="I984" i="20"/>
  <c r="L984" i="20"/>
  <c r="J984" i="20"/>
  <c r="M984" i="20"/>
  <c r="K984" i="20"/>
  <c r="N984" i="20"/>
  <c r="I985" i="20"/>
  <c r="L985" i="20"/>
  <c r="J985" i="20"/>
  <c r="M985" i="20"/>
  <c r="K985" i="20"/>
  <c r="N985" i="20"/>
  <c r="I986" i="20"/>
  <c r="L986" i="20"/>
  <c r="J986" i="20"/>
  <c r="M986" i="20"/>
  <c r="K986" i="20"/>
  <c r="N986" i="20"/>
  <c r="I987" i="20"/>
  <c r="L987" i="20"/>
  <c r="J987" i="20"/>
  <c r="M987" i="20"/>
  <c r="K987" i="20"/>
  <c r="N987" i="20"/>
  <c r="I988" i="20"/>
  <c r="L988" i="20"/>
  <c r="J988" i="20"/>
  <c r="M988" i="20"/>
  <c r="K988" i="20"/>
  <c r="N988" i="20"/>
  <c r="L989" i="20"/>
  <c r="M989" i="20"/>
  <c r="N989" i="20"/>
  <c r="I990" i="20"/>
  <c r="L990" i="20"/>
  <c r="J990" i="20"/>
  <c r="M990" i="20"/>
  <c r="K990" i="20"/>
  <c r="N990" i="20"/>
  <c r="I991" i="20"/>
  <c r="L991" i="20"/>
  <c r="J991" i="20"/>
  <c r="M991" i="20"/>
  <c r="K991" i="20"/>
  <c r="N991" i="20"/>
  <c r="I992" i="20"/>
  <c r="L992" i="20"/>
  <c r="J992" i="20"/>
  <c r="M992" i="20"/>
  <c r="K992" i="20"/>
  <c r="N992" i="20"/>
  <c r="I993" i="20"/>
  <c r="L993" i="20"/>
  <c r="J993" i="20"/>
  <c r="M993" i="20"/>
  <c r="K993" i="20"/>
  <c r="N993" i="20"/>
  <c r="I994" i="20"/>
  <c r="L994" i="20"/>
  <c r="J994" i="20"/>
  <c r="M994" i="20"/>
  <c r="K994" i="20"/>
  <c r="N994" i="20"/>
  <c r="I995" i="20"/>
  <c r="L995" i="20"/>
  <c r="J995" i="20"/>
  <c r="M995" i="20"/>
  <c r="K995" i="20"/>
  <c r="N995" i="20"/>
  <c r="I996" i="20"/>
  <c r="L996" i="20"/>
  <c r="J996" i="20"/>
  <c r="M996" i="20"/>
  <c r="K996" i="20"/>
  <c r="N996" i="20"/>
  <c r="I997" i="20"/>
  <c r="L997" i="20"/>
  <c r="J997" i="20"/>
  <c r="M997" i="20"/>
  <c r="K997" i="20"/>
  <c r="N997" i="20"/>
  <c r="I998" i="20"/>
  <c r="L998" i="20"/>
  <c r="J998" i="20"/>
  <c r="M998" i="20"/>
  <c r="K998" i="20"/>
  <c r="N998" i="20"/>
  <c r="I999" i="20"/>
  <c r="L999" i="20"/>
  <c r="J999" i="20"/>
  <c r="M999" i="20"/>
  <c r="K999" i="20"/>
  <c r="N999" i="20"/>
  <c r="I1000" i="20"/>
  <c r="L1000" i="20"/>
  <c r="J1000" i="20"/>
  <c r="M1000" i="20"/>
  <c r="K1000" i="20"/>
  <c r="N1000" i="20"/>
  <c r="I1001" i="20"/>
  <c r="L1001" i="20"/>
  <c r="J1001" i="20"/>
  <c r="M1001" i="20"/>
  <c r="K1001" i="20"/>
  <c r="N1001" i="20"/>
  <c r="I1002" i="20"/>
  <c r="L1002" i="20"/>
  <c r="J1002" i="20"/>
  <c r="M1002" i="20"/>
  <c r="K1002" i="20"/>
  <c r="N1002" i="20"/>
  <c r="I1003" i="20"/>
  <c r="L1003" i="20"/>
  <c r="J1003" i="20"/>
  <c r="M1003" i="20"/>
  <c r="K1003" i="20"/>
  <c r="N1003" i="20"/>
  <c r="I1004" i="20"/>
  <c r="L1004" i="20"/>
  <c r="J1004" i="20"/>
  <c r="M1004" i="20"/>
  <c r="K1004" i="20"/>
  <c r="N1004" i="20"/>
  <c r="I1005" i="20"/>
  <c r="L1005" i="20"/>
  <c r="J1005" i="20"/>
  <c r="M1005" i="20"/>
  <c r="K1005" i="20"/>
  <c r="N1005" i="20"/>
  <c r="I1006" i="20"/>
  <c r="L1006" i="20"/>
  <c r="J1006" i="20"/>
  <c r="M1006" i="20"/>
  <c r="K1006" i="20"/>
  <c r="N1006" i="20"/>
  <c r="I1007" i="20"/>
  <c r="L1007" i="20"/>
  <c r="J1007" i="20"/>
  <c r="M1007" i="20"/>
  <c r="K1007" i="20"/>
  <c r="N1007" i="20"/>
  <c r="I1008" i="20"/>
  <c r="L1008" i="20"/>
  <c r="J1008" i="20"/>
  <c r="M1008" i="20"/>
  <c r="K1008" i="20"/>
  <c r="N1008" i="20"/>
  <c r="I1009" i="20"/>
  <c r="L1009" i="20"/>
  <c r="J1009" i="20"/>
  <c r="M1009" i="20"/>
  <c r="K1009" i="20"/>
  <c r="N1009" i="20"/>
  <c r="I1010" i="20"/>
  <c r="L1010" i="20"/>
  <c r="J1010" i="20"/>
  <c r="M1010" i="20"/>
  <c r="K1010" i="20"/>
  <c r="N1010" i="20"/>
  <c r="I1011" i="20"/>
  <c r="L1011" i="20"/>
  <c r="J1011" i="20"/>
  <c r="M1011" i="20"/>
  <c r="K1011" i="20"/>
  <c r="N1011" i="20"/>
  <c r="I1012" i="20"/>
  <c r="L1012" i="20"/>
  <c r="J1012" i="20"/>
  <c r="M1012" i="20"/>
  <c r="K1012" i="20"/>
  <c r="N1012" i="20"/>
  <c r="I1013" i="20"/>
  <c r="L1013" i="20"/>
  <c r="J1013" i="20"/>
  <c r="M1013" i="20"/>
  <c r="K1013" i="20"/>
  <c r="N1013" i="20"/>
  <c r="L1014" i="20"/>
  <c r="M1014" i="20"/>
  <c r="N1014" i="20"/>
  <c r="I1015" i="20"/>
  <c r="L1015" i="20"/>
  <c r="J1015" i="20"/>
  <c r="M1015" i="20"/>
  <c r="K1015" i="20"/>
  <c r="N1015" i="20"/>
  <c r="I1016" i="20"/>
  <c r="L1016" i="20"/>
  <c r="J1016" i="20"/>
  <c r="M1016" i="20"/>
  <c r="K1016" i="20"/>
  <c r="N1016" i="20"/>
  <c r="I1017" i="20"/>
  <c r="L1017" i="20"/>
  <c r="J1017" i="20"/>
  <c r="M1017" i="20"/>
  <c r="K1017" i="20"/>
  <c r="N1017" i="20"/>
  <c r="I1018" i="20"/>
  <c r="L1018" i="20"/>
  <c r="J1018" i="20"/>
  <c r="M1018" i="20"/>
  <c r="K1018" i="20"/>
  <c r="N1018" i="20"/>
  <c r="I1019" i="20"/>
  <c r="L1019" i="20"/>
  <c r="J1019" i="20"/>
  <c r="M1019" i="20"/>
  <c r="K1019" i="20"/>
  <c r="N1019" i="20"/>
  <c r="I1020" i="20"/>
  <c r="L1020" i="20"/>
  <c r="J1020" i="20"/>
  <c r="M1020" i="20"/>
  <c r="K1020" i="20"/>
  <c r="N1020" i="20"/>
  <c r="I1021" i="20"/>
  <c r="L1021" i="20"/>
  <c r="J1021" i="20"/>
  <c r="M1021" i="20"/>
  <c r="K1021" i="20"/>
  <c r="N1021" i="20"/>
  <c r="I1022" i="20"/>
  <c r="L1022" i="20"/>
  <c r="J1022" i="20"/>
  <c r="M1022" i="20"/>
  <c r="K1022" i="20"/>
  <c r="N1022" i="20"/>
  <c r="I1023" i="20"/>
  <c r="L1023" i="20"/>
  <c r="J1023" i="20"/>
  <c r="M1023" i="20"/>
  <c r="K1023" i="20"/>
  <c r="N1023" i="20"/>
  <c r="I1024" i="20"/>
  <c r="L1024" i="20"/>
  <c r="J1024" i="20"/>
  <c r="M1024" i="20"/>
  <c r="K1024" i="20"/>
  <c r="N1024" i="20"/>
  <c r="I1025" i="20"/>
  <c r="L1025" i="20"/>
  <c r="J1025" i="20"/>
  <c r="M1025" i="20"/>
  <c r="K1025" i="20"/>
  <c r="N1025" i="20"/>
  <c r="I1026" i="20"/>
  <c r="L1026" i="20"/>
  <c r="J1026" i="20"/>
  <c r="M1026" i="20"/>
  <c r="K1026" i="20"/>
  <c r="N1026" i="20"/>
  <c r="I1027" i="20"/>
  <c r="L1027" i="20"/>
  <c r="J1027" i="20"/>
  <c r="M1027" i="20"/>
  <c r="K1027" i="20"/>
  <c r="N1027" i="20"/>
  <c r="I1028" i="20"/>
  <c r="L1028" i="20"/>
  <c r="J1028" i="20"/>
  <c r="M1028" i="20"/>
  <c r="K1028" i="20"/>
  <c r="N1028" i="20"/>
  <c r="I1029" i="20"/>
  <c r="L1029" i="20"/>
  <c r="J1029" i="20"/>
  <c r="M1029" i="20"/>
  <c r="K1029" i="20"/>
  <c r="N1029" i="20"/>
  <c r="I1030" i="20"/>
  <c r="L1030" i="20"/>
  <c r="J1030" i="20"/>
  <c r="M1030" i="20"/>
  <c r="K1030" i="20"/>
  <c r="N1030" i="20"/>
  <c r="L1031" i="20"/>
  <c r="M1031" i="20"/>
  <c r="N1031" i="20"/>
  <c r="I1032" i="20"/>
  <c r="L1032" i="20"/>
  <c r="J1032" i="20"/>
  <c r="M1032" i="20"/>
  <c r="K1032" i="20"/>
  <c r="N1032" i="20"/>
  <c r="I1033" i="20"/>
  <c r="L1033" i="20"/>
  <c r="J1033" i="20"/>
  <c r="M1033" i="20"/>
  <c r="K1033" i="20"/>
  <c r="N1033" i="20"/>
  <c r="I1034" i="20"/>
  <c r="L1034" i="20"/>
  <c r="J1034" i="20"/>
  <c r="M1034" i="20"/>
  <c r="K1034" i="20"/>
  <c r="N1034" i="20"/>
  <c r="I1035" i="20"/>
  <c r="L1035" i="20"/>
  <c r="J1035" i="20"/>
  <c r="M1035" i="20"/>
  <c r="K1035" i="20"/>
  <c r="N1035" i="20"/>
  <c r="I1036" i="20"/>
  <c r="L1036" i="20"/>
  <c r="J1036" i="20"/>
  <c r="M1036" i="20"/>
  <c r="K1036" i="20"/>
  <c r="N1036" i="20"/>
  <c r="I1037" i="20"/>
  <c r="L1037" i="20"/>
  <c r="J1037" i="20"/>
  <c r="M1037" i="20"/>
  <c r="K1037" i="20"/>
  <c r="N1037" i="20"/>
  <c r="I1038" i="20"/>
  <c r="L1038" i="20"/>
  <c r="J1038" i="20"/>
  <c r="M1038" i="20"/>
  <c r="K1038" i="20"/>
  <c r="N1038" i="20"/>
  <c r="I1039" i="20"/>
  <c r="L1039" i="20"/>
  <c r="J1039" i="20"/>
  <c r="M1039" i="20"/>
  <c r="K1039" i="20"/>
  <c r="N1039" i="20"/>
  <c r="I1040" i="20"/>
  <c r="L1040" i="20"/>
  <c r="J1040" i="20"/>
  <c r="M1040" i="20"/>
  <c r="K1040" i="20"/>
  <c r="N1040" i="20"/>
  <c r="I1041" i="20"/>
  <c r="L1041" i="20"/>
  <c r="J1041" i="20"/>
  <c r="M1041" i="20"/>
  <c r="K1041" i="20"/>
  <c r="N1041" i="20"/>
  <c r="I1042" i="20"/>
  <c r="L1042" i="20"/>
  <c r="J1042" i="20"/>
  <c r="M1042" i="20"/>
  <c r="K1042" i="20"/>
  <c r="N1042" i="20"/>
  <c r="I1043" i="20"/>
  <c r="L1043" i="20"/>
  <c r="J1043" i="20"/>
  <c r="M1043" i="20"/>
  <c r="K1043" i="20"/>
  <c r="N1043" i="20"/>
  <c r="I1044" i="20"/>
  <c r="L1044" i="20"/>
  <c r="J1044" i="20"/>
  <c r="M1044" i="20"/>
  <c r="K1044" i="20"/>
  <c r="N1044" i="20"/>
  <c r="I1045" i="20"/>
  <c r="L1045" i="20"/>
  <c r="J1045" i="20"/>
  <c r="M1045" i="20"/>
  <c r="K1045" i="20"/>
  <c r="N1045" i="20"/>
  <c r="I1046" i="20"/>
  <c r="L1046" i="20"/>
  <c r="J1046" i="20"/>
  <c r="M1046" i="20"/>
  <c r="K1046" i="20"/>
  <c r="N1046" i="20"/>
  <c r="I1047" i="20"/>
  <c r="L1047" i="20"/>
  <c r="J1047" i="20"/>
  <c r="M1047" i="20"/>
  <c r="K1047" i="20"/>
  <c r="N1047" i="20"/>
  <c r="L1048" i="20"/>
  <c r="M1048" i="20"/>
  <c r="N1048" i="20"/>
  <c r="I1049" i="20"/>
  <c r="L1049" i="20"/>
  <c r="J1049" i="20"/>
  <c r="M1049" i="20"/>
  <c r="K1049" i="20"/>
  <c r="N1049" i="20"/>
  <c r="I1050" i="20"/>
  <c r="L1050" i="20"/>
  <c r="J1050" i="20"/>
  <c r="M1050" i="20"/>
  <c r="K1050" i="20"/>
  <c r="N1050" i="20"/>
  <c r="I1051" i="20"/>
  <c r="L1051" i="20"/>
  <c r="J1051" i="20"/>
  <c r="M1051" i="20"/>
  <c r="K1051" i="20"/>
  <c r="N1051" i="20"/>
  <c r="I1052" i="20"/>
  <c r="L1052" i="20"/>
  <c r="J1052" i="20"/>
  <c r="M1052" i="20"/>
  <c r="K1052" i="20"/>
  <c r="N1052" i="20"/>
  <c r="I1053" i="20"/>
  <c r="L1053" i="20"/>
  <c r="J1053" i="20"/>
  <c r="M1053" i="20"/>
  <c r="K1053" i="20"/>
  <c r="N1053" i="20"/>
  <c r="I1054" i="20"/>
  <c r="L1054" i="20"/>
  <c r="J1054" i="20"/>
  <c r="M1054" i="20"/>
  <c r="K1054" i="20"/>
  <c r="N1054" i="20"/>
  <c r="I1055" i="20"/>
  <c r="L1055" i="20"/>
  <c r="J1055" i="20"/>
  <c r="M1055" i="20"/>
  <c r="K1055" i="20"/>
  <c r="N1055" i="20"/>
  <c r="I1056" i="20"/>
  <c r="L1056" i="20"/>
  <c r="J1056" i="20"/>
  <c r="M1056" i="20"/>
  <c r="K1056" i="20"/>
  <c r="N1056" i="20"/>
  <c r="I1057" i="20"/>
  <c r="L1057" i="20"/>
  <c r="J1057" i="20"/>
  <c r="M1057" i="20"/>
  <c r="K1057" i="20"/>
  <c r="N1057" i="20"/>
  <c r="I1058" i="20"/>
  <c r="L1058" i="20"/>
  <c r="J1058" i="20"/>
  <c r="M1058" i="20"/>
  <c r="K1058" i="20"/>
  <c r="N1058" i="20"/>
  <c r="I1059" i="20"/>
  <c r="L1059" i="20"/>
  <c r="J1059" i="20"/>
  <c r="M1059" i="20"/>
  <c r="K1059" i="20"/>
  <c r="N1059" i="20"/>
  <c r="I1060" i="20"/>
  <c r="L1060" i="20"/>
  <c r="J1060" i="20"/>
  <c r="M1060" i="20"/>
  <c r="K1060" i="20"/>
  <c r="N1060" i="20"/>
  <c r="I1061" i="20"/>
  <c r="L1061" i="20"/>
  <c r="J1061" i="20"/>
  <c r="M1061" i="20"/>
  <c r="K1061" i="20"/>
  <c r="N1061" i="20"/>
  <c r="I1062" i="20"/>
  <c r="L1062" i="20"/>
  <c r="J1062" i="20"/>
  <c r="M1062" i="20"/>
  <c r="K1062" i="20"/>
  <c r="N1062" i="20"/>
  <c r="I1063" i="20"/>
  <c r="L1063" i="20"/>
  <c r="J1063" i="20"/>
  <c r="M1063" i="20"/>
  <c r="K1063" i="20"/>
  <c r="N1063" i="20"/>
  <c r="I1064" i="20"/>
  <c r="L1064" i="20"/>
  <c r="J1064" i="20"/>
  <c r="M1064" i="20"/>
  <c r="K1064" i="20"/>
  <c r="N1064" i="20"/>
  <c r="I1065" i="20"/>
  <c r="L1065" i="20"/>
  <c r="J1065" i="20"/>
  <c r="M1065" i="20"/>
  <c r="K1065" i="20"/>
  <c r="N1065" i="20"/>
  <c r="I1066" i="20"/>
  <c r="L1066" i="20"/>
  <c r="J1066" i="20"/>
  <c r="M1066" i="20"/>
  <c r="K1066" i="20"/>
  <c r="N1066" i="20"/>
  <c r="I1067" i="20"/>
  <c r="L1067" i="20"/>
  <c r="J1067" i="20"/>
  <c r="M1067" i="20"/>
  <c r="K1067" i="20"/>
  <c r="N1067" i="20"/>
  <c r="I1068" i="20"/>
  <c r="L1068" i="20"/>
  <c r="J1068" i="20"/>
  <c r="M1068" i="20"/>
  <c r="K1068" i="20"/>
  <c r="N1068" i="20"/>
  <c r="I1069" i="20"/>
  <c r="L1069" i="20"/>
  <c r="J1069" i="20"/>
  <c r="M1069" i="20"/>
  <c r="K1069" i="20"/>
  <c r="N1069" i="20"/>
  <c r="I1070" i="20"/>
  <c r="L1070" i="20"/>
  <c r="J1070" i="20"/>
  <c r="M1070" i="20"/>
  <c r="K1070" i="20"/>
  <c r="N1070" i="20"/>
  <c r="I1071" i="20"/>
  <c r="L1071" i="20"/>
  <c r="J1071" i="20"/>
  <c r="M1071" i="20"/>
  <c r="K1071" i="20"/>
  <c r="N1071" i="20"/>
  <c r="I1072" i="20"/>
  <c r="L1072" i="20"/>
  <c r="J1072" i="20"/>
  <c r="M1072" i="20"/>
  <c r="K1072" i="20"/>
  <c r="N1072" i="20"/>
  <c r="I1073" i="20"/>
  <c r="L1073" i="20"/>
  <c r="J1073" i="20"/>
  <c r="M1073" i="20"/>
  <c r="K1073" i="20"/>
  <c r="N1073" i="20"/>
  <c r="I1074" i="20"/>
  <c r="L1074" i="20"/>
  <c r="J1074" i="20"/>
  <c r="M1074" i="20"/>
  <c r="K1074" i="20"/>
  <c r="N1074" i="20"/>
  <c r="I1075" i="20"/>
  <c r="L1075" i="20"/>
  <c r="J1075" i="20"/>
  <c r="M1075" i="20"/>
  <c r="K1075" i="20"/>
  <c r="N1075" i="20"/>
  <c r="I1076" i="20"/>
  <c r="L1076" i="20"/>
  <c r="J1076" i="20"/>
  <c r="M1076" i="20"/>
  <c r="K1076" i="20"/>
  <c r="N1076" i="20"/>
  <c r="I1077" i="20"/>
  <c r="L1077" i="20"/>
  <c r="J1077" i="20"/>
  <c r="M1077" i="20"/>
  <c r="K1077" i="20"/>
  <c r="N1077" i="20"/>
  <c r="I1078" i="20"/>
  <c r="L1078" i="20"/>
  <c r="J1078" i="20"/>
  <c r="M1078" i="20"/>
  <c r="K1078" i="20"/>
  <c r="N1078" i="20"/>
  <c r="I1079" i="20"/>
  <c r="L1079" i="20"/>
  <c r="J1079" i="20"/>
  <c r="M1079" i="20"/>
  <c r="K1079" i="20"/>
  <c r="N1079" i="20"/>
  <c r="I1080" i="20"/>
  <c r="L1080" i="20"/>
  <c r="J1080" i="20"/>
  <c r="M1080" i="20"/>
  <c r="K1080" i="20"/>
  <c r="N1080" i="20"/>
  <c r="I1081" i="20"/>
  <c r="L1081" i="20"/>
  <c r="J1081" i="20"/>
  <c r="M1081" i="20"/>
  <c r="K1081" i="20"/>
  <c r="N1081" i="20"/>
  <c r="I1082" i="20"/>
  <c r="L1082" i="20"/>
  <c r="J1082" i="20"/>
  <c r="M1082" i="20"/>
  <c r="K1082" i="20"/>
  <c r="N1082" i="20"/>
  <c r="I1083" i="20"/>
  <c r="L1083" i="20"/>
  <c r="J1083" i="20"/>
  <c r="M1083" i="20"/>
  <c r="K1083" i="20"/>
  <c r="N1083" i="20"/>
  <c r="I1084" i="20"/>
  <c r="L1084" i="20"/>
  <c r="J1084" i="20"/>
  <c r="M1084" i="20"/>
  <c r="K1084" i="20"/>
  <c r="N1084" i="20"/>
  <c r="I1085" i="20"/>
  <c r="L1085" i="20"/>
  <c r="J1085" i="20"/>
  <c r="M1085" i="20"/>
  <c r="K1085" i="20"/>
  <c r="N1085" i="20"/>
  <c r="I1086" i="20"/>
  <c r="L1086" i="20"/>
  <c r="J1086" i="20"/>
  <c r="M1086" i="20"/>
  <c r="K1086" i="20"/>
  <c r="N1086" i="20"/>
  <c r="I1087" i="20"/>
  <c r="L1087" i="20"/>
  <c r="J1087" i="20"/>
  <c r="M1087" i="20"/>
  <c r="K1087" i="20"/>
  <c r="N1087" i="20"/>
  <c r="L1088" i="20"/>
  <c r="M1088" i="20"/>
  <c r="N1088" i="20"/>
  <c r="I1089" i="20"/>
  <c r="L1089" i="20"/>
  <c r="J1089" i="20"/>
  <c r="M1089" i="20"/>
  <c r="K1089" i="20"/>
  <c r="N1089" i="20"/>
  <c r="I1090" i="20"/>
  <c r="L1090" i="20"/>
  <c r="J1090" i="20"/>
  <c r="M1090" i="20"/>
  <c r="K1090" i="20"/>
  <c r="N1090" i="20"/>
  <c r="I1091" i="20"/>
  <c r="L1091" i="20"/>
  <c r="J1091" i="20"/>
  <c r="M1091" i="20"/>
  <c r="K1091" i="20"/>
  <c r="N1091" i="20"/>
  <c r="I1092" i="20"/>
  <c r="L1092" i="20"/>
  <c r="J1092" i="20"/>
  <c r="M1092" i="20"/>
  <c r="K1092" i="20"/>
  <c r="N1092" i="20"/>
  <c r="I1093" i="20"/>
  <c r="L1093" i="20"/>
  <c r="J1093" i="20"/>
  <c r="M1093" i="20"/>
  <c r="K1093" i="20"/>
  <c r="N1093" i="20"/>
  <c r="I1094" i="20"/>
  <c r="L1094" i="20"/>
  <c r="J1094" i="20"/>
  <c r="M1094" i="20"/>
  <c r="K1094" i="20"/>
  <c r="N1094" i="20"/>
  <c r="I1095" i="20"/>
  <c r="L1095" i="20"/>
  <c r="J1095" i="20"/>
  <c r="M1095" i="20"/>
  <c r="K1095" i="20"/>
  <c r="N1095" i="20"/>
  <c r="I1096" i="20"/>
  <c r="L1096" i="20"/>
  <c r="J1096" i="20"/>
  <c r="M1096" i="20"/>
  <c r="K1096" i="20"/>
  <c r="N1096" i="20"/>
  <c r="I1097" i="20"/>
  <c r="L1097" i="20"/>
  <c r="J1097" i="20"/>
  <c r="M1097" i="20"/>
  <c r="K1097" i="20"/>
  <c r="N1097" i="20"/>
  <c r="I1098" i="20"/>
  <c r="L1098" i="20"/>
  <c r="J1098" i="20"/>
  <c r="M1098" i="20"/>
  <c r="K1098" i="20"/>
  <c r="N1098" i="20"/>
  <c r="I1099" i="20"/>
  <c r="L1099" i="20"/>
  <c r="J1099" i="20"/>
  <c r="M1099" i="20"/>
  <c r="K1099" i="20"/>
  <c r="N1099" i="20"/>
  <c r="I1100" i="20"/>
  <c r="L1100" i="20"/>
  <c r="J1100" i="20"/>
  <c r="M1100" i="20"/>
  <c r="K1100" i="20"/>
  <c r="N1100" i="20"/>
  <c r="I1101" i="20"/>
  <c r="L1101" i="20"/>
  <c r="J1101" i="20"/>
  <c r="M1101" i="20"/>
  <c r="K1101" i="20"/>
  <c r="N1101" i="20"/>
  <c r="I1102" i="20"/>
  <c r="L1102" i="20"/>
  <c r="J1102" i="20"/>
  <c r="M1102" i="20"/>
  <c r="K1102" i="20"/>
  <c r="N1102" i="20"/>
  <c r="I1103" i="20"/>
  <c r="L1103" i="20"/>
  <c r="J1103" i="20"/>
  <c r="M1103" i="20"/>
  <c r="K1103" i="20"/>
  <c r="N1103" i="20"/>
  <c r="I1104" i="20"/>
  <c r="L1104" i="20"/>
  <c r="J1104" i="20"/>
  <c r="M1104" i="20"/>
  <c r="K1104" i="20"/>
  <c r="N1104" i="20"/>
  <c r="L1105" i="20"/>
  <c r="M1105" i="20"/>
  <c r="N1105" i="20"/>
  <c r="I1106" i="20"/>
  <c r="L1106" i="20"/>
  <c r="J1106" i="20"/>
  <c r="M1106" i="20"/>
  <c r="K1106" i="20"/>
  <c r="N1106" i="20"/>
  <c r="I1107" i="20"/>
  <c r="L1107" i="20"/>
  <c r="J1107" i="20"/>
  <c r="M1107" i="20"/>
  <c r="K1107" i="20"/>
  <c r="N1107" i="20"/>
  <c r="I1108" i="20"/>
  <c r="L1108" i="20"/>
  <c r="J1108" i="20"/>
  <c r="M1108" i="20"/>
  <c r="K1108" i="20"/>
  <c r="N1108" i="20"/>
  <c r="I1109" i="20"/>
  <c r="L1109" i="20"/>
  <c r="J1109" i="20"/>
  <c r="M1109" i="20"/>
  <c r="K1109" i="20"/>
  <c r="N1109" i="20"/>
  <c r="I1110" i="20"/>
  <c r="L1110" i="20"/>
  <c r="J1110" i="20"/>
  <c r="M1110" i="20"/>
  <c r="K1110" i="20"/>
  <c r="N1110" i="20"/>
  <c r="I1111" i="20"/>
  <c r="L1111" i="20"/>
  <c r="J1111" i="20"/>
  <c r="M1111" i="20"/>
  <c r="K1111" i="20"/>
  <c r="N1111" i="20"/>
  <c r="I1112" i="20"/>
  <c r="L1112" i="20"/>
  <c r="J1112" i="20"/>
  <c r="M1112" i="20"/>
  <c r="K1112" i="20"/>
  <c r="N1112" i="20"/>
  <c r="I1113" i="20"/>
  <c r="L1113" i="20"/>
  <c r="J1113" i="20"/>
  <c r="M1113" i="20"/>
  <c r="K1113" i="20"/>
  <c r="N1113" i="20"/>
  <c r="I1114" i="20"/>
  <c r="L1114" i="20"/>
  <c r="J1114" i="20"/>
  <c r="M1114" i="20"/>
  <c r="K1114" i="20"/>
  <c r="N1114" i="20"/>
  <c r="I1115" i="20"/>
  <c r="L1115" i="20"/>
  <c r="J1115" i="20"/>
  <c r="M1115" i="20"/>
  <c r="K1115" i="20"/>
  <c r="N1115" i="20"/>
  <c r="I1116" i="20"/>
  <c r="L1116" i="20"/>
  <c r="J1116" i="20"/>
  <c r="M1116" i="20"/>
  <c r="K1116" i="20"/>
  <c r="N1116" i="20"/>
  <c r="I1117" i="20"/>
  <c r="L1117" i="20"/>
  <c r="J1117" i="20"/>
  <c r="M1117" i="20"/>
  <c r="K1117" i="20"/>
  <c r="N1117" i="20"/>
  <c r="I1118" i="20"/>
  <c r="L1118" i="20"/>
  <c r="J1118" i="20"/>
  <c r="M1118" i="20"/>
  <c r="K1118" i="20"/>
  <c r="N1118" i="20"/>
  <c r="I1119" i="20"/>
  <c r="L1119" i="20"/>
  <c r="J1119" i="20"/>
  <c r="M1119" i="20"/>
  <c r="K1119" i="20"/>
  <c r="N1119" i="20"/>
  <c r="I1120" i="20"/>
  <c r="L1120" i="20"/>
  <c r="J1120" i="20"/>
  <c r="M1120" i="20"/>
  <c r="K1120" i="20"/>
  <c r="N1120" i="20"/>
  <c r="I1121" i="20"/>
  <c r="L1121" i="20"/>
  <c r="J1121" i="20"/>
  <c r="M1121" i="20"/>
  <c r="K1121" i="20"/>
  <c r="N1121" i="20"/>
  <c r="I1122" i="20"/>
  <c r="L1122" i="20"/>
  <c r="J1122" i="20"/>
  <c r="M1122" i="20"/>
  <c r="K1122" i="20"/>
  <c r="N1122" i="20"/>
  <c r="I1123" i="20"/>
  <c r="L1123" i="20"/>
  <c r="J1123" i="20"/>
  <c r="M1123" i="20"/>
  <c r="K1123" i="20"/>
  <c r="N1123" i="20"/>
  <c r="I1124" i="20"/>
  <c r="L1124" i="20"/>
  <c r="J1124" i="20"/>
  <c r="M1124" i="20"/>
  <c r="K1124" i="20"/>
  <c r="N1124" i="20"/>
  <c r="I1125" i="20"/>
  <c r="L1125" i="20"/>
  <c r="J1125" i="20"/>
  <c r="M1125" i="20"/>
  <c r="K1125" i="20"/>
  <c r="N1125" i="20"/>
  <c r="I1126" i="20"/>
  <c r="L1126" i="20"/>
  <c r="J1126" i="20"/>
  <c r="M1126" i="20"/>
  <c r="K1126" i="20"/>
  <c r="N1126" i="20"/>
  <c r="I1127" i="20"/>
  <c r="L1127" i="20"/>
  <c r="J1127" i="20"/>
  <c r="M1127" i="20"/>
  <c r="K1127" i="20"/>
  <c r="N1127" i="20"/>
  <c r="I1128" i="20"/>
  <c r="L1128" i="20"/>
  <c r="J1128" i="20"/>
  <c r="M1128" i="20"/>
  <c r="K1128" i="20"/>
  <c r="N1128" i="20"/>
  <c r="L1129" i="20"/>
  <c r="M1129" i="20"/>
  <c r="N1129" i="20"/>
  <c r="I1130" i="20"/>
  <c r="L1130" i="20"/>
  <c r="J1130" i="20"/>
  <c r="M1130" i="20"/>
  <c r="K1130" i="20"/>
  <c r="N1130" i="20"/>
  <c r="I1131" i="20"/>
  <c r="L1131" i="20"/>
  <c r="J1131" i="20"/>
  <c r="M1131" i="20"/>
  <c r="K1131" i="20"/>
  <c r="N1131" i="20"/>
  <c r="I1132" i="20"/>
  <c r="L1132" i="20"/>
  <c r="J1132" i="20"/>
  <c r="M1132" i="20"/>
  <c r="K1132" i="20"/>
  <c r="N1132" i="20"/>
  <c r="I1133" i="20"/>
  <c r="L1133" i="20"/>
  <c r="J1133" i="20"/>
  <c r="M1133" i="20"/>
  <c r="K1133" i="20"/>
  <c r="N1133" i="20"/>
  <c r="I1134" i="20"/>
  <c r="L1134" i="20"/>
  <c r="J1134" i="20"/>
  <c r="M1134" i="20"/>
  <c r="K1134" i="20"/>
  <c r="N1134" i="20"/>
  <c r="I1135" i="20"/>
  <c r="L1135" i="20"/>
  <c r="J1135" i="20"/>
  <c r="M1135" i="20"/>
  <c r="K1135" i="20"/>
  <c r="N1135" i="20"/>
  <c r="I1136" i="20"/>
  <c r="L1136" i="20"/>
  <c r="J1136" i="20"/>
  <c r="M1136" i="20"/>
  <c r="K1136" i="20"/>
  <c r="N1136" i="20"/>
  <c r="I1137" i="20"/>
  <c r="L1137" i="20"/>
  <c r="J1137" i="20"/>
  <c r="M1137" i="20"/>
  <c r="K1137" i="20"/>
  <c r="N1137" i="20"/>
  <c r="I1138" i="20"/>
  <c r="L1138" i="20"/>
  <c r="J1138" i="20"/>
  <c r="M1138" i="20"/>
  <c r="K1138" i="20"/>
  <c r="N1138" i="20"/>
  <c r="I1139" i="20"/>
  <c r="L1139" i="20"/>
  <c r="J1139" i="20"/>
  <c r="M1139" i="20"/>
  <c r="K1139" i="20"/>
  <c r="N1139" i="20"/>
  <c r="I1140" i="20"/>
  <c r="L1140" i="20"/>
  <c r="J1140" i="20"/>
  <c r="M1140" i="20"/>
  <c r="K1140" i="20"/>
  <c r="N1140" i="20"/>
  <c r="I1141" i="20"/>
  <c r="L1141" i="20"/>
  <c r="J1141" i="20"/>
  <c r="M1141" i="20"/>
  <c r="K1141" i="20"/>
  <c r="N1141" i="20"/>
  <c r="I1142" i="20"/>
  <c r="L1142" i="20"/>
  <c r="J1142" i="20"/>
  <c r="M1142" i="20"/>
  <c r="K1142" i="20"/>
  <c r="N1142" i="20"/>
  <c r="I1143" i="20"/>
  <c r="L1143" i="20"/>
  <c r="J1143" i="20"/>
  <c r="M1143" i="20"/>
  <c r="K1143" i="20"/>
  <c r="N1143" i="20"/>
  <c r="I1144" i="20"/>
  <c r="L1144" i="20"/>
  <c r="J1144" i="20"/>
  <c r="M1144" i="20"/>
  <c r="K1144" i="20"/>
  <c r="N1144" i="20"/>
  <c r="I1145" i="20"/>
  <c r="L1145" i="20"/>
  <c r="J1145" i="20"/>
  <c r="M1145" i="20"/>
  <c r="K1145" i="20"/>
  <c r="N1145" i="20"/>
  <c r="I1146" i="20"/>
  <c r="L1146" i="20"/>
  <c r="J1146" i="20"/>
  <c r="M1146" i="20"/>
  <c r="K1146" i="20"/>
  <c r="N1146" i="20"/>
  <c r="I1147" i="20"/>
  <c r="L1147" i="20"/>
  <c r="J1147" i="20"/>
  <c r="M1147" i="20"/>
  <c r="K1147" i="20"/>
  <c r="N1147" i="20"/>
  <c r="I1148" i="20"/>
  <c r="L1148" i="20"/>
  <c r="J1148" i="20"/>
  <c r="M1148" i="20"/>
  <c r="K1148" i="20"/>
  <c r="N1148" i="20"/>
  <c r="I1149" i="20"/>
  <c r="L1149" i="20"/>
  <c r="J1149" i="20"/>
  <c r="M1149" i="20"/>
  <c r="K1149" i="20"/>
  <c r="N1149" i="20"/>
  <c r="I1150" i="20"/>
  <c r="L1150" i="20"/>
  <c r="J1150" i="20"/>
  <c r="M1150" i="20"/>
  <c r="K1150" i="20"/>
  <c r="N1150" i="20"/>
  <c r="I1151" i="20"/>
  <c r="L1151" i="20"/>
  <c r="J1151" i="20"/>
  <c r="M1151" i="20"/>
  <c r="K1151" i="20"/>
  <c r="N1151" i="20"/>
  <c r="I1152" i="20"/>
  <c r="L1152" i="20"/>
  <c r="J1152" i="20"/>
  <c r="M1152" i="20"/>
  <c r="K1152" i="20"/>
  <c r="N1152" i="20"/>
  <c r="I1153" i="20"/>
  <c r="L1153" i="20"/>
  <c r="J1153" i="20"/>
  <c r="M1153" i="20"/>
  <c r="K1153" i="20"/>
  <c r="N1153" i="20"/>
  <c r="I1154" i="20"/>
  <c r="L1154" i="20"/>
  <c r="J1154" i="20"/>
  <c r="M1154" i="20"/>
  <c r="K1154" i="20"/>
  <c r="N1154" i="20"/>
  <c r="I1155" i="20"/>
  <c r="L1155" i="20"/>
  <c r="J1155" i="20"/>
  <c r="M1155" i="20"/>
  <c r="K1155" i="20"/>
  <c r="N1155" i="20"/>
  <c r="I1156" i="20"/>
  <c r="L1156" i="20"/>
  <c r="J1156" i="20"/>
  <c r="M1156" i="20"/>
  <c r="K1156" i="20"/>
  <c r="N1156" i="20"/>
  <c r="I1157" i="20"/>
  <c r="L1157" i="20"/>
  <c r="J1157" i="20"/>
  <c r="M1157" i="20"/>
  <c r="K1157" i="20"/>
  <c r="N1157" i="20"/>
  <c r="I1158" i="20"/>
  <c r="L1158" i="20"/>
  <c r="J1158" i="20"/>
  <c r="M1158" i="20"/>
  <c r="K1158" i="20"/>
  <c r="N1158" i="20"/>
  <c r="I1159" i="20"/>
  <c r="L1159" i="20"/>
  <c r="J1159" i="20"/>
  <c r="M1159" i="20"/>
  <c r="K1159" i="20"/>
  <c r="N1159" i="20"/>
  <c r="I1160" i="20"/>
  <c r="L1160" i="20"/>
  <c r="J1160" i="20"/>
  <c r="M1160" i="20"/>
  <c r="K1160" i="20"/>
  <c r="N1160" i="20"/>
  <c r="I1161" i="20"/>
  <c r="L1161" i="20"/>
  <c r="J1161" i="20"/>
  <c r="M1161" i="20"/>
  <c r="K1161" i="20"/>
  <c r="N1161" i="20"/>
  <c r="I1162" i="20"/>
  <c r="L1162" i="20"/>
  <c r="J1162" i="20"/>
  <c r="M1162" i="20"/>
  <c r="K1162" i="20"/>
  <c r="N1162" i="20"/>
  <c r="I1163" i="20"/>
  <c r="L1163" i="20"/>
  <c r="J1163" i="20"/>
  <c r="M1163" i="20"/>
  <c r="K1163" i="20"/>
  <c r="N1163" i="20"/>
  <c r="I1164" i="20"/>
  <c r="L1164" i="20"/>
  <c r="J1164" i="20"/>
  <c r="M1164" i="20"/>
  <c r="K1164" i="20"/>
  <c r="N1164" i="20"/>
  <c r="I1165" i="20"/>
  <c r="L1165" i="20"/>
  <c r="J1165" i="20"/>
  <c r="M1165" i="20"/>
  <c r="K1165" i="20"/>
  <c r="N1165" i="20"/>
  <c r="I1166" i="20"/>
  <c r="L1166" i="20"/>
  <c r="J1166" i="20"/>
  <c r="M1166" i="20"/>
  <c r="K1166" i="20"/>
  <c r="N1166" i="20"/>
  <c r="I1167" i="20"/>
  <c r="L1167" i="20"/>
  <c r="J1167" i="20"/>
  <c r="M1167" i="20"/>
  <c r="K1167" i="20"/>
  <c r="N1167" i="20"/>
  <c r="I1168" i="20"/>
  <c r="L1168" i="20"/>
  <c r="J1168" i="20"/>
  <c r="M1168" i="20"/>
  <c r="K1168" i="20"/>
  <c r="N1168" i="20"/>
  <c r="I1169" i="20"/>
  <c r="L1169" i="20"/>
  <c r="J1169" i="20"/>
  <c r="M1169" i="20"/>
  <c r="K1169" i="20"/>
  <c r="N1169" i="20"/>
  <c r="I1170" i="20"/>
  <c r="L1170" i="20"/>
  <c r="J1170" i="20"/>
  <c r="M1170" i="20"/>
  <c r="K1170" i="20"/>
  <c r="N1170" i="20"/>
  <c r="I1171" i="20"/>
  <c r="L1171" i="20"/>
  <c r="J1171" i="20"/>
  <c r="M1171" i="20"/>
  <c r="K1171" i="20"/>
  <c r="N1171" i="20"/>
  <c r="I1172" i="20"/>
  <c r="L1172" i="20"/>
  <c r="J1172" i="20"/>
  <c r="M1172" i="20"/>
  <c r="K1172" i="20"/>
  <c r="N1172" i="20"/>
  <c r="I1173" i="20"/>
  <c r="L1173" i="20"/>
  <c r="J1173" i="20"/>
  <c r="M1173" i="20"/>
  <c r="K1173" i="20"/>
  <c r="N1173" i="20"/>
  <c r="I1174" i="20"/>
  <c r="L1174" i="20"/>
  <c r="J1174" i="20"/>
  <c r="M1174" i="20"/>
  <c r="K1174" i="20"/>
  <c r="N1174" i="20"/>
  <c r="I1175" i="20"/>
  <c r="L1175" i="20"/>
  <c r="J1175" i="20"/>
  <c r="M1175" i="20"/>
  <c r="K1175" i="20"/>
  <c r="N1175" i="20"/>
  <c r="I1176" i="20"/>
  <c r="L1176" i="20"/>
  <c r="J1176" i="20"/>
  <c r="M1176" i="20"/>
  <c r="K1176" i="20"/>
  <c r="N1176" i="20"/>
  <c r="I1177" i="20"/>
  <c r="L1177" i="20"/>
  <c r="J1177" i="20"/>
  <c r="M1177" i="20"/>
  <c r="K1177" i="20"/>
  <c r="N1177" i="20"/>
  <c r="I1178" i="20"/>
  <c r="L1178" i="20"/>
  <c r="J1178" i="20"/>
  <c r="M1178" i="20"/>
  <c r="K1178" i="20"/>
  <c r="N1178" i="20"/>
  <c r="I1179" i="20"/>
  <c r="L1179" i="20"/>
  <c r="J1179" i="20"/>
  <c r="M1179" i="20"/>
  <c r="K1179" i="20"/>
  <c r="N1179" i="20"/>
  <c r="I1180" i="20"/>
  <c r="L1180" i="20"/>
  <c r="J1180" i="20"/>
  <c r="M1180" i="20"/>
  <c r="K1180" i="20"/>
  <c r="N1180" i="20"/>
  <c r="I1181" i="20"/>
  <c r="L1181" i="20"/>
  <c r="J1181" i="20"/>
  <c r="M1181" i="20"/>
  <c r="K1181" i="20"/>
  <c r="N1181" i="20"/>
  <c r="I1182" i="20"/>
  <c r="L1182" i="20"/>
  <c r="J1182" i="20"/>
  <c r="M1182" i="20"/>
  <c r="K1182" i="20"/>
  <c r="N1182" i="20"/>
  <c r="I1183" i="20"/>
  <c r="L1183" i="20"/>
  <c r="J1183" i="20"/>
  <c r="M1183" i="20"/>
  <c r="K1183" i="20"/>
  <c r="N1183" i="20"/>
  <c r="L1184" i="20"/>
  <c r="M1184" i="20"/>
  <c r="N1184" i="20"/>
  <c r="I1185" i="20"/>
  <c r="L1185" i="20"/>
  <c r="J1185" i="20"/>
  <c r="M1185" i="20"/>
  <c r="K1185" i="20"/>
  <c r="N1185" i="20"/>
  <c r="I1186" i="20"/>
  <c r="L1186" i="20"/>
  <c r="J1186" i="20"/>
  <c r="M1186" i="20"/>
  <c r="K1186" i="20"/>
  <c r="N1186" i="20"/>
  <c r="I1187" i="20"/>
  <c r="L1187" i="20"/>
  <c r="J1187" i="20"/>
  <c r="M1187" i="20"/>
  <c r="K1187" i="20"/>
  <c r="N1187" i="20"/>
  <c r="I1188" i="20"/>
  <c r="L1188" i="20"/>
  <c r="J1188" i="20"/>
  <c r="M1188" i="20"/>
  <c r="K1188" i="20"/>
  <c r="N1188" i="20"/>
  <c r="I1189" i="20"/>
  <c r="L1189" i="20"/>
  <c r="J1189" i="20"/>
  <c r="M1189" i="20"/>
  <c r="K1189" i="20"/>
  <c r="N1189" i="20"/>
  <c r="I1190" i="20"/>
  <c r="L1190" i="20"/>
  <c r="J1190" i="20"/>
  <c r="M1190" i="20"/>
  <c r="K1190" i="20"/>
  <c r="N1190" i="20"/>
  <c r="I1191" i="20"/>
  <c r="L1191" i="20"/>
  <c r="J1191" i="20"/>
  <c r="M1191" i="20"/>
  <c r="K1191" i="20"/>
  <c r="N1191" i="20"/>
  <c r="I1192" i="20"/>
  <c r="L1192" i="20"/>
  <c r="J1192" i="20"/>
  <c r="M1192" i="20"/>
  <c r="K1192" i="20"/>
  <c r="N1192" i="20"/>
  <c r="I1193" i="20"/>
  <c r="L1193" i="20"/>
  <c r="J1193" i="20"/>
  <c r="M1193" i="20"/>
  <c r="K1193" i="20"/>
  <c r="N1193" i="20"/>
  <c r="I1194" i="20"/>
  <c r="L1194" i="20"/>
  <c r="J1194" i="20"/>
  <c r="M1194" i="20"/>
  <c r="K1194" i="20"/>
  <c r="N1194" i="20"/>
  <c r="I1195" i="20"/>
  <c r="L1195" i="20"/>
  <c r="J1195" i="20"/>
  <c r="M1195" i="20"/>
  <c r="K1195" i="20"/>
  <c r="N1195" i="20"/>
  <c r="I1196" i="20"/>
  <c r="L1196" i="20"/>
  <c r="J1196" i="20"/>
  <c r="M1196" i="20"/>
  <c r="K1196" i="20"/>
  <c r="N1196" i="20"/>
  <c r="I1197" i="20"/>
  <c r="L1197" i="20"/>
  <c r="J1197" i="20"/>
  <c r="M1197" i="20"/>
  <c r="K1197" i="20"/>
  <c r="N1197" i="20"/>
  <c r="I1198" i="20"/>
  <c r="L1198" i="20"/>
  <c r="J1198" i="20"/>
  <c r="M1198" i="20"/>
  <c r="K1198" i="20"/>
  <c r="N1198" i="20"/>
  <c r="I1199" i="20"/>
  <c r="L1199" i="20"/>
  <c r="J1199" i="20"/>
  <c r="M1199" i="20"/>
  <c r="K1199" i="20"/>
  <c r="N1199" i="20"/>
  <c r="I1200" i="20"/>
  <c r="L1200" i="20"/>
  <c r="J1200" i="20"/>
  <c r="M1200" i="20"/>
  <c r="K1200" i="20"/>
  <c r="N1200" i="20"/>
  <c r="L1201" i="20"/>
  <c r="M1201" i="20"/>
  <c r="N1201" i="20"/>
  <c r="I1202" i="20"/>
  <c r="L1202" i="20"/>
  <c r="J1202" i="20"/>
  <c r="M1202" i="20"/>
  <c r="K1202" i="20"/>
  <c r="N1202" i="20"/>
  <c r="I1203" i="20"/>
  <c r="L1203" i="20"/>
  <c r="J1203" i="20"/>
  <c r="M1203" i="20"/>
  <c r="K1203" i="20"/>
  <c r="N1203" i="20"/>
  <c r="I1204" i="20"/>
  <c r="L1204" i="20"/>
  <c r="J1204" i="20"/>
  <c r="M1204" i="20"/>
  <c r="K1204" i="20"/>
  <c r="N1204" i="20"/>
  <c r="I1205" i="20"/>
  <c r="L1205" i="20"/>
  <c r="J1205" i="20"/>
  <c r="M1205" i="20"/>
  <c r="K1205" i="20"/>
  <c r="N1205" i="20"/>
  <c r="I1206" i="20"/>
  <c r="L1206" i="20"/>
  <c r="J1206" i="20"/>
  <c r="M1206" i="20"/>
  <c r="K1206" i="20"/>
  <c r="N1206" i="20"/>
  <c r="I1207" i="20"/>
  <c r="L1207" i="20"/>
  <c r="J1207" i="20"/>
  <c r="M1207" i="20"/>
  <c r="K1207" i="20"/>
  <c r="N1207" i="20"/>
  <c r="I1208" i="20"/>
  <c r="L1208" i="20"/>
  <c r="J1208" i="20"/>
  <c r="M1208" i="20"/>
  <c r="K1208" i="20"/>
  <c r="N1208" i="20"/>
  <c r="I1209" i="20"/>
  <c r="L1209" i="20"/>
  <c r="J1209" i="20"/>
  <c r="M1209" i="20"/>
  <c r="K1209" i="20"/>
  <c r="N1209" i="20"/>
  <c r="I1210" i="20"/>
  <c r="L1210" i="20"/>
  <c r="J1210" i="20"/>
  <c r="M1210" i="20"/>
  <c r="K1210" i="20"/>
  <c r="N1210" i="20"/>
  <c r="I1211" i="20"/>
  <c r="L1211" i="20"/>
  <c r="J1211" i="20"/>
  <c r="M1211" i="20"/>
  <c r="K1211" i="20"/>
  <c r="N1211" i="20"/>
  <c r="I1212" i="20"/>
  <c r="L1212" i="20"/>
  <c r="J1212" i="20"/>
  <c r="M1212" i="20"/>
  <c r="K1212" i="20"/>
  <c r="N1212" i="20"/>
  <c r="I1213" i="20"/>
  <c r="L1213" i="20"/>
  <c r="J1213" i="20"/>
  <c r="M1213" i="20"/>
  <c r="K1213" i="20"/>
  <c r="N1213" i="20"/>
  <c r="I1214" i="20"/>
  <c r="L1214" i="20"/>
  <c r="J1214" i="20"/>
  <c r="M1214" i="20"/>
  <c r="K1214" i="20"/>
  <c r="N1214" i="20"/>
  <c r="I1215" i="20"/>
  <c r="L1215" i="20"/>
  <c r="J1215" i="20"/>
  <c r="M1215" i="20"/>
  <c r="K1215" i="20"/>
  <c r="N1215" i="20"/>
  <c r="I1216" i="20"/>
  <c r="L1216" i="20"/>
  <c r="J1216" i="20"/>
  <c r="M1216" i="20"/>
  <c r="K1216" i="20"/>
  <c r="N1216" i="20"/>
  <c r="I1217" i="20"/>
  <c r="L1217" i="20"/>
  <c r="J1217" i="20"/>
  <c r="M1217" i="20"/>
  <c r="K1217" i="20"/>
  <c r="N1217" i="20"/>
  <c r="I1218" i="20"/>
  <c r="L1218" i="20"/>
  <c r="J1218" i="20"/>
  <c r="M1218" i="20"/>
  <c r="K1218" i="20"/>
  <c r="N1218" i="20"/>
  <c r="I1219" i="20"/>
  <c r="L1219" i="20"/>
  <c r="J1219" i="20"/>
  <c r="M1219" i="20"/>
  <c r="K1219" i="20"/>
  <c r="N1219" i="20"/>
  <c r="I1220" i="20"/>
  <c r="L1220" i="20"/>
  <c r="J1220" i="20"/>
  <c r="M1220" i="20"/>
  <c r="K1220" i="20"/>
  <c r="N1220" i="20"/>
  <c r="I1221" i="20"/>
  <c r="L1221" i="20"/>
  <c r="J1221" i="20"/>
  <c r="M1221" i="20"/>
  <c r="K1221" i="20"/>
  <c r="N1221" i="20"/>
  <c r="L1222" i="20"/>
  <c r="M1222" i="20"/>
  <c r="N1222" i="20"/>
  <c r="I1223" i="20"/>
  <c r="L1223" i="20"/>
  <c r="J1223" i="20"/>
  <c r="M1223" i="20"/>
  <c r="K1223" i="20"/>
  <c r="N1223" i="20"/>
  <c r="I1224" i="20"/>
  <c r="L1224" i="20"/>
  <c r="J1224" i="20"/>
  <c r="M1224" i="20"/>
  <c r="K1224" i="20"/>
  <c r="N1224" i="20"/>
  <c r="I1225" i="20"/>
  <c r="L1225" i="20"/>
  <c r="J1225" i="20"/>
  <c r="M1225" i="20"/>
  <c r="K1225" i="20"/>
  <c r="N1225" i="20"/>
  <c r="I1226" i="20"/>
  <c r="L1226" i="20"/>
  <c r="J1226" i="20"/>
  <c r="M1226" i="20"/>
  <c r="K1226" i="20"/>
  <c r="N1226" i="20"/>
  <c r="I1227" i="20"/>
  <c r="L1227" i="20"/>
  <c r="J1227" i="20"/>
  <c r="M1227" i="20"/>
  <c r="K1227" i="20"/>
  <c r="N1227" i="20"/>
  <c r="I1228" i="20"/>
  <c r="L1228" i="20"/>
  <c r="J1228" i="20"/>
  <c r="M1228" i="20"/>
  <c r="K1228" i="20"/>
  <c r="N1228" i="20"/>
  <c r="I1229" i="20"/>
  <c r="L1229" i="20"/>
  <c r="J1229" i="20"/>
  <c r="M1229" i="20"/>
  <c r="K1229" i="20"/>
  <c r="N1229" i="20"/>
  <c r="I1230" i="20"/>
  <c r="L1230" i="20"/>
  <c r="J1230" i="20"/>
  <c r="M1230" i="20"/>
  <c r="K1230" i="20"/>
  <c r="N1230" i="20"/>
  <c r="I1231" i="20"/>
  <c r="L1231" i="20"/>
  <c r="J1231" i="20"/>
  <c r="M1231" i="20"/>
  <c r="K1231" i="20"/>
  <c r="N1231" i="20"/>
  <c r="I1232" i="20"/>
  <c r="L1232" i="20"/>
  <c r="J1232" i="20"/>
  <c r="M1232" i="20"/>
  <c r="K1232" i="20"/>
  <c r="N1232" i="20"/>
  <c r="I1233" i="20"/>
  <c r="L1233" i="20"/>
  <c r="J1233" i="20"/>
  <c r="M1233" i="20"/>
  <c r="K1233" i="20"/>
  <c r="N1233" i="20"/>
  <c r="I1234" i="20"/>
  <c r="L1234" i="20"/>
  <c r="J1234" i="20"/>
  <c r="M1234" i="20"/>
  <c r="K1234" i="20"/>
  <c r="N1234" i="20"/>
  <c r="I1235" i="20"/>
  <c r="L1235" i="20"/>
  <c r="J1235" i="20"/>
  <c r="M1235" i="20"/>
  <c r="K1235" i="20"/>
  <c r="N1235" i="20"/>
  <c r="I1236" i="20"/>
  <c r="L1236" i="20"/>
  <c r="J1236" i="20"/>
  <c r="M1236" i="20"/>
  <c r="K1236" i="20"/>
  <c r="N1236" i="20"/>
  <c r="I1237" i="20"/>
  <c r="L1237" i="20"/>
  <c r="J1237" i="20"/>
  <c r="M1237" i="20"/>
  <c r="K1237" i="20"/>
  <c r="N1237" i="20"/>
  <c r="I1238" i="20"/>
  <c r="L1238" i="20"/>
  <c r="J1238" i="20"/>
  <c r="M1238" i="20"/>
  <c r="K1238" i="20"/>
  <c r="N1238" i="20"/>
  <c r="L1239" i="20"/>
  <c r="M1239" i="20"/>
  <c r="N1239" i="20"/>
  <c r="I1240" i="20"/>
  <c r="L1240" i="20"/>
  <c r="J1240" i="20"/>
  <c r="M1240" i="20"/>
  <c r="K1240" i="20"/>
  <c r="N1240" i="20"/>
  <c r="I1241" i="20"/>
  <c r="L1241" i="20"/>
  <c r="J1241" i="20"/>
  <c r="M1241" i="20"/>
  <c r="K1241" i="20"/>
  <c r="N1241" i="20"/>
  <c r="I1242" i="20"/>
  <c r="L1242" i="20"/>
  <c r="J1242" i="20"/>
  <c r="M1242" i="20"/>
  <c r="K1242" i="20"/>
  <c r="N1242" i="20"/>
  <c r="I1243" i="20"/>
  <c r="L1243" i="20"/>
  <c r="J1243" i="20"/>
  <c r="M1243" i="20"/>
  <c r="K1243" i="20"/>
  <c r="N1243" i="20"/>
  <c r="I1244" i="20"/>
  <c r="L1244" i="20"/>
  <c r="J1244" i="20"/>
  <c r="M1244" i="20"/>
  <c r="K1244" i="20"/>
  <c r="N1244" i="20"/>
  <c r="I1245" i="20"/>
  <c r="L1245" i="20"/>
  <c r="J1245" i="20"/>
  <c r="M1245" i="20"/>
  <c r="K1245" i="20"/>
  <c r="N1245" i="20"/>
  <c r="L1246" i="20"/>
  <c r="M1246" i="20"/>
  <c r="N1246" i="20"/>
  <c r="I1247" i="20"/>
  <c r="L1247" i="20"/>
  <c r="J1247" i="20"/>
  <c r="M1247" i="20"/>
  <c r="K1247" i="20"/>
  <c r="N1247" i="20"/>
  <c r="I1248" i="20"/>
  <c r="L1248" i="20"/>
  <c r="J1248" i="20"/>
  <c r="M1248" i="20"/>
  <c r="K1248" i="20"/>
  <c r="N1248" i="20"/>
  <c r="I1249" i="20"/>
  <c r="L1249" i="20"/>
  <c r="J1249" i="20"/>
  <c r="M1249" i="20"/>
  <c r="K1249" i="20"/>
  <c r="N1249" i="20"/>
  <c r="I1250" i="20"/>
  <c r="L1250" i="20"/>
  <c r="J1250" i="20"/>
  <c r="M1250" i="20"/>
  <c r="K1250" i="20"/>
  <c r="N1250" i="20"/>
  <c r="I1251" i="20"/>
  <c r="L1251" i="20"/>
  <c r="J1251" i="20"/>
  <c r="M1251" i="20"/>
  <c r="K1251" i="20"/>
  <c r="N1251" i="20"/>
  <c r="I1252" i="20"/>
  <c r="L1252" i="20"/>
  <c r="J1252" i="20"/>
  <c r="M1252" i="20"/>
  <c r="K1252" i="20"/>
  <c r="N1252" i="20"/>
  <c r="I1253" i="20"/>
  <c r="L1253" i="20"/>
  <c r="J1253" i="20"/>
  <c r="M1253" i="20"/>
  <c r="K1253" i="20"/>
  <c r="N1253" i="20"/>
  <c r="I1254" i="20"/>
  <c r="L1254" i="20"/>
  <c r="J1254" i="20"/>
  <c r="M1254" i="20"/>
  <c r="K1254" i="20"/>
  <c r="N1254" i="20"/>
  <c r="L1255" i="20"/>
  <c r="M1255" i="20"/>
  <c r="N1255" i="20"/>
  <c r="I1256" i="20"/>
  <c r="L1256" i="20"/>
  <c r="J1256" i="20"/>
  <c r="M1256" i="20"/>
  <c r="K1256" i="20"/>
  <c r="N1256" i="20"/>
  <c r="I1257" i="20"/>
  <c r="L1257" i="20"/>
  <c r="J1257" i="20"/>
  <c r="M1257" i="20"/>
  <c r="K1257" i="20"/>
  <c r="N1257" i="20"/>
  <c r="I1258" i="20"/>
  <c r="L1258" i="20"/>
  <c r="J1258" i="20"/>
  <c r="M1258" i="20"/>
  <c r="K1258" i="20"/>
  <c r="N1258" i="20"/>
  <c r="I1259" i="20"/>
  <c r="L1259" i="20"/>
  <c r="J1259" i="20"/>
  <c r="M1259" i="20"/>
  <c r="K1259" i="20"/>
  <c r="N1259" i="20"/>
  <c r="I1260" i="20"/>
  <c r="L1260" i="20"/>
  <c r="J1260" i="20"/>
  <c r="M1260" i="20"/>
  <c r="K1260" i="20"/>
  <c r="N1260" i="20"/>
  <c r="I1261" i="20"/>
  <c r="L1261" i="20"/>
  <c r="J1261" i="20"/>
  <c r="M1261" i="20"/>
  <c r="K1261" i="20"/>
  <c r="N1261" i="20"/>
  <c r="I1262" i="20"/>
  <c r="L1262" i="20"/>
  <c r="J1262" i="20"/>
  <c r="M1262" i="20"/>
  <c r="K1262" i="20"/>
  <c r="N1262" i="20"/>
  <c r="I1263" i="20"/>
  <c r="L1263" i="20"/>
  <c r="J1263" i="20"/>
  <c r="M1263" i="20"/>
  <c r="K1263" i="20"/>
  <c r="N1263" i="20"/>
  <c r="I1264" i="20"/>
  <c r="L1264" i="20"/>
  <c r="J1264" i="20"/>
  <c r="M1264" i="20"/>
  <c r="K1264" i="20"/>
  <c r="N1264" i="20"/>
  <c r="I1265" i="20"/>
  <c r="L1265" i="20"/>
  <c r="J1265" i="20"/>
  <c r="M1265" i="20"/>
  <c r="K1265" i="20"/>
  <c r="N1265" i="20"/>
  <c r="I1266" i="20"/>
  <c r="L1266" i="20"/>
  <c r="J1266" i="20"/>
  <c r="M1266" i="20"/>
  <c r="K1266" i="20"/>
  <c r="N1266" i="20"/>
  <c r="I1267" i="20"/>
  <c r="L1267" i="20"/>
  <c r="J1267" i="20"/>
  <c r="M1267" i="20"/>
  <c r="K1267" i="20"/>
  <c r="N1267" i="20"/>
  <c r="I1268" i="20"/>
  <c r="L1268" i="20"/>
  <c r="J1268" i="20"/>
  <c r="M1268" i="20"/>
  <c r="K1268" i="20"/>
  <c r="N1268" i="20"/>
  <c r="I1269" i="20"/>
  <c r="L1269" i="20"/>
  <c r="J1269" i="20"/>
  <c r="M1269" i="20"/>
  <c r="K1269" i="20"/>
  <c r="N1269" i="20"/>
  <c r="I1270" i="20"/>
  <c r="L1270" i="20"/>
  <c r="J1270" i="20"/>
  <c r="M1270" i="20"/>
  <c r="K1270" i="20"/>
  <c r="N1270" i="20"/>
  <c r="I1271" i="20"/>
  <c r="L1271" i="20"/>
  <c r="J1271" i="20"/>
  <c r="M1271" i="20"/>
  <c r="K1271" i="20"/>
  <c r="N1271" i="20"/>
  <c r="I1272" i="20"/>
  <c r="L1272" i="20"/>
  <c r="J1272" i="20"/>
  <c r="M1272" i="20"/>
  <c r="K1272" i="20"/>
  <c r="N1272" i="20"/>
  <c r="I1273" i="20"/>
  <c r="L1273" i="20"/>
  <c r="J1273" i="20"/>
  <c r="M1273" i="20"/>
  <c r="K1273" i="20"/>
  <c r="N1273" i="20"/>
  <c r="I1274" i="20"/>
  <c r="L1274" i="20"/>
  <c r="J1274" i="20"/>
  <c r="M1274" i="20"/>
  <c r="K1274" i="20"/>
  <c r="N1274" i="20"/>
  <c r="I1275" i="20"/>
  <c r="L1275" i="20"/>
  <c r="J1275" i="20"/>
  <c r="M1275" i="20"/>
  <c r="K1275" i="20"/>
  <c r="N1275" i="20"/>
  <c r="I1276" i="20"/>
  <c r="L1276" i="20"/>
  <c r="J1276" i="20"/>
  <c r="M1276" i="20"/>
  <c r="K1276" i="20"/>
  <c r="N1276" i="20"/>
  <c r="I1277" i="20"/>
  <c r="L1277" i="20"/>
  <c r="J1277" i="20"/>
  <c r="M1277" i="20"/>
  <c r="K1277" i="20"/>
  <c r="N1277" i="20"/>
  <c r="I1278" i="20"/>
  <c r="L1278" i="20"/>
  <c r="J1278" i="20"/>
  <c r="M1278" i="20"/>
  <c r="K1278" i="20"/>
  <c r="N1278" i="20"/>
  <c r="I1279" i="20"/>
  <c r="L1279" i="20"/>
  <c r="J1279" i="20"/>
  <c r="M1279" i="20"/>
  <c r="K1279" i="20"/>
  <c r="N1279" i="20"/>
  <c r="I1280" i="20"/>
  <c r="L1280" i="20"/>
  <c r="J1280" i="20"/>
  <c r="M1280" i="20"/>
  <c r="K1280" i="20"/>
  <c r="N1280" i="20"/>
  <c r="I1281" i="20"/>
  <c r="L1281" i="20"/>
  <c r="J1281" i="20"/>
  <c r="M1281" i="20"/>
  <c r="K1281" i="20"/>
  <c r="N1281" i="20"/>
  <c r="L1282" i="20"/>
  <c r="M1282" i="20"/>
  <c r="N1282" i="20"/>
  <c r="I1283" i="20"/>
  <c r="L1283" i="20"/>
  <c r="J1283" i="20"/>
  <c r="M1283" i="20"/>
  <c r="K1283" i="20"/>
  <c r="N1283" i="20"/>
  <c r="I1284" i="20"/>
  <c r="L1284" i="20"/>
  <c r="J1284" i="20"/>
  <c r="M1284" i="20"/>
  <c r="K1284" i="20"/>
  <c r="N1284" i="20"/>
  <c r="I1285" i="20"/>
  <c r="L1285" i="20"/>
  <c r="J1285" i="20"/>
  <c r="M1285" i="20"/>
  <c r="K1285" i="20"/>
  <c r="N1285" i="20"/>
  <c r="I1286" i="20"/>
  <c r="L1286" i="20"/>
  <c r="J1286" i="20"/>
  <c r="M1286" i="20"/>
  <c r="K1286" i="20"/>
  <c r="N1286" i="20"/>
  <c r="I1287" i="20"/>
  <c r="L1287" i="20"/>
  <c r="J1287" i="20"/>
  <c r="M1287" i="20"/>
  <c r="K1287" i="20"/>
  <c r="N1287" i="20"/>
  <c r="I1288" i="20"/>
  <c r="L1288" i="20"/>
  <c r="J1288" i="20"/>
  <c r="M1288" i="20"/>
  <c r="K1288" i="20"/>
  <c r="N1288" i="20"/>
  <c r="I1289" i="20"/>
  <c r="L1289" i="20"/>
  <c r="J1289" i="20"/>
  <c r="M1289" i="20"/>
  <c r="K1289" i="20"/>
  <c r="N1289" i="20"/>
  <c r="I1290" i="20"/>
  <c r="L1290" i="20"/>
  <c r="J1290" i="20"/>
  <c r="M1290" i="20"/>
  <c r="K1290" i="20"/>
  <c r="N1290" i="20"/>
  <c r="I1291" i="20"/>
  <c r="L1291" i="20"/>
  <c r="J1291" i="20"/>
  <c r="M1291" i="20"/>
  <c r="K1291" i="20"/>
  <c r="N1291" i="20"/>
  <c r="I1292" i="20"/>
  <c r="L1292" i="20"/>
  <c r="J1292" i="20"/>
  <c r="M1292" i="20"/>
  <c r="K1292" i="20"/>
  <c r="N1292" i="20"/>
  <c r="I1293" i="20"/>
  <c r="L1293" i="20"/>
  <c r="J1293" i="20"/>
  <c r="M1293" i="20"/>
  <c r="K1293" i="20"/>
  <c r="N1293" i="20"/>
  <c r="I1294" i="20"/>
  <c r="L1294" i="20"/>
  <c r="J1294" i="20"/>
  <c r="M1294" i="20"/>
  <c r="K1294" i="20"/>
  <c r="N1294" i="20"/>
  <c r="I1295" i="20"/>
  <c r="L1295" i="20"/>
  <c r="J1295" i="20"/>
  <c r="M1295" i="20"/>
  <c r="K1295" i="20"/>
  <c r="N1295" i="20"/>
  <c r="I1296" i="20"/>
  <c r="L1296" i="20"/>
  <c r="J1296" i="20"/>
  <c r="M1296" i="20"/>
  <c r="K1296" i="20"/>
  <c r="N1296" i="20"/>
  <c r="I1297" i="20"/>
  <c r="L1297" i="20"/>
  <c r="J1297" i="20"/>
  <c r="M1297" i="20"/>
  <c r="K1297" i="20"/>
  <c r="N1297" i="20"/>
  <c r="I1298" i="20"/>
  <c r="L1298" i="20"/>
  <c r="J1298" i="20"/>
  <c r="M1298" i="20"/>
  <c r="K1298" i="20"/>
  <c r="N1298" i="20"/>
  <c r="I1299" i="20"/>
  <c r="L1299" i="20"/>
  <c r="J1299" i="20"/>
  <c r="M1299" i="20"/>
  <c r="K1299" i="20"/>
  <c r="N1299" i="20"/>
  <c r="I1300" i="20"/>
  <c r="L1300" i="20"/>
  <c r="J1300" i="20"/>
  <c r="M1300" i="20"/>
  <c r="K1300" i="20"/>
  <c r="N1300" i="20"/>
  <c r="I1301" i="20"/>
  <c r="L1301" i="20"/>
  <c r="J1301" i="20"/>
  <c r="M1301" i="20"/>
  <c r="K1301" i="20"/>
  <c r="N1301" i="20"/>
  <c r="I1302" i="20"/>
  <c r="L1302" i="20"/>
  <c r="J1302" i="20"/>
  <c r="M1302" i="20"/>
  <c r="K1302" i="20"/>
  <c r="N1302" i="20"/>
  <c r="I1303" i="20"/>
  <c r="L1303" i="20"/>
  <c r="J1303" i="20"/>
  <c r="M1303" i="20"/>
  <c r="K1303" i="20"/>
  <c r="N1303" i="20"/>
  <c r="I1304" i="20"/>
  <c r="L1304" i="20"/>
  <c r="J1304" i="20"/>
  <c r="M1304" i="20"/>
  <c r="K1304" i="20"/>
  <c r="N1304" i="20"/>
  <c r="I1305" i="20"/>
  <c r="L1305" i="20"/>
  <c r="J1305" i="20"/>
  <c r="M1305" i="20"/>
  <c r="K1305" i="20"/>
  <c r="N1305" i="20"/>
  <c r="I1306" i="20"/>
  <c r="L1306" i="20"/>
  <c r="J1306" i="20"/>
  <c r="M1306" i="20"/>
  <c r="K1306" i="20"/>
  <c r="N1306" i="20"/>
  <c r="I1307" i="20"/>
  <c r="L1307" i="20"/>
  <c r="J1307" i="20"/>
  <c r="M1307" i="20"/>
  <c r="K1307" i="20"/>
  <c r="N1307" i="20"/>
  <c r="I1308" i="20"/>
  <c r="L1308" i="20"/>
  <c r="J1308" i="20"/>
  <c r="M1308" i="20"/>
  <c r="K1308" i="20"/>
  <c r="N1308" i="20"/>
  <c r="I1309" i="20"/>
  <c r="L1309" i="20"/>
  <c r="J1309" i="20"/>
  <c r="M1309" i="20"/>
  <c r="K1309" i="20"/>
  <c r="N1309" i="20"/>
  <c r="I1310" i="20"/>
  <c r="L1310" i="20"/>
  <c r="J1310" i="20"/>
  <c r="M1310" i="20"/>
  <c r="K1310" i="20"/>
  <c r="N1310" i="20"/>
  <c r="I1311" i="20"/>
  <c r="L1311" i="20"/>
  <c r="J1311" i="20"/>
  <c r="M1311" i="20"/>
  <c r="K1311" i="20"/>
  <c r="N1311" i="20"/>
  <c r="I1312" i="20"/>
  <c r="L1312" i="20"/>
  <c r="J1312" i="20"/>
  <c r="M1312" i="20"/>
  <c r="K1312" i="20"/>
  <c r="N1312" i="20"/>
  <c r="I1313" i="20"/>
  <c r="L1313" i="20"/>
  <c r="J1313" i="20"/>
  <c r="M1313" i="20"/>
  <c r="K1313" i="20"/>
  <c r="N1313" i="20"/>
  <c r="I1314" i="20"/>
  <c r="L1314" i="20"/>
  <c r="J1314" i="20"/>
  <c r="M1314" i="20"/>
  <c r="K1314" i="20"/>
  <c r="N1314" i="20"/>
  <c r="I1315" i="20"/>
  <c r="L1315" i="20"/>
  <c r="J1315" i="20"/>
  <c r="M1315" i="20"/>
  <c r="K1315" i="20"/>
  <c r="N1315" i="20"/>
  <c r="I1316" i="20"/>
  <c r="L1316" i="20"/>
  <c r="J1316" i="20"/>
  <c r="M1316" i="20"/>
  <c r="K1316" i="20"/>
  <c r="N1316" i="20"/>
  <c r="I1317" i="20"/>
  <c r="L1317" i="20"/>
  <c r="J1317" i="20"/>
  <c r="M1317" i="20"/>
  <c r="K1317" i="20"/>
  <c r="N1317" i="20"/>
  <c r="I1318" i="20"/>
  <c r="L1318" i="20"/>
  <c r="J1318" i="20"/>
  <c r="M1318" i="20"/>
  <c r="K1318" i="20"/>
  <c r="N1318" i="20"/>
  <c r="I1319" i="20"/>
  <c r="L1319" i="20"/>
  <c r="J1319" i="20"/>
  <c r="M1319" i="20"/>
  <c r="K1319" i="20"/>
  <c r="N1319" i="20"/>
  <c r="I1320" i="20"/>
  <c r="L1320" i="20"/>
  <c r="J1320" i="20"/>
  <c r="M1320" i="20"/>
  <c r="K1320" i="20"/>
  <c r="N1320" i="20"/>
  <c r="I1321" i="20"/>
  <c r="L1321" i="20"/>
  <c r="J1321" i="20"/>
  <c r="M1321" i="20"/>
  <c r="K1321" i="20"/>
  <c r="N1321" i="20"/>
  <c r="I1322" i="20"/>
  <c r="L1322" i="20"/>
  <c r="J1322" i="20"/>
  <c r="M1322" i="20"/>
  <c r="K1322" i="20"/>
  <c r="N1322" i="20"/>
  <c r="I1323" i="20"/>
  <c r="L1323" i="20"/>
  <c r="J1323" i="20"/>
  <c r="M1323" i="20"/>
  <c r="K1323" i="20"/>
  <c r="N1323" i="20"/>
  <c r="I1324" i="20"/>
  <c r="L1324" i="20"/>
  <c r="J1324" i="20"/>
  <c r="M1324" i="20"/>
  <c r="K1324" i="20"/>
  <c r="N1324" i="20"/>
  <c r="I1325" i="20"/>
  <c r="L1325" i="20"/>
  <c r="J1325" i="20"/>
  <c r="M1325" i="20"/>
  <c r="K1325" i="20"/>
  <c r="N1325" i="20"/>
  <c r="I1326" i="20"/>
  <c r="L1326" i="20"/>
  <c r="J1326" i="20"/>
  <c r="M1326" i="20"/>
  <c r="K1326" i="20"/>
  <c r="N1326" i="20"/>
  <c r="I1327" i="20"/>
  <c r="L1327" i="20"/>
  <c r="J1327" i="20"/>
  <c r="M1327" i="20"/>
  <c r="K1327" i="20"/>
  <c r="N1327" i="20"/>
  <c r="I1328" i="20"/>
  <c r="L1328" i="20"/>
  <c r="J1328" i="20"/>
  <c r="M1328" i="20"/>
  <c r="K1328" i="20"/>
  <c r="N1328" i="20"/>
  <c r="I1329" i="20"/>
  <c r="L1329" i="20"/>
  <c r="J1329" i="20"/>
  <c r="M1329" i="20"/>
  <c r="K1329" i="20"/>
  <c r="N1329" i="20"/>
  <c r="I1330" i="20"/>
  <c r="L1330" i="20"/>
  <c r="J1330" i="20"/>
  <c r="M1330" i="20"/>
  <c r="K1330" i="20"/>
  <c r="N1330" i="20"/>
  <c r="I1331" i="20"/>
  <c r="L1331" i="20"/>
  <c r="J1331" i="20"/>
  <c r="M1331" i="20"/>
  <c r="K1331" i="20"/>
  <c r="N1331" i="20"/>
  <c r="I1332" i="20"/>
  <c r="L1332" i="20"/>
  <c r="J1332" i="20"/>
  <c r="M1332" i="20"/>
  <c r="K1332" i="20"/>
  <c r="N1332" i="20"/>
  <c r="I1333" i="20"/>
  <c r="L1333" i="20"/>
  <c r="J1333" i="20"/>
  <c r="M1333" i="20"/>
  <c r="K1333" i="20"/>
  <c r="N1333" i="20"/>
  <c r="I1334" i="20"/>
  <c r="L1334" i="20"/>
  <c r="J1334" i="20"/>
  <c r="M1334" i="20"/>
  <c r="K1334" i="20"/>
  <c r="N1334" i="20"/>
  <c r="I1335" i="20"/>
  <c r="L1335" i="20"/>
  <c r="J1335" i="20"/>
  <c r="M1335" i="20"/>
  <c r="K1335" i="20"/>
  <c r="N1335" i="20"/>
  <c r="I1336" i="20"/>
  <c r="L1336" i="20"/>
  <c r="J1336" i="20"/>
  <c r="M1336" i="20"/>
  <c r="K1336" i="20"/>
  <c r="N1336" i="20"/>
  <c r="L1337" i="20"/>
  <c r="M1337" i="20"/>
  <c r="N1337" i="20"/>
  <c r="I1338" i="20"/>
  <c r="L1338" i="20"/>
  <c r="J1338" i="20"/>
  <c r="M1338" i="20"/>
  <c r="K1338" i="20"/>
  <c r="N1338" i="20"/>
  <c r="I1339" i="20"/>
  <c r="L1339" i="20"/>
  <c r="J1339" i="20"/>
  <c r="M1339" i="20"/>
  <c r="K1339" i="20"/>
  <c r="N1339" i="20"/>
  <c r="I1340" i="20"/>
  <c r="L1340" i="20"/>
  <c r="J1340" i="20"/>
  <c r="M1340" i="20"/>
  <c r="K1340" i="20"/>
  <c r="N1340" i="20"/>
  <c r="I1341" i="20"/>
  <c r="L1341" i="20"/>
  <c r="J1341" i="20"/>
  <c r="M1341" i="20"/>
  <c r="K1341" i="20"/>
  <c r="N1341" i="20"/>
  <c r="I1342" i="20"/>
  <c r="L1342" i="20"/>
  <c r="J1342" i="20"/>
  <c r="M1342" i="20"/>
  <c r="K1342" i="20"/>
  <c r="N1342" i="20"/>
  <c r="I1343" i="20"/>
  <c r="L1343" i="20"/>
  <c r="J1343" i="20"/>
  <c r="M1343" i="20"/>
  <c r="K1343" i="20"/>
  <c r="N1343" i="20"/>
  <c r="I1344" i="20"/>
  <c r="L1344" i="20"/>
  <c r="J1344" i="20"/>
  <c r="M1344" i="20"/>
  <c r="K1344" i="20"/>
  <c r="N1344" i="20"/>
  <c r="I1345" i="20"/>
  <c r="L1345" i="20"/>
  <c r="J1345" i="20"/>
  <c r="M1345" i="20"/>
  <c r="K1345" i="20"/>
  <c r="N1345" i="20"/>
  <c r="I1346" i="20"/>
  <c r="L1346" i="20"/>
  <c r="J1346" i="20"/>
  <c r="M1346" i="20"/>
  <c r="K1346" i="20"/>
  <c r="N1346" i="20"/>
  <c r="I1347" i="20"/>
  <c r="L1347" i="20"/>
  <c r="J1347" i="20"/>
  <c r="M1347" i="20"/>
  <c r="K1347" i="20"/>
  <c r="N1347" i="20"/>
  <c r="L1348" i="20"/>
  <c r="M1348" i="20"/>
  <c r="N1348" i="20"/>
  <c r="I1349" i="20"/>
  <c r="L1349" i="20"/>
  <c r="J1349" i="20"/>
  <c r="M1349" i="20"/>
  <c r="K1349" i="20"/>
  <c r="N1349" i="20"/>
  <c r="I1350" i="20"/>
  <c r="L1350" i="20"/>
  <c r="J1350" i="20"/>
  <c r="M1350" i="20"/>
  <c r="K1350" i="20"/>
  <c r="N1350" i="20"/>
  <c r="I1351" i="20"/>
  <c r="L1351" i="20"/>
  <c r="J1351" i="20"/>
  <c r="M1351" i="20"/>
  <c r="K1351" i="20"/>
  <c r="N1351" i="20"/>
  <c r="I1352" i="20"/>
  <c r="L1352" i="20"/>
  <c r="J1352" i="20"/>
  <c r="M1352" i="20"/>
  <c r="K1352" i="20"/>
  <c r="N1352" i="20"/>
  <c r="I1353" i="20"/>
  <c r="L1353" i="20"/>
  <c r="J1353" i="20"/>
  <c r="M1353" i="20"/>
  <c r="K1353" i="20"/>
  <c r="N1353" i="20"/>
  <c r="I1354" i="20"/>
  <c r="L1354" i="20"/>
  <c r="J1354" i="20"/>
  <c r="M1354" i="20"/>
  <c r="K1354" i="20"/>
  <c r="N1354" i="20"/>
  <c r="I1355" i="20"/>
  <c r="L1355" i="20"/>
  <c r="J1355" i="20"/>
  <c r="M1355" i="20"/>
  <c r="K1355" i="20"/>
  <c r="N1355" i="20"/>
  <c r="I1356" i="20"/>
  <c r="L1356" i="20"/>
  <c r="J1356" i="20"/>
  <c r="M1356" i="20"/>
  <c r="K1356" i="20"/>
  <c r="N1356" i="20"/>
  <c r="L1357" i="20"/>
  <c r="M1357" i="20"/>
  <c r="N1357" i="20"/>
  <c r="I1358" i="20"/>
  <c r="L1358" i="20"/>
  <c r="J1358" i="20"/>
  <c r="M1358" i="20"/>
  <c r="K1358" i="20"/>
  <c r="N1358" i="20"/>
  <c r="I1359" i="20"/>
  <c r="L1359" i="20"/>
  <c r="J1359" i="20"/>
  <c r="M1359" i="20"/>
  <c r="K1359" i="20"/>
  <c r="N1359" i="20"/>
  <c r="I1360" i="20"/>
  <c r="L1360" i="20"/>
  <c r="J1360" i="20"/>
  <c r="M1360" i="20"/>
  <c r="K1360" i="20"/>
  <c r="N1360" i="20"/>
  <c r="I1361" i="20"/>
  <c r="L1361" i="20"/>
  <c r="J1361" i="20"/>
  <c r="M1361" i="20"/>
  <c r="K1361" i="20"/>
  <c r="N1361" i="20"/>
  <c r="I1362" i="20"/>
  <c r="L1362" i="20"/>
  <c r="J1362" i="20"/>
  <c r="M1362" i="20"/>
  <c r="K1362" i="20"/>
  <c r="N1362" i="20"/>
  <c r="I1363" i="20"/>
  <c r="L1363" i="20"/>
  <c r="J1363" i="20"/>
  <c r="M1363" i="20"/>
  <c r="K1363" i="20"/>
  <c r="N1363" i="20"/>
  <c r="I1364" i="20"/>
  <c r="L1364" i="20"/>
  <c r="J1364" i="20"/>
  <c r="M1364" i="20"/>
  <c r="K1364" i="20"/>
  <c r="N1364" i="20"/>
  <c r="I1365" i="20"/>
  <c r="L1365" i="20"/>
  <c r="J1365" i="20"/>
  <c r="M1365" i="20"/>
  <c r="K1365" i="20"/>
  <c r="N1365" i="20"/>
  <c r="I1366" i="20"/>
  <c r="L1366" i="20"/>
  <c r="J1366" i="20"/>
  <c r="M1366" i="20"/>
  <c r="K1366" i="20"/>
  <c r="N1366" i="20"/>
  <c r="I1367" i="20"/>
  <c r="L1367" i="20"/>
  <c r="J1367" i="20"/>
  <c r="M1367" i="20"/>
  <c r="K1367" i="20"/>
  <c r="N1367" i="20"/>
  <c r="L1368" i="20"/>
  <c r="M1368" i="20"/>
  <c r="N1368" i="20"/>
  <c r="I1369" i="20"/>
  <c r="L1369" i="20"/>
  <c r="J1369" i="20"/>
  <c r="M1369" i="20"/>
  <c r="K1369" i="20"/>
  <c r="N1369" i="20"/>
  <c r="I1370" i="20"/>
  <c r="L1370" i="20"/>
  <c r="J1370" i="20"/>
  <c r="M1370" i="20"/>
  <c r="K1370" i="20"/>
  <c r="N1370" i="20"/>
  <c r="I1371" i="20"/>
  <c r="L1371" i="20"/>
  <c r="J1371" i="20"/>
  <c r="M1371" i="20"/>
  <c r="K1371" i="20"/>
  <c r="N1371" i="20"/>
  <c r="I1372" i="20"/>
  <c r="L1372" i="20"/>
  <c r="J1372" i="20"/>
  <c r="M1372" i="20"/>
  <c r="K1372" i="20"/>
  <c r="N1372" i="20"/>
  <c r="I1373" i="20"/>
  <c r="L1373" i="20"/>
  <c r="J1373" i="20"/>
  <c r="M1373" i="20"/>
  <c r="K1373" i="20"/>
  <c r="N1373" i="20"/>
  <c r="I1374" i="20"/>
  <c r="L1374" i="20"/>
  <c r="J1374" i="20"/>
  <c r="M1374" i="20"/>
  <c r="K1374" i="20"/>
  <c r="N1374" i="20"/>
  <c r="I1375" i="20"/>
  <c r="L1375" i="20"/>
  <c r="J1375" i="20"/>
  <c r="M1375" i="20"/>
  <c r="K1375" i="20"/>
  <c r="N1375" i="20"/>
  <c r="I1376" i="20"/>
  <c r="L1376" i="20"/>
  <c r="J1376" i="20"/>
  <c r="M1376" i="20"/>
  <c r="K1376" i="20"/>
  <c r="N1376" i="20"/>
  <c r="I1377" i="20"/>
  <c r="L1377" i="20"/>
  <c r="J1377" i="20"/>
  <c r="M1377" i="20"/>
  <c r="K1377" i="20"/>
  <c r="N1377" i="20"/>
  <c r="I1378" i="20"/>
  <c r="L1378" i="20"/>
  <c r="J1378" i="20"/>
  <c r="M1378" i="20"/>
  <c r="K1378" i="20"/>
  <c r="N1378" i="20"/>
  <c r="I1379" i="20"/>
  <c r="L1379" i="20"/>
  <c r="J1379" i="20"/>
  <c r="M1379" i="20"/>
  <c r="K1379" i="20"/>
  <c r="N1379" i="20"/>
  <c r="I1380" i="20"/>
  <c r="L1380" i="20"/>
  <c r="J1380" i="20"/>
  <c r="M1380" i="20"/>
  <c r="K1380" i="20"/>
  <c r="N1380" i="20"/>
  <c r="L1381" i="20"/>
  <c r="M1381" i="20"/>
  <c r="N1381" i="20"/>
  <c r="I1382" i="20"/>
  <c r="L1382" i="20"/>
  <c r="J1382" i="20"/>
  <c r="M1382" i="20"/>
  <c r="K1382" i="20"/>
  <c r="N1382" i="20"/>
  <c r="I1383" i="20"/>
  <c r="L1383" i="20"/>
  <c r="J1383" i="20"/>
  <c r="M1383" i="20"/>
  <c r="K1383" i="20"/>
  <c r="N1383" i="20"/>
  <c r="I1384" i="20"/>
  <c r="L1384" i="20"/>
  <c r="J1384" i="20"/>
  <c r="M1384" i="20"/>
  <c r="K1384" i="20"/>
  <c r="N1384" i="20"/>
  <c r="I1385" i="20"/>
  <c r="L1385" i="20"/>
  <c r="J1385" i="20"/>
  <c r="M1385" i="20"/>
  <c r="K1385" i="20"/>
  <c r="N1385" i="20"/>
  <c r="I1386" i="20"/>
  <c r="L1386" i="20"/>
  <c r="J1386" i="20"/>
  <c r="M1386" i="20"/>
  <c r="K1386" i="20"/>
  <c r="N1386" i="20"/>
  <c r="I1387" i="20"/>
  <c r="L1387" i="20"/>
  <c r="J1387" i="20"/>
  <c r="M1387" i="20"/>
  <c r="K1387" i="20"/>
  <c r="N1387" i="20"/>
  <c r="I1388" i="20"/>
  <c r="L1388" i="20"/>
  <c r="J1388" i="20"/>
  <c r="M1388" i="20"/>
  <c r="K1388" i="20"/>
  <c r="N1388" i="20"/>
  <c r="I1389" i="20"/>
  <c r="L1389" i="20"/>
  <c r="J1389" i="20"/>
  <c r="M1389" i="20"/>
  <c r="K1389" i="20"/>
  <c r="N1389" i="20"/>
  <c r="I1390" i="20"/>
  <c r="L1390" i="20"/>
  <c r="J1390" i="20"/>
  <c r="M1390" i="20"/>
  <c r="K1390" i="20"/>
  <c r="N1390" i="20"/>
  <c r="I1391" i="20"/>
  <c r="L1391" i="20"/>
  <c r="J1391" i="20"/>
  <c r="M1391" i="20"/>
  <c r="K1391" i="20"/>
  <c r="N1391" i="20"/>
  <c r="I1392" i="20"/>
  <c r="L1392" i="20"/>
  <c r="J1392" i="20"/>
  <c r="M1392" i="20"/>
  <c r="K1392" i="20"/>
  <c r="N1392" i="20"/>
  <c r="I1393" i="20"/>
  <c r="L1393" i="20"/>
  <c r="J1393" i="20"/>
  <c r="M1393" i="20"/>
  <c r="K1393" i="20"/>
  <c r="N1393" i="20"/>
  <c r="I1394" i="20"/>
  <c r="L1394" i="20"/>
  <c r="J1394" i="20"/>
  <c r="M1394" i="20"/>
  <c r="K1394" i="20"/>
  <c r="N1394" i="20"/>
  <c r="I1395" i="20"/>
  <c r="L1395" i="20"/>
  <c r="J1395" i="20"/>
  <c r="M1395" i="20"/>
  <c r="K1395" i="20"/>
  <c r="N1395" i="20"/>
  <c r="I1396" i="20"/>
  <c r="L1396" i="20"/>
  <c r="J1396" i="20"/>
  <c r="M1396" i="20"/>
  <c r="K1396" i="20"/>
  <c r="N1396" i="20"/>
  <c r="I1397" i="20"/>
  <c r="L1397" i="20"/>
  <c r="J1397" i="20"/>
  <c r="M1397" i="20"/>
  <c r="K1397" i="20"/>
  <c r="N1397" i="20"/>
  <c r="I1398" i="20"/>
  <c r="L1398" i="20"/>
  <c r="J1398" i="20"/>
  <c r="M1398" i="20"/>
  <c r="K1398" i="20"/>
  <c r="N1398" i="20"/>
  <c r="I1399" i="20"/>
  <c r="L1399" i="20"/>
  <c r="J1399" i="20"/>
  <c r="M1399" i="20"/>
  <c r="K1399" i="20"/>
  <c r="N1399" i="20"/>
  <c r="I1400" i="20"/>
  <c r="L1400" i="20"/>
  <c r="J1400" i="20"/>
  <c r="M1400" i="20"/>
  <c r="K1400" i="20"/>
  <c r="N1400" i="20"/>
  <c r="I1401" i="20"/>
  <c r="L1401" i="20"/>
  <c r="J1401" i="20"/>
  <c r="M1401" i="20"/>
  <c r="K1401" i="20"/>
  <c r="N1401" i="20"/>
  <c r="I1402" i="20"/>
  <c r="L1402" i="20"/>
  <c r="J1402" i="20"/>
  <c r="M1402" i="20"/>
  <c r="K1402" i="20"/>
  <c r="N1402" i="20"/>
  <c r="I1403" i="20"/>
  <c r="L1403" i="20"/>
  <c r="J1403" i="20"/>
  <c r="M1403" i="20"/>
  <c r="K1403" i="20"/>
  <c r="N1403" i="20"/>
  <c r="I1404" i="20"/>
  <c r="L1404" i="20"/>
  <c r="J1404" i="20"/>
  <c r="M1404" i="20"/>
  <c r="K1404" i="20"/>
  <c r="N1404" i="20"/>
  <c r="I1405" i="20"/>
  <c r="L1405" i="20"/>
  <c r="J1405" i="20"/>
  <c r="M1405" i="20"/>
  <c r="K1405" i="20"/>
  <c r="N1405" i="20"/>
  <c r="L1406" i="20"/>
  <c r="M1406" i="20"/>
  <c r="N1406" i="20"/>
  <c r="I1407" i="20"/>
  <c r="L1407" i="20"/>
  <c r="J1407" i="20"/>
  <c r="M1407" i="20"/>
  <c r="K1407" i="20"/>
  <c r="N1407" i="20"/>
  <c r="I1408" i="20"/>
  <c r="L1408" i="20"/>
  <c r="J1408" i="20"/>
  <c r="M1408" i="20"/>
  <c r="K1408" i="20"/>
  <c r="N1408" i="20"/>
  <c r="I1409" i="20"/>
  <c r="L1409" i="20"/>
  <c r="J1409" i="20"/>
  <c r="M1409" i="20"/>
  <c r="K1409" i="20"/>
  <c r="N1409" i="20"/>
  <c r="I1410" i="20"/>
  <c r="L1410" i="20"/>
  <c r="J1410" i="20"/>
  <c r="M1410" i="20"/>
  <c r="K1410" i="20"/>
  <c r="N1410" i="20"/>
  <c r="I1411" i="20"/>
  <c r="L1411" i="20"/>
  <c r="J1411" i="20"/>
  <c r="M1411" i="20"/>
  <c r="K1411" i="20"/>
  <c r="N1411" i="20"/>
  <c r="I1412" i="20"/>
  <c r="L1412" i="20"/>
  <c r="J1412" i="20"/>
  <c r="M1412" i="20"/>
  <c r="K1412" i="20"/>
  <c r="N1412" i="20"/>
  <c r="I1413" i="20"/>
  <c r="L1413" i="20"/>
  <c r="J1413" i="20"/>
  <c r="M1413" i="20"/>
  <c r="K1413" i="20"/>
  <c r="N1413" i="20"/>
  <c r="I1414" i="20"/>
  <c r="L1414" i="20"/>
  <c r="J1414" i="20"/>
  <c r="M1414" i="20"/>
  <c r="K1414" i="20"/>
  <c r="N1414" i="20"/>
  <c r="L1415" i="20"/>
  <c r="M1415" i="20"/>
  <c r="N1415" i="20"/>
  <c r="I1416" i="20"/>
  <c r="L1416" i="20"/>
  <c r="J1416" i="20"/>
  <c r="M1416" i="20"/>
  <c r="K1416" i="20"/>
  <c r="N1416" i="20"/>
  <c r="I1417" i="20"/>
  <c r="L1417" i="20"/>
  <c r="J1417" i="20"/>
  <c r="M1417" i="20"/>
  <c r="K1417" i="20"/>
  <c r="N1417" i="20"/>
  <c r="I1418" i="20"/>
  <c r="L1418" i="20"/>
  <c r="J1418" i="20"/>
  <c r="M1418" i="20"/>
  <c r="K1418" i="20"/>
  <c r="N1418" i="20"/>
  <c r="I1419" i="20"/>
  <c r="L1419" i="20"/>
  <c r="J1419" i="20"/>
  <c r="M1419" i="20"/>
  <c r="K1419" i="20"/>
  <c r="N1419" i="20"/>
  <c r="I1420" i="20"/>
  <c r="L1420" i="20"/>
  <c r="J1420" i="20"/>
  <c r="M1420" i="20"/>
  <c r="K1420" i="20"/>
  <c r="N1420" i="20"/>
  <c r="I1421" i="20"/>
  <c r="L1421" i="20"/>
  <c r="J1421" i="20"/>
  <c r="M1421" i="20"/>
  <c r="K1421" i="20"/>
  <c r="N1421" i="20"/>
  <c r="I1422" i="20"/>
  <c r="L1422" i="20"/>
  <c r="J1422" i="20"/>
  <c r="M1422" i="20"/>
  <c r="K1422" i="20"/>
  <c r="N1422" i="20"/>
  <c r="I1423" i="20"/>
  <c r="L1423" i="20"/>
  <c r="J1423" i="20"/>
  <c r="M1423" i="20"/>
  <c r="K1423" i="20"/>
  <c r="N1423" i="20"/>
  <c r="I1424" i="20"/>
  <c r="L1424" i="20"/>
  <c r="J1424" i="20"/>
  <c r="M1424" i="20"/>
  <c r="K1424" i="20"/>
  <c r="N1424" i="20"/>
  <c r="I1425" i="20"/>
  <c r="L1425" i="20"/>
  <c r="J1425" i="20"/>
  <c r="M1425" i="20"/>
  <c r="K1425" i="20"/>
  <c r="N1425" i="20"/>
  <c r="I1426" i="20"/>
  <c r="L1426" i="20"/>
  <c r="J1426" i="20"/>
  <c r="M1426" i="20"/>
  <c r="K1426" i="20"/>
  <c r="N1426" i="20"/>
  <c r="I1427" i="20"/>
  <c r="L1427" i="20"/>
  <c r="J1427" i="20"/>
  <c r="M1427" i="20"/>
  <c r="K1427" i="20"/>
  <c r="N1427" i="20"/>
  <c r="I1428" i="20"/>
  <c r="L1428" i="20"/>
  <c r="J1428" i="20"/>
  <c r="M1428" i="20"/>
  <c r="K1428" i="20"/>
  <c r="N1428" i="20"/>
  <c r="I1429" i="20"/>
  <c r="L1429" i="20"/>
  <c r="J1429" i="20"/>
  <c r="M1429" i="20"/>
  <c r="K1429" i="20"/>
  <c r="N1429" i="20"/>
  <c r="I1430" i="20"/>
  <c r="L1430" i="20"/>
  <c r="J1430" i="20"/>
  <c r="M1430" i="20"/>
  <c r="K1430" i="20"/>
  <c r="N1430" i="20"/>
  <c r="I1431" i="20"/>
  <c r="L1431" i="20"/>
  <c r="J1431" i="20"/>
  <c r="M1431" i="20"/>
  <c r="K1431" i="20"/>
  <c r="N1431" i="20"/>
  <c r="I1432" i="20"/>
  <c r="L1432" i="20"/>
  <c r="J1432" i="20"/>
  <c r="M1432" i="20"/>
  <c r="K1432" i="20"/>
  <c r="N1432" i="20"/>
  <c r="I1433" i="20"/>
  <c r="L1433" i="20"/>
  <c r="J1433" i="20"/>
  <c r="M1433" i="20"/>
  <c r="K1433" i="20"/>
  <c r="N1433" i="20"/>
  <c r="I1434" i="20"/>
  <c r="L1434" i="20"/>
  <c r="J1434" i="20"/>
  <c r="M1434" i="20"/>
  <c r="K1434" i="20"/>
  <c r="N1434" i="20"/>
  <c r="I1435" i="20"/>
  <c r="L1435" i="20"/>
  <c r="J1435" i="20"/>
  <c r="M1435" i="20"/>
  <c r="K1435" i="20"/>
  <c r="N1435" i="20"/>
  <c r="I1436" i="20"/>
  <c r="L1436" i="20"/>
  <c r="J1436" i="20"/>
  <c r="M1436" i="20"/>
  <c r="K1436" i="20"/>
  <c r="N1436" i="20"/>
  <c r="I1437" i="20"/>
  <c r="L1437" i="20"/>
  <c r="J1437" i="20"/>
  <c r="M1437" i="20"/>
  <c r="K1437" i="20"/>
  <c r="N1437" i="20"/>
  <c r="I1438" i="20"/>
  <c r="L1438" i="20"/>
  <c r="J1438" i="20"/>
  <c r="M1438" i="20"/>
  <c r="K1438" i="20"/>
  <c r="N1438" i="20"/>
  <c r="I1439" i="20"/>
  <c r="L1439" i="20"/>
  <c r="J1439" i="20"/>
  <c r="M1439" i="20"/>
  <c r="K1439" i="20"/>
  <c r="N1439" i="20"/>
  <c r="L1440" i="20"/>
  <c r="M1440" i="20"/>
  <c r="N1440" i="20"/>
  <c r="I1441" i="20"/>
  <c r="L1441" i="20"/>
  <c r="J1441" i="20"/>
  <c r="M1441" i="20"/>
  <c r="K1441" i="20"/>
  <c r="N1441" i="20"/>
  <c r="I1442" i="20"/>
  <c r="L1442" i="20"/>
  <c r="J1442" i="20"/>
  <c r="M1442" i="20"/>
  <c r="K1442" i="20"/>
  <c r="N1442" i="20"/>
  <c r="I1443" i="20"/>
  <c r="L1443" i="20"/>
  <c r="J1443" i="20"/>
  <c r="M1443" i="20"/>
  <c r="K1443" i="20"/>
  <c r="N1443" i="20"/>
  <c r="I1444" i="20"/>
  <c r="L1444" i="20"/>
  <c r="J1444" i="20"/>
  <c r="M1444" i="20"/>
  <c r="K1444" i="20"/>
  <c r="N1444" i="20"/>
  <c r="I1445" i="20"/>
  <c r="L1445" i="20"/>
  <c r="J1445" i="20"/>
  <c r="M1445" i="20"/>
  <c r="K1445" i="20"/>
  <c r="N1445" i="20"/>
  <c r="I1446" i="20"/>
  <c r="L1446" i="20"/>
  <c r="J1446" i="20"/>
  <c r="M1446" i="20"/>
  <c r="K1446" i="20"/>
  <c r="N1446" i="20"/>
  <c r="I1447" i="20"/>
  <c r="L1447" i="20"/>
  <c r="J1447" i="20"/>
  <c r="M1447" i="20"/>
  <c r="K1447" i="20"/>
  <c r="N1447" i="20"/>
  <c r="I1448" i="20"/>
  <c r="L1448" i="20"/>
  <c r="J1448" i="20"/>
  <c r="M1448" i="20"/>
  <c r="K1448" i="20"/>
  <c r="N1448" i="20"/>
  <c r="I1449" i="20"/>
  <c r="L1449" i="20"/>
  <c r="J1449" i="20"/>
  <c r="M1449" i="20"/>
  <c r="K1449" i="20"/>
  <c r="N1449" i="20"/>
  <c r="I1450" i="20"/>
  <c r="L1450" i="20"/>
  <c r="J1450" i="20"/>
  <c r="M1450" i="20"/>
  <c r="K1450" i="20"/>
  <c r="N1450" i="20"/>
  <c r="I1451" i="20"/>
  <c r="L1451" i="20"/>
  <c r="J1451" i="20"/>
  <c r="M1451" i="20"/>
  <c r="K1451" i="20"/>
  <c r="N1451" i="20"/>
  <c r="I1452" i="20"/>
  <c r="L1452" i="20"/>
  <c r="J1452" i="20"/>
  <c r="M1452" i="20"/>
  <c r="K1452" i="20"/>
  <c r="N1452" i="20"/>
  <c r="I1453" i="20"/>
  <c r="L1453" i="20"/>
  <c r="J1453" i="20"/>
  <c r="M1453" i="20"/>
  <c r="K1453" i="20"/>
  <c r="N1453" i="20"/>
  <c r="I1454" i="20"/>
  <c r="L1454" i="20"/>
  <c r="J1454" i="20"/>
  <c r="M1454" i="20"/>
  <c r="K1454" i="20"/>
  <c r="N1454" i="20"/>
  <c r="I1455" i="20"/>
  <c r="L1455" i="20"/>
  <c r="J1455" i="20"/>
  <c r="M1455" i="20"/>
  <c r="K1455" i="20"/>
  <c r="N1455" i="20"/>
  <c r="I1456" i="20"/>
  <c r="L1456" i="20"/>
  <c r="J1456" i="20"/>
  <c r="M1456" i="20"/>
  <c r="K1456" i="20"/>
  <c r="N1456" i="20"/>
  <c r="I1457" i="20"/>
  <c r="L1457" i="20"/>
  <c r="J1457" i="20"/>
  <c r="M1457" i="20"/>
  <c r="K1457" i="20"/>
  <c r="N1457" i="20"/>
  <c r="L1458" i="20"/>
  <c r="M1458" i="20"/>
  <c r="N1458" i="20"/>
  <c r="I1459" i="20"/>
  <c r="L1459" i="20"/>
  <c r="J1459" i="20"/>
  <c r="M1459" i="20"/>
  <c r="K1459" i="20"/>
  <c r="N1459" i="20"/>
  <c r="L1460" i="20"/>
  <c r="M1460" i="20"/>
  <c r="N1460" i="20"/>
  <c r="I1461" i="20"/>
  <c r="L1461" i="20"/>
  <c r="J1461" i="20"/>
  <c r="M1461" i="20"/>
  <c r="K1461" i="20"/>
  <c r="N1461" i="20"/>
  <c r="I1462" i="20"/>
  <c r="L1462" i="20"/>
  <c r="J1462" i="20"/>
  <c r="M1462" i="20"/>
  <c r="K1462" i="20"/>
  <c r="N1462" i="20"/>
  <c r="I1463" i="20"/>
  <c r="L1463" i="20"/>
  <c r="J1463" i="20"/>
  <c r="M1463" i="20"/>
  <c r="K1463" i="20"/>
  <c r="N1463" i="20"/>
  <c r="I1464" i="20"/>
  <c r="L1464" i="20"/>
  <c r="J1464" i="20"/>
  <c r="M1464" i="20"/>
  <c r="K1464" i="20"/>
  <c r="N1464" i="20"/>
  <c r="I1465" i="20"/>
  <c r="L1465" i="20"/>
  <c r="J1465" i="20"/>
  <c r="M1465" i="20"/>
  <c r="K1465" i="20"/>
  <c r="N1465" i="20"/>
  <c r="I1466" i="20"/>
  <c r="L1466" i="20"/>
  <c r="J1466" i="20"/>
  <c r="M1466" i="20"/>
  <c r="K1466" i="20"/>
  <c r="N1466" i="20"/>
  <c r="I1467" i="20"/>
  <c r="L1467" i="20"/>
  <c r="J1467" i="20"/>
  <c r="M1467" i="20"/>
  <c r="K1467" i="20"/>
  <c r="N1467" i="20"/>
  <c r="I1468" i="20"/>
  <c r="L1468" i="20"/>
  <c r="J1468" i="20"/>
  <c r="M1468" i="20"/>
  <c r="K1468" i="20"/>
  <c r="N1468" i="20"/>
  <c r="I1469" i="20"/>
  <c r="L1469" i="20"/>
  <c r="J1469" i="20"/>
  <c r="M1469" i="20"/>
  <c r="K1469" i="20"/>
  <c r="N1469" i="20"/>
  <c r="I1470" i="20"/>
  <c r="L1470" i="20"/>
  <c r="J1470" i="20"/>
  <c r="M1470" i="20"/>
  <c r="K1470" i="20"/>
  <c r="N1470" i="20"/>
  <c r="I1471" i="20"/>
  <c r="L1471" i="20"/>
  <c r="J1471" i="20"/>
  <c r="M1471" i="20"/>
  <c r="K1471" i="20"/>
  <c r="N1471" i="20"/>
  <c r="I1472" i="20"/>
  <c r="L1472" i="20"/>
  <c r="J1472" i="20"/>
  <c r="M1472" i="20"/>
  <c r="K1472" i="20"/>
  <c r="N1472" i="20"/>
  <c r="I1473" i="20"/>
  <c r="L1473" i="20"/>
  <c r="J1473" i="20"/>
  <c r="M1473" i="20"/>
  <c r="K1473" i="20"/>
  <c r="N1473" i="20"/>
  <c r="I1474" i="20"/>
  <c r="L1474" i="20"/>
  <c r="J1474" i="20"/>
  <c r="M1474" i="20"/>
  <c r="K1474" i="20"/>
  <c r="N1474" i="20"/>
  <c r="I1475" i="20"/>
  <c r="L1475" i="20"/>
  <c r="J1475" i="20"/>
  <c r="M1475" i="20"/>
  <c r="K1475" i="20"/>
  <c r="N1475" i="20"/>
  <c r="I1476" i="20"/>
  <c r="L1476" i="20"/>
  <c r="J1476" i="20"/>
  <c r="M1476" i="20"/>
  <c r="K1476" i="20"/>
  <c r="N1476" i="20"/>
  <c r="I1477" i="20"/>
  <c r="L1477" i="20"/>
  <c r="J1477" i="20"/>
  <c r="M1477" i="20"/>
  <c r="K1477" i="20"/>
  <c r="N1477" i="20"/>
  <c r="I1478" i="20"/>
  <c r="L1478" i="20"/>
  <c r="J1478" i="20"/>
  <c r="M1478" i="20"/>
  <c r="K1478" i="20"/>
  <c r="N1478" i="20"/>
  <c r="I1479" i="20"/>
  <c r="L1479" i="20"/>
  <c r="J1479" i="20"/>
  <c r="M1479" i="20"/>
  <c r="K1479" i="20"/>
  <c r="N1479" i="20"/>
  <c r="I1480" i="20"/>
  <c r="L1480" i="20"/>
  <c r="J1480" i="20"/>
  <c r="M1480" i="20"/>
  <c r="K1480" i="20"/>
  <c r="N1480" i="20"/>
  <c r="I1481" i="20"/>
  <c r="L1481" i="20"/>
  <c r="J1481" i="20"/>
  <c r="M1481" i="20"/>
  <c r="K1481" i="20"/>
  <c r="N1481" i="20"/>
  <c r="I1482" i="20"/>
  <c r="L1482" i="20"/>
  <c r="J1482" i="20"/>
  <c r="M1482" i="20"/>
  <c r="K1482" i="20"/>
  <c r="N1482" i="20"/>
  <c r="L1483" i="20"/>
  <c r="M1483" i="20"/>
  <c r="N1483" i="20"/>
  <c r="I1484" i="20"/>
  <c r="L1484" i="20"/>
  <c r="J1484" i="20"/>
  <c r="M1484" i="20"/>
  <c r="K1484" i="20"/>
  <c r="N1484" i="20"/>
  <c r="I1485" i="20"/>
  <c r="L1485" i="20"/>
  <c r="J1485" i="20"/>
  <c r="M1485" i="20"/>
  <c r="K1485" i="20"/>
  <c r="N1485" i="20"/>
  <c r="I1486" i="20"/>
  <c r="L1486" i="20"/>
  <c r="J1486" i="20"/>
  <c r="M1486" i="20"/>
  <c r="K1486" i="20"/>
  <c r="N1486" i="20"/>
  <c r="I1487" i="20"/>
  <c r="L1487" i="20"/>
  <c r="J1487" i="20"/>
  <c r="M1487" i="20"/>
  <c r="K1487" i="20"/>
  <c r="N1487" i="20"/>
  <c r="I1488" i="20"/>
  <c r="L1488" i="20"/>
  <c r="J1488" i="20"/>
  <c r="M1488" i="20"/>
  <c r="K1488" i="20"/>
  <c r="N1488" i="20"/>
  <c r="I1489" i="20"/>
  <c r="L1489" i="20"/>
  <c r="J1489" i="20"/>
  <c r="M1489" i="20"/>
  <c r="K1489" i="20"/>
  <c r="N1489" i="20"/>
  <c r="I1490" i="20"/>
  <c r="L1490" i="20"/>
  <c r="J1490" i="20"/>
  <c r="M1490" i="20"/>
  <c r="K1490" i="20"/>
  <c r="N1490" i="20"/>
  <c r="I1491" i="20"/>
  <c r="L1491" i="20"/>
  <c r="J1491" i="20"/>
  <c r="M1491" i="20"/>
  <c r="K1491" i="20"/>
  <c r="N1491" i="20"/>
  <c r="I1492" i="20"/>
  <c r="L1492" i="20"/>
  <c r="J1492" i="20"/>
  <c r="M1492" i="20"/>
  <c r="K1492" i="20"/>
  <c r="N1492" i="20"/>
  <c r="I1493" i="20"/>
  <c r="L1493" i="20"/>
  <c r="J1493" i="20"/>
  <c r="M1493" i="20"/>
  <c r="K1493" i="20"/>
  <c r="N1493" i="20"/>
  <c r="I1494" i="20"/>
  <c r="L1494" i="20"/>
  <c r="J1494" i="20"/>
  <c r="M1494" i="20"/>
  <c r="K1494" i="20"/>
  <c r="N1494" i="20"/>
  <c r="L1495" i="20"/>
  <c r="M1495" i="20"/>
  <c r="N1495" i="20"/>
  <c r="I1496" i="20"/>
  <c r="L1496" i="20"/>
  <c r="J1496" i="20"/>
  <c r="M1496" i="20"/>
  <c r="K1496" i="20"/>
  <c r="N1496" i="20"/>
  <c r="I1497" i="20"/>
  <c r="L1497" i="20"/>
  <c r="J1497" i="20"/>
  <c r="M1497" i="20"/>
  <c r="K1497" i="20"/>
  <c r="N1497" i="20"/>
  <c r="I1498" i="20"/>
  <c r="L1498" i="20"/>
  <c r="J1498" i="20"/>
  <c r="M1498" i="20"/>
  <c r="K1498" i="20"/>
  <c r="N1498" i="20"/>
  <c r="I1499" i="20"/>
  <c r="L1499" i="20"/>
  <c r="J1499" i="20"/>
  <c r="M1499" i="20"/>
  <c r="K1499" i="20"/>
  <c r="N1499" i="20"/>
  <c r="I1500" i="20"/>
  <c r="L1500" i="20"/>
  <c r="J1500" i="20"/>
  <c r="M1500" i="20"/>
  <c r="K1500" i="20"/>
  <c r="N1500" i="20"/>
  <c r="I1501" i="20"/>
  <c r="L1501" i="20"/>
  <c r="J1501" i="20"/>
  <c r="M1501" i="20"/>
  <c r="K1501" i="20"/>
  <c r="N1501" i="20"/>
  <c r="I1502" i="20"/>
  <c r="L1502" i="20"/>
  <c r="J1502" i="20"/>
  <c r="M1502" i="20"/>
  <c r="K1502" i="20"/>
  <c r="N1502" i="20"/>
  <c r="I1503" i="20"/>
  <c r="L1503" i="20"/>
  <c r="J1503" i="20"/>
  <c r="M1503" i="20"/>
  <c r="K1503" i="20"/>
  <c r="N1503" i="20"/>
  <c r="I1504" i="20"/>
  <c r="L1504" i="20"/>
  <c r="J1504" i="20"/>
  <c r="M1504" i="20"/>
  <c r="K1504" i="20"/>
  <c r="N1504" i="20"/>
  <c r="I1505" i="20"/>
  <c r="L1505" i="20"/>
  <c r="J1505" i="20"/>
  <c r="M1505" i="20"/>
  <c r="K1505" i="20"/>
  <c r="N1505" i="20"/>
  <c r="I1506" i="20"/>
  <c r="L1506" i="20"/>
  <c r="J1506" i="20"/>
  <c r="M1506" i="20"/>
  <c r="K1506" i="20"/>
  <c r="N1506" i="20"/>
  <c r="L1507" i="20"/>
  <c r="M1507" i="20"/>
  <c r="N1507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6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8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310" i="20"/>
  <c r="A311" i="20"/>
  <c r="A312" i="20"/>
  <c r="A313" i="20"/>
  <c r="A314" i="20"/>
  <c r="A315" i="20"/>
  <c r="A316" i="20"/>
  <c r="A317" i="20"/>
  <c r="A318" i="20"/>
  <c r="A319" i="20"/>
  <c r="A320" i="20"/>
  <c r="A321" i="20"/>
  <c r="A322" i="20"/>
  <c r="A323" i="20"/>
  <c r="A324" i="20"/>
  <c r="A325" i="20"/>
  <c r="A326" i="20"/>
  <c r="A327" i="20"/>
  <c r="A328" i="20"/>
  <c r="A329" i="20"/>
  <c r="A330" i="20"/>
  <c r="A331" i="20"/>
  <c r="A332" i="20"/>
  <c r="A333" i="20"/>
  <c r="A334" i="20"/>
  <c r="A335" i="20"/>
  <c r="A336" i="20"/>
  <c r="A337" i="20"/>
  <c r="A338" i="20"/>
  <c r="A339" i="20"/>
  <c r="A340" i="20"/>
  <c r="A341" i="20"/>
  <c r="A342" i="20"/>
  <c r="A343" i="20"/>
  <c r="A344" i="20"/>
  <c r="A345" i="20"/>
  <c r="A346" i="20"/>
  <c r="A347" i="20"/>
  <c r="A348" i="20"/>
  <c r="A349" i="20"/>
  <c r="A350" i="20"/>
  <c r="A351" i="20"/>
  <c r="A352" i="20"/>
  <c r="A353" i="20"/>
  <c r="A354" i="20"/>
  <c r="A355" i="20"/>
  <c r="A356" i="20"/>
  <c r="A357" i="20"/>
  <c r="A358" i="20"/>
  <c r="A359" i="20"/>
  <c r="A360" i="20"/>
  <c r="A361" i="20"/>
  <c r="A362" i="20"/>
  <c r="A363" i="20"/>
  <c r="A364" i="20"/>
  <c r="A365" i="20"/>
  <c r="A366" i="20"/>
  <c r="A367" i="20"/>
  <c r="A368" i="20"/>
  <c r="A369" i="20"/>
  <c r="A370" i="20"/>
  <c r="A371" i="20"/>
  <c r="A372" i="20"/>
  <c r="A373" i="20"/>
  <c r="A374" i="20"/>
  <c r="A375" i="20"/>
  <c r="A376" i="20"/>
  <c r="A377" i="20"/>
  <c r="A378" i="20"/>
  <c r="A379" i="20"/>
  <c r="A380" i="20"/>
  <c r="A381" i="20"/>
  <c r="A382" i="20"/>
  <c r="A383" i="20"/>
  <c r="A384" i="20"/>
  <c r="A385" i="20"/>
  <c r="A386" i="20"/>
  <c r="A387" i="20"/>
  <c r="A388" i="20"/>
  <c r="A389" i="20"/>
  <c r="A390" i="20"/>
  <c r="A391" i="20"/>
  <c r="A392" i="20"/>
  <c r="A393" i="20"/>
  <c r="A394" i="20"/>
  <c r="A395" i="20"/>
  <c r="A396" i="20"/>
  <c r="A397" i="20"/>
  <c r="A398" i="20"/>
  <c r="A399" i="20"/>
  <c r="A400" i="20"/>
  <c r="A401" i="20"/>
  <c r="A402" i="20"/>
  <c r="A403" i="20"/>
  <c r="A404" i="20"/>
  <c r="A405" i="20"/>
  <c r="A406" i="20"/>
  <c r="A407" i="20"/>
  <c r="A408" i="20"/>
  <c r="A409" i="20"/>
  <c r="A410" i="20"/>
  <c r="A411" i="20"/>
  <c r="A412" i="20"/>
  <c r="A413" i="20"/>
  <c r="A414" i="20"/>
  <c r="A415" i="20"/>
  <c r="A416" i="20"/>
  <c r="A417" i="20"/>
  <c r="A418" i="20"/>
  <c r="A419" i="20"/>
  <c r="A420" i="20"/>
  <c r="A421" i="20"/>
  <c r="A422" i="20"/>
  <c r="A423" i="20"/>
  <c r="A424" i="20"/>
  <c r="A425" i="20"/>
  <c r="A426" i="20"/>
  <c r="A427" i="20"/>
  <c r="A428" i="20"/>
  <c r="A429" i="20"/>
  <c r="A430" i="20"/>
  <c r="A431" i="20"/>
  <c r="A432" i="20"/>
  <c r="A433" i="20"/>
  <c r="A434" i="20"/>
  <c r="A435" i="20"/>
  <c r="A436" i="20"/>
  <c r="A437" i="20"/>
  <c r="A438" i="20"/>
  <c r="A439" i="20"/>
  <c r="A440" i="20"/>
  <c r="A441" i="20"/>
  <c r="A442" i="20"/>
  <c r="A443" i="20"/>
  <c r="A444" i="20"/>
  <c r="A445" i="20"/>
  <c r="A446" i="20"/>
  <c r="A447" i="20"/>
  <c r="A448" i="20"/>
  <c r="A449" i="20"/>
  <c r="A450" i="20"/>
  <c r="A451" i="20"/>
  <c r="A452" i="20"/>
  <c r="A453" i="20"/>
  <c r="A454" i="20"/>
  <c r="A455" i="20"/>
  <c r="A456" i="20"/>
  <c r="A457" i="20"/>
  <c r="A458" i="20"/>
  <c r="A459" i="20"/>
  <c r="A460" i="20"/>
  <c r="A461" i="20"/>
  <c r="A462" i="20"/>
  <c r="A463" i="20"/>
  <c r="A464" i="20"/>
  <c r="A465" i="20"/>
  <c r="A466" i="20"/>
  <c r="A467" i="20"/>
  <c r="A468" i="20"/>
  <c r="A469" i="20"/>
  <c r="A470" i="20"/>
  <c r="A471" i="20"/>
  <c r="A472" i="20"/>
  <c r="A473" i="20"/>
  <c r="A474" i="20"/>
  <c r="A475" i="20"/>
  <c r="A476" i="20"/>
  <c r="A477" i="20"/>
  <c r="A478" i="20"/>
  <c r="A479" i="20"/>
  <c r="A480" i="20"/>
  <c r="A481" i="20"/>
  <c r="A482" i="20"/>
  <c r="A483" i="20"/>
  <c r="A484" i="20"/>
  <c r="A485" i="20"/>
  <c r="A486" i="20"/>
  <c r="A487" i="20"/>
  <c r="A488" i="20"/>
  <c r="A489" i="20"/>
  <c r="A490" i="20"/>
  <c r="A491" i="20"/>
  <c r="A492" i="20"/>
  <c r="A493" i="20"/>
  <c r="A494" i="20"/>
  <c r="A495" i="20"/>
  <c r="A496" i="20"/>
  <c r="A497" i="20"/>
  <c r="A498" i="20"/>
  <c r="A499" i="20"/>
  <c r="A500" i="20"/>
  <c r="A501" i="20"/>
  <c r="A502" i="20"/>
  <c r="A503" i="20"/>
  <c r="A504" i="20"/>
  <c r="A505" i="20"/>
  <c r="A506" i="20"/>
  <c r="A507" i="20"/>
  <c r="A508" i="20"/>
  <c r="A509" i="20"/>
  <c r="A510" i="20"/>
  <c r="A511" i="20"/>
  <c r="A512" i="20"/>
  <c r="A513" i="20"/>
  <c r="A514" i="20"/>
  <c r="A515" i="20"/>
  <c r="A516" i="20"/>
  <c r="A517" i="20"/>
  <c r="A518" i="20"/>
  <c r="A519" i="20"/>
  <c r="A520" i="20"/>
  <c r="A521" i="20"/>
  <c r="A522" i="20"/>
  <c r="A523" i="20"/>
  <c r="A524" i="20"/>
  <c r="A525" i="20"/>
  <c r="A526" i="20"/>
  <c r="A527" i="20"/>
  <c r="A528" i="20"/>
  <c r="A529" i="20"/>
  <c r="A530" i="20"/>
  <c r="A531" i="20"/>
  <c r="A532" i="20"/>
  <c r="A533" i="20"/>
  <c r="A534" i="20"/>
  <c r="A535" i="20"/>
  <c r="A536" i="20"/>
  <c r="A537" i="20"/>
  <c r="A538" i="20"/>
  <c r="A539" i="20"/>
  <c r="A540" i="20"/>
  <c r="A541" i="20"/>
  <c r="A542" i="20"/>
  <c r="A543" i="20"/>
  <c r="A544" i="20"/>
  <c r="A545" i="20"/>
  <c r="A546" i="20"/>
  <c r="A547" i="20"/>
  <c r="A548" i="20"/>
  <c r="A549" i="20"/>
  <c r="A550" i="20"/>
  <c r="A551" i="20"/>
  <c r="A552" i="20"/>
  <c r="A553" i="20"/>
  <c r="A554" i="20"/>
  <c r="A555" i="20"/>
  <c r="A556" i="20"/>
  <c r="A557" i="20"/>
  <c r="A558" i="20"/>
  <c r="A559" i="20"/>
  <c r="A560" i="20"/>
  <c r="A561" i="20"/>
  <c r="A562" i="20"/>
  <c r="A563" i="20"/>
  <c r="A564" i="20"/>
  <c r="A565" i="20"/>
  <c r="A566" i="20"/>
  <c r="A567" i="20"/>
  <c r="A568" i="20"/>
  <c r="A569" i="20"/>
  <c r="A570" i="20"/>
  <c r="A571" i="20"/>
  <c r="A572" i="20"/>
  <c r="A573" i="20"/>
  <c r="A574" i="20"/>
  <c r="A575" i="20"/>
  <c r="A576" i="20"/>
  <c r="A577" i="20"/>
  <c r="A578" i="20"/>
  <c r="A579" i="20"/>
  <c r="A580" i="20"/>
  <c r="A581" i="20"/>
  <c r="A582" i="20"/>
  <c r="A583" i="20"/>
  <c r="A584" i="20"/>
  <c r="A585" i="20"/>
  <c r="A586" i="20"/>
  <c r="A587" i="20"/>
  <c r="A588" i="20"/>
  <c r="A589" i="20"/>
  <c r="A590" i="20"/>
  <c r="A591" i="20"/>
  <c r="A592" i="20"/>
  <c r="A593" i="20"/>
  <c r="A594" i="20"/>
  <c r="A595" i="20"/>
  <c r="A596" i="20"/>
  <c r="A597" i="20"/>
  <c r="A598" i="20"/>
  <c r="A599" i="20"/>
  <c r="A600" i="20"/>
  <c r="A601" i="20"/>
  <c r="A602" i="20"/>
  <c r="A603" i="20"/>
  <c r="A604" i="20"/>
  <c r="A605" i="20"/>
  <c r="A606" i="20"/>
  <c r="A607" i="20"/>
  <c r="A608" i="20"/>
  <c r="A609" i="20"/>
  <c r="A610" i="20"/>
  <c r="A611" i="20"/>
  <c r="A612" i="20"/>
  <c r="A613" i="20"/>
  <c r="A614" i="20"/>
  <c r="A615" i="20"/>
  <c r="A616" i="20"/>
  <c r="A617" i="20"/>
  <c r="A618" i="20"/>
  <c r="A619" i="20"/>
  <c r="A620" i="20"/>
  <c r="A621" i="20"/>
  <c r="A622" i="20"/>
  <c r="A623" i="20"/>
  <c r="A624" i="20"/>
  <c r="A625" i="20"/>
  <c r="A626" i="20"/>
  <c r="A627" i="20"/>
  <c r="A628" i="20"/>
  <c r="A629" i="20"/>
  <c r="A630" i="20"/>
  <c r="A631" i="20"/>
  <c r="A632" i="20"/>
  <c r="A633" i="20"/>
  <c r="A634" i="20"/>
  <c r="A635" i="20"/>
  <c r="A636" i="20"/>
  <c r="A637" i="20"/>
  <c r="A638" i="20"/>
  <c r="A639" i="20"/>
  <c r="A640" i="20"/>
  <c r="A641" i="20"/>
  <c r="A642" i="20"/>
  <c r="A643" i="20"/>
  <c r="A644" i="20"/>
  <c r="A645" i="20"/>
  <c r="A646" i="20"/>
  <c r="A647" i="20"/>
  <c r="A648" i="20"/>
  <c r="A649" i="20"/>
  <c r="A650" i="20"/>
  <c r="A651" i="20"/>
  <c r="A652" i="20"/>
  <c r="A653" i="20"/>
  <c r="A654" i="20"/>
  <c r="A655" i="20"/>
  <c r="A656" i="20"/>
  <c r="A657" i="20"/>
  <c r="A658" i="20"/>
  <c r="A659" i="20"/>
  <c r="A660" i="20"/>
  <c r="A661" i="20"/>
  <c r="A662" i="20"/>
  <c r="A663" i="20"/>
  <c r="A664" i="20"/>
  <c r="A665" i="20"/>
  <c r="A666" i="20"/>
  <c r="A667" i="20"/>
  <c r="A668" i="20"/>
  <c r="A669" i="20"/>
  <c r="A670" i="20"/>
  <c r="A671" i="20"/>
  <c r="A672" i="20"/>
  <c r="A673" i="20"/>
  <c r="A674" i="20"/>
  <c r="A675" i="20"/>
  <c r="A676" i="20"/>
  <c r="A677" i="20"/>
  <c r="A678" i="20"/>
  <c r="A679" i="20"/>
  <c r="A680" i="20"/>
  <c r="A681" i="20"/>
  <c r="A682" i="20"/>
  <c r="A683" i="20"/>
  <c r="A684" i="20"/>
  <c r="A685" i="20"/>
  <c r="A686" i="20"/>
  <c r="A687" i="20"/>
  <c r="A688" i="20"/>
  <c r="A689" i="20"/>
  <c r="A690" i="20"/>
  <c r="A691" i="20"/>
  <c r="A692" i="20"/>
  <c r="A693" i="20"/>
  <c r="A694" i="20"/>
  <c r="A695" i="20"/>
  <c r="A696" i="20"/>
  <c r="A697" i="20"/>
  <c r="A698" i="20"/>
  <c r="A699" i="20"/>
  <c r="A700" i="20"/>
  <c r="A701" i="20"/>
  <c r="A702" i="20"/>
  <c r="A703" i="20"/>
  <c r="A704" i="20"/>
  <c r="A705" i="20"/>
  <c r="A706" i="20"/>
  <c r="A707" i="20"/>
  <c r="A708" i="20"/>
  <c r="A709" i="20"/>
  <c r="A710" i="20"/>
  <c r="A716" i="20"/>
  <c r="A713" i="20"/>
  <c r="A711" i="20"/>
  <c r="A715" i="20"/>
  <c r="A714" i="20"/>
  <c r="A712" i="20"/>
  <c r="A717" i="20"/>
  <c r="A718" i="20"/>
  <c r="A719" i="20"/>
  <c r="A720" i="20"/>
  <c r="A721" i="20"/>
  <c r="A722" i="20"/>
  <c r="A723" i="20"/>
  <c r="A724" i="20"/>
  <c r="A725" i="20"/>
  <c r="A726" i="20"/>
  <c r="A727" i="20"/>
  <c r="A728" i="20"/>
  <c r="A729" i="20"/>
  <c r="A730" i="20"/>
  <c r="A731" i="20"/>
  <c r="A732" i="20"/>
  <c r="A733" i="20"/>
  <c r="A734" i="20"/>
  <c r="A735" i="20"/>
  <c r="A736" i="20"/>
  <c r="A737" i="20"/>
  <c r="A738" i="20"/>
  <c r="A739" i="20"/>
  <c r="A740" i="20"/>
  <c r="A741" i="20"/>
  <c r="A742" i="20"/>
  <c r="A743" i="20"/>
  <c r="A744" i="20"/>
  <c r="A745" i="20"/>
  <c r="A746" i="20"/>
  <c r="A747" i="20"/>
  <c r="A748" i="20"/>
  <c r="A749" i="20"/>
  <c r="A750" i="20"/>
  <c r="A751" i="20"/>
  <c r="A752" i="20"/>
  <c r="A753" i="20"/>
  <c r="A754" i="20"/>
  <c r="A755" i="20"/>
  <c r="A756" i="20"/>
  <c r="A757" i="20"/>
  <c r="A758" i="20"/>
  <c r="A759" i="20"/>
  <c r="A760" i="20"/>
  <c r="A761" i="20"/>
  <c r="A762" i="20"/>
  <c r="A763" i="20"/>
  <c r="A764" i="20"/>
  <c r="A765" i="20"/>
  <c r="A766" i="20"/>
  <c r="A767" i="20"/>
  <c r="A768" i="20"/>
  <c r="A769" i="20"/>
  <c r="A770" i="20"/>
  <c r="A771" i="20"/>
  <c r="A772" i="20"/>
  <c r="A773" i="20"/>
  <c r="A774" i="20"/>
  <c r="A775" i="20"/>
  <c r="A776" i="20"/>
  <c r="A777" i="20"/>
  <c r="A778" i="20"/>
  <c r="A779" i="20"/>
  <c r="A780" i="20"/>
  <c r="A781" i="20"/>
  <c r="A782" i="20"/>
  <c r="A783" i="20"/>
  <c r="A784" i="20"/>
  <c r="A785" i="20"/>
  <c r="A786" i="20"/>
  <c r="A787" i="20"/>
  <c r="A788" i="20"/>
  <c r="A789" i="20"/>
  <c r="A790" i="20"/>
  <c r="A791" i="20"/>
  <c r="A792" i="20"/>
  <c r="A793" i="20"/>
  <c r="A794" i="20"/>
  <c r="A795" i="20"/>
  <c r="A796" i="20"/>
  <c r="A797" i="20"/>
  <c r="A798" i="20"/>
  <c r="A799" i="20"/>
  <c r="A800" i="20"/>
  <c r="A801" i="20"/>
  <c r="A802" i="20"/>
  <c r="A803" i="20"/>
  <c r="A804" i="20"/>
  <c r="A805" i="20"/>
  <c r="A806" i="20"/>
  <c r="A807" i="20"/>
  <c r="A808" i="20"/>
  <c r="A809" i="20"/>
  <c r="A810" i="20"/>
  <c r="A811" i="20"/>
  <c r="A812" i="20"/>
  <c r="A813" i="20"/>
  <c r="A814" i="20"/>
  <c r="A815" i="20"/>
  <c r="A816" i="20"/>
  <c r="A817" i="20"/>
  <c r="A818" i="20"/>
  <c r="A819" i="20"/>
  <c r="A820" i="20"/>
  <c r="A821" i="20"/>
  <c r="A822" i="20"/>
  <c r="A823" i="20"/>
  <c r="A824" i="20"/>
  <c r="A825" i="20"/>
  <c r="A826" i="20"/>
  <c r="A827" i="20"/>
  <c r="A828" i="20"/>
  <c r="A829" i="20"/>
  <c r="A830" i="20"/>
  <c r="A831" i="20"/>
  <c r="A832" i="20"/>
  <c r="A833" i="20"/>
  <c r="A834" i="20"/>
  <c r="A835" i="20"/>
  <c r="A836" i="20"/>
  <c r="A837" i="20"/>
  <c r="A838" i="20"/>
  <c r="A839" i="20"/>
  <c r="A840" i="20"/>
  <c r="A841" i="20"/>
  <c r="A842" i="20"/>
  <c r="A843" i="20"/>
  <c r="A844" i="20"/>
  <c r="A845" i="20"/>
  <c r="A846" i="20"/>
  <c r="A847" i="20"/>
  <c r="A848" i="20"/>
  <c r="A849" i="20"/>
  <c r="A850" i="20"/>
  <c r="A851" i="20"/>
  <c r="A852" i="20"/>
  <c r="A853" i="20"/>
  <c r="A854" i="20"/>
  <c r="A855" i="20"/>
  <c r="A856" i="20"/>
  <c r="A857" i="20"/>
  <c r="A858" i="20"/>
  <c r="A859" i="20"/>
  <c r="A860" i="20"/>
  <c r="A861" i="20"/>
  <c r="A862" i="20"/>
  <c r="A863" i="20"/>
  <c r="A864" i="20"/>
  <c r="A865" i="20"/>
  <c r="A866" i="20"/>
  <c r="A867" i="20"/>
  <c r="A868" i="20"/>
  <c r="A869" i="20"/>
  <c r="A870" i="20"/>
  <c r="A871" i="20"/>
  <c r="A872" i="20"/>
  <c r="A873" i="20"/>
  <c r="A874" i="20"/>
  <c r="A875" i="20"/>
  <c r="A876" i="20"/>
  <c r="A877" i="20"/>
  <c r="A878" i="20"/>
  <c r="A879" i="20"/>
  <c r="A880" i="20"/>
  <c r="A881" i="20"/>
  <c r="A882" i="20"/>
  <c r="A883" i="20"/>
  <c r="A884" i="20"/>
  <c r="A885" i="20"/>
  <c r="A886" i="20"/>
  <c r="A887" i="20"/>
  <c r="A888" i="20"/>
  <c r="A889" i="20"/>
  <c r="A890" i="20"/>
  <c r="A891" i="20"/>
  <c r="A892" i="20"/>
  <c r="A893" i="20"/>
  <c r="A894" i="20"/>
  <c r="A895" i="20"/>
  <c r="A896" i="20"/>
  <c r="A897" i="20"/>
  <c r="A898" i="20"/>
  <c r="A899" i="20"/>
  <c r="A900" i="20"/>
  <c r="A901" i="20"/>
  <c r="A902" i="20"/>
  <c r="A903" i="20"/>
  <c r="A904" i="20"/>
  <c r="A905" i="20"/>
  <c r="A906" i="20"/>
  <c r="A907" i="20"/>
  <c r="A908" i="20"/>
  <c r="A909" i="20"/>
  <c r="A910" i="20"/>
  <c r="A911" i="20"/>
  <c r="A912" i="20"/>
  <c r="A913" i="20"/>
  <c r="A914" i="20"/>
  <c r="A915" i="20"/>
  <c r="A916" i="20"/>
  <c r="A917" i="20"/>
  <c r="A918" i="20"/>
  <c r="A919" i="20"/>
  <c r="A920" i="20"/>
  <c r="A921" i="20"/>
  <c r="A922" i="20"/>
  <c r="A923" i="20"/>
  <c r="A924" i="20"/>
  <c r="A925" i="20"/>
  <c r="A926" i="20"/>
  <c r="A927" i="20"/>
  <c r="A928" i="20"/>
  <c r="A929" i="20"/>
  <c r="A930" i="20"/>
  <c r="A931" i="20"/>
  <c r="A932" i="20"/>
  <c r="A933" i="20"/>
  <c r="A934" i="20"/>
  <c r="A935" i="20"/>
  <c r="A936" i="20"/>
  <c r="A937" i="20"/>
  <c r="A938" i="20"/>
  <c r="A939" i="20"/>
  <c r="A940" i="20"/>
  <c r="A941" i="20"/>
  <c r="A942" i="20"/>
  <c r="A943" i="20"/>
  <c r="A944" i="20"/>
  <c r="A945" i="20"/>
  <c r="A946" i="20"/>
  <c r="A947" i="20"/>
  <c r="A948" i="20"/>
  <c r="A949" i="20"/>
  <c r="A950" i="20"/>
  <c r="A951" i="20"/>
  <c r="A952" i="20"/>
  <c r="A953" i="20"/>
  <c r="A954" i="20"/>
  <c r="A955" i="20"/>
  <c r="A956" i="20"/>
  <c r="A957" i="20"/>
  <c r="A958" i="20"/>
  <c r="A959" i="20"/>
  <c r="A960" i="20"/>
  <c r="A961" i="20"/>
  <c r="A962" i="20"/>
  <c r="A963" i="20"/>
  <c r="A964" i="20"/>
  <c r="A965" i="20"/>
  <c r="A966" i="20"/>
  <c r="A967" i="20"/>
  <c r="A968" i="20"/>
  <c r="A969" i="20"/>
  <c r="A970" i="20"/>
  <c r="A971" i="20"/>
  <c r="A972" i="20"/>
  <c r="A973" i="20"/>
  <c r="A974" i="20"/>
  <c r="A975" i="20"/>
  <c r="A976" i="20"/>
  <c r="A977" i="20"/>
  <c r="A978" i="20"/>
  <c r="A979" i="20"/>
  <c r="A980" i="20"/>
  <c r="A981" i="20"/>
  <c r="A982" i="20"/>
  <c r="A983" i="20"/>
  <c r="A984" i="20"/>
  <c r="A985" i="20"/>
  <c r="A986" i="20"/>
  <c r="A987" i="20"/>
  <c r="A988" i="20"/>
  <c r="A989" i="20"/>
  <c r="A990" i="20"/>
  <c r="A991" i="20"/>
  <c r="A992" i="20"/>
  <c r="A993" i="20"/>
  <c r="A994" i="20"/>
  <c r="A995" i="20"/>
  <c r="A996" i="20"/>
  <c r="A997" i="20"/>
  <c r="A998" i="20"/>
  <c r="A999" i="20"/>
  <c r="A1000" i="20"/>
  <c r="A1001" i="20"/>
  <c r="A1002" i="20"/>
  <c r="A1003" i="20"/>
  <c r="A1004" i="20"/>
  <c r="A1005" i="20"/>
  <c r="A1006" i="20"/>
  <c r="A1007" i="20"/>
  <c r="A1008" i="20"/>
  <c r="A1009" i="20"/>
  <c r="A1010" i="20"/>
  <c r="A1011" i="20"/>
  <c r="A1012" i="20"/>
  <c r="A1013" i="20"/>
  <c r="A1014" i="20"/>
  <c r="A1015" i="20"/>
  <c r="A1016" i="20"/>
  <c r="A1017" i="20"/>
  <c r="A1018" i="20"/>
  <c r="A1019" i="20"/>
  <c r="A1020" i="20"/>
  <c r="A1021" i="20"/>
  <c r="A1022" i="20"/>
  <c r="A1023" i="20"/>
  <c r="A1024" i="20"/>
  <c r="A1025" i="20"/>
  <c r="A1026" i="20"/>
  <c r="A1027" i="20"/>
  <c r="A1028" i="20"/>
  <c r="A1029" i="20"/>
  <c r="A1030" i="20"/>
  <c r="A1031" i="20"/>
  <c r="A1032" i="20"/>
  <c r="A1033" i="20"/>
  <c r="A1034" i="20"/>
  <c r="A1035" i="20"/>
  <c r="A1036" i="20"/>
  <c r="A1037" i="20"/>
  <c r="A1038" i="20"/>
  <c r="A1039" i="20"/>
  <c r="A1040" i="20"/>
  <c r="A1041" i="20"/>
  <c r="A1042" i="20"/>
  <c r="A1043" i="20"/>
  <c r="A1044" i="20"/>
  <c r="A1045" i="20"/>
  <c r="A1046" i="20"/>
  <c r="A1047" i="20"/>
  <c r="A1048" i="20"/>
  <c r="A1049" i="20"/>
  <c r="A1050" i="20"/>
  <c r="A1051" i="20"/>
  <c r="A1052" i="20"/>
  <c r="A1053" i="20"/>
  <c r="A1054" i="20"/>
  <c r="A1055" i="20"/>
  <c r="A1056" i="20"/>
  <c r="A1057" i="20"/>
  <c r="A1058" i="20"/>
  <c r="A1059" i="20"/>
  <c r="A1060" i="20"/>
  <c r="A1061" i="20"/>
  <c r="A1062" i="20"/>
  <c r="A1063" i="20"/>
  <c r="A1064" i="20"/>
  <c r="A1065" i="20"/>
  <c r="A1066" i="20"/>
  <c r="A1067" i="20"/>
  <c r="A1068" i="20"/>
  <c r="A1069" i="20"/>
  <c r="A1070" i="20"/>
  <c r="A1071" i="20"/>
  <c r="A1072" i="20"/>
  <c r="A1073" i="20"/>
  <c r="A1074" i="20"/>
  <c r="A1075" i="20"/>
  <c r="A1076" i="20"/>
  <c r="A1077" i="20"/>
  <c r="A1078" i="20"/>
  <c r="A1079" i="20"/>
  <c r="A1080" i="20"/>
  <c r="A1081" i="20"/>
  <c r="A1082" i="20"/>
  <c r="A1083" i="20"/>
  <c r="A1084" i="20"/>
  <c r="A1085" i="20"/>
  <c r="A1086" i="20"/>
  <c r="A1087" i="20"/>
  <c r="A1088" i="20"/>
  <c r="A1089" i="20"/>
  <c r="A1090" i="20"/>
  <c r="A1091" i="20"/>
  <c r="A1092" i="20"/>
  <c r="A1093" i="20"/>
  <c r="A1094" i="20"/>
  <c r="A1095" i="20"/>
  <c r="A1096" i="20"/>
  <c r="A1097" i="20"/>
  <c r="A1098" i="20"/>
  <c r="A1099" i="20"/>
  <c r="A1100" i="20"/>
  <c r="A1101" i="20"/>
  <c r="A1102" i="20"/>
  <c r="A1103" i="20"/>
  <c r="A1104" i="20"/>
  <c r="A1105" i="20"/>
  <c r="A1106" i="20"/>
  <c r="A1107" i="20"/>
  <c r="A1108" i="20"/>
  <c r="A1109" i="20"/>
  <c r="A1110" i="20"/>
  <c r="A1111" i="20"/>
  <c r="A1112" i="20"/>
  <c r="A1113" i="20"/>
  <c r="A1114" i="20"/>
  <c r="A1115" i="20"/>
  <c r="A1116" i="20"/>
  <c r="A1117" i="20"/>
  <c r="A1118" i="20"/>
  <c r="A1119" i="20"/>
  <c r="A1120" i="20"/>
  <c r="A1121" i="20"/>
  <c r="A1122" i="20"/>
  <c r="A1123" i="20"/>
  <c r="A1124" i="20"/>
  <c r="A1125" i="20"/>
  <c r="A1126" i="20"/>
  <c r="A1127" i="20"/>
  <c r="A1128" i="20"/>
  <c r="A1129" i="20"/>
  <c r="A1130" i="20"/>
  <c r="A1131" i="20"/>
  <c r="A1132" i="20"/>
  <c r="A1133" i="20"/>
  <c r="A1134" i="20"/>
  <c r="A1135" i="20"/>
  <c r="A1136" i="20"/>
  <c r="A1137" i="20"/>
  <c r="A1138" i="20"/>
  <c r="A1139" i="20"/>
  <c r="A1140" i="20"/>
  <c r="A1141" i="20"/>
  <c r="A1142" i="20"/>
  <c r="A1143" i="20"/>
  <c r="A1144" i="20"/>
  <c r="A1145" i="20"/>
  <c r="A1146" i="20"/>
  <c r="A1147" i="20"/>
  <c r="A1148" i="20"/>
  <c r="A1149" i="20"/>
  <c r="A1150" i="20"/>
  <c r="A1151" i="20"/>
  <c r="A1152" i="20"/>
  <c r="A1153" i="20"/>
  <c r="A1154" i="20"/>
  <c r="A1155" i="20"/>
  <c r="A1156" i="20"/>
  <c r="A1157" i="20"/>
  <c r="A1158" i="20"/>
  <c r="A1159" i="20"/>
  <c r="A1160" i="20"/>
  <c r="A1161" i="20"/>
  <c r="A1162" i="20"/>
  <c r="A1163" i="20"/>
  <c r="A1164" i="20"/>
  <c r="A1165" i="20"/>
  <c r="A1166" i="20"/>
  <c r="A1167" i="20"/>
  <c r="A1168" i="20"/>
  <c r="A1169" i="20"/>
  <c r="A1170" i="20"/>
  <c r="A1171" i="20"/>
  <c r="A1172" i="20"/>
  <c r="A1173" i="20"/>
  <c r="A1174" i="20"/>
  <c r="A1175" i="20"/>
  <c r="A1176" i="20"/>
  <c r="A1177" i="20"/>
  <c r="A1178" i="20"/>
  <c r="A1179" i="20"/>
  <c r="A1180" i="20"/>
  <c r="A1181" i="20"/>
  <c r="A1182" i="20"/>
  <c r="A1183" i="20"/>
  <c r="A1184" i="20"/>
  <c r="A1185" i="20"/>
  <c r="A1186" i="20"/>
  <c r="A1187" i="20"/>
  <c r="A1188" i="20"/>
  <c r="A1189" i="20"/>
  <c r="A1190" i="20"/>
  <c r="A1191" i="20"/>
  <c r="A1192" i="20"/>
  <c r="A1193" i="20"/>
  <c r="A1194" i="20"/>
  <c r="A1195" i="20"/>
  <c r="A1196" i="20"/>
  <c r="A1197" i="20"/>
  <c r="A1198" i="20"/>
  <c r="A1199" i="20"/>
  <c r="A1200" i="20"/>
  <c r="A1201" i="20"/>
  <c r="A1202" i="20"/>
  <c r="A1203" i="20"/>
  <c r="A1204" i="20"/>
  <c r="A1205" i="20"/>
  <c r="A1206" i="20"/>
  <c r="A1207" i="20"/>
  <c r="A1208" i="20"/>
  <c r="A1209" i="20"/>
  <c r="A1210" i="20"/>
  <c r="A1211" i="20"/>
  <c r="A1212" i="20"/>
  <c r="A1213" i="20"/>
  <c r="A1214" i="20"/>
  <c r="A1215" i="20"/>
  <c r="A1216" i="20"/>
  <c r="A1217" i="20"/>
  <c r="A1218" i="20"/>
  <c r="A1219" i="20"/>
  <c r="A1220" i="20"/>
  <c r="A1221" i="20"/>
  <c r="A1222" i="20"/>
  <c r="A1223" i="20"/>
  <c r="A1224" i="20"/>
  <c r="A1225" i="20"/>
  <c r="A1226" i="20"/>
  <c r="A1227" i="20"/>
  <c r="A1228" i="20"/>
  <c r="A1229" i="20"/>
  <c r="A1230" i="20"/>
  <c r="A1231" i="20"/>
  <c r="A1232" i="20"/>
  <c r="A1233" i="20"/>
  <c r="A1234" i="20"/>
  <c r="A1235" i="20"/>
  <c r="A1236" i="20"/>
  <c r="A1237" i="20"/>
  <c r="A1238" i="20"/>
  <c r="A1239" i="20"/>
  <c r="A1240" i="20"/>
  <c r="A1241" i="20"/>
  <c r="A1242" i="20"/>
  <c r="A1243" i="20"/>
  <c r="A1244" i="20"/>
  <c r="A1245" i="20"/>
  <c r="A1246" i="20"/>
  <c r="A1247" i="20"/>
  <c r="A1248" i="20"/>
  <c r="A1249" i="20"/>
  <c r="A1250" i="20"/>
  <c r="A1251" i="20"/>
  <c r="A1252" i="20"/>
  <c r="A1253" i="20"/>
  <c r="A1254" i="20"/>
  <c r="A1255" i="20"/>
  <c r="A1256" i="20"/>
  <c r="A1257" i="20"/>
  <c r="A1258" i="20"/>
  <c r="A1259" i="20"/>
  <c r="A1260" i="20"/>
  <c r="A1261" i="20"/>
  <c r="A1262" i="20"/>
  <c r="A1263" i="20"/>
  <c r="A1264" i="20"/>
  <c r="A1265" i="20"/>
  <c r="A1266" i="20"/>
  <c r="A1267" i="20"/>
  <c r="A1268" i="20"/>
  <c r="A1269" i="20"/>
  <c r="A1270" i="20"/>
  <c r="A1271" i="20"/>
  <c r="A1272" i="20"/>
  <c r="A1273" i="20"/>
  <c r="A1274" i="20"/>
  <c r="A1275" i="20"/>
  <c r="A1276" i="20"/>
  <c r="A1277" i="20"/>
  <c r="A1278" i="20"/>
  <c r="A1279" i="20"/>
  <c r="A1280" i="20"/>
  <c r="A1281" i="20"/>
  <c r="A1282" i="20"/>
  <c r="A1283" i="20"/>
  <c r="A1284" i="20"/>
  <c r="A1285" i="20"/>
  <c r="A1286" i="20"/>
  <c r="A1287" i="20"/>
  <c r="A1288" i="20"/>
  <c r="A1289" i="20"/>
  <c r="A1290" i="20"/>
  <c r="A1291" i="20"/>
  <c r="A1292" i="20"/>
  <c r="A1293" i="20"/>
  <c r="A1294" i="20"/>
  <c r="A1295" i="20"/>
  <c r="A1296" i="20"/>
  <c r="A1297" i="20"/>
  <c r="A1298" i="20"/>
  <c r="A1299" i="20"/>
  <c r="A1300" i="20"/>
  <c r="A1301" i="20"/>
  <c r="A1302" i="20"/>
  <c r="A1303" i="20"/>
  <c r="A1304" i="20"/>
  <c r="A1305" i="20"/>
  <c r="A1306" i="20"/>
  <c r="A1307" i="20"/>
  <c r="A1308" i="20"/>
  <c r="A1309" i="20"/>
  <c r="A1310" i="20"/>
  <c r="A1311" i="20"/>
  <c r="A1312" i="20"/>
  <c r="A1313" i="20"/>
  <c r="A1314" i="20"/>
  <c r="A1315" i="20"/>
  <c r="A1316" i="20"/>
  <c r="A1317" i="20"/>
  <c r="A1318" i="20"/>
  <c r="A1319" i="20"/>
  <c r="A1320" i="20"/>
  <c r="A1321" i="20"/>
  <c r="A1322" i="20"/>
  <c r="A1323" i="20"/>
  <c r="A1324" i="20"/>
  <c r="A1325" i="20"/>
  <c r="A1326" i="20"/>
  <c r="A1327" i="20"/>
  <c r="A1328" i="20"/>
  <c r="A1329" i="20"/>
  <c r="A1330" i="20"/>
  <c r="A1331" i="20"/>
  <c r="A1332" i="20"/>
  <c r="A1333" i="20"/>
  <c r="A1334" i="20"/>
  <c r="A1335" i="20"/>
  <c r="A1336" i="20"/>
  <c r="A1337" i="20"/>
  <c r="A1338" i="20"/>
  <c r="A1339" i="20"/>
  <c r="A1340" i="20"/>
  <c r="A1341" i="20"/>
  <c r="A1342" i="20"/>
  <c r="A1343" i="20"/>
  <c r="A1344" i="20"/>
  <c r="A1345" i="20"/>
  <c r="A1346" i="20"/>
  <c r="A1347" i="20"/>
  <c r="A1348" i="20"/>
  <c r="A1349" i="20"/>
  <c r="A1350" i="20"/>
  <c r="A1351" i="20"/>
  <c r="A1352" i="20"/>
  <c r="A1353" i="20"/>
  <c r="A1354" i="20"/>
  <c r="A1355" i="20"/>
  <c r="A1356" i="20"/>
  <c r="A1357" i="20"/>
  <c r="A1358" i="20"/>
  <c r="A1359" i="20"/>
  <c r="A1360" i="20"/>
  <c r="A1361" i="20"/>
  <c r="A1362" i="20"/>
  <c r="A1363" i="20"/>
  <c r="A1364" i="20"/>
  <c r="A1365" i="20"/>
  <c r="A1366" i="20"/>
  <c r="A1367" i="20"/>
  <c r="A1368" i="20"/>
  <c r="A1369" i="20"/>
  <c r="A1370" i="20"/>
  <c r="A1371" i="20"/>
  <c r="A1372" i="20"/>
  <c r="A1373" i="20"/>
  <c r="A1374" i="20"/>
  <c r="A1375" i="20"/>
  <c r="A1376" i="20"/>
  <c r="A1377" i="20"/>
  <c r="A1378" i="20"/>
  <c r="A1379" i="20"/>
  <c r="A1380" i="20"/>
  <c r="A1381" i="20"/>
  <c r="A1382" i="20"/>
  <c r="A1383" i="20"/>
  <c r="A1384" i="20"/>
  <c r="A1385" i="20"/>
  <c r="A1386" i="20"/>
  <c r="A1387" i="20"/>
  <c r="A1388" i="20"/>
  <c r="A1389" i="20"/>
  <c r="A1390" i="20"/>
  <c r="A1391" i="20"/>
  <c r="A1392" i="20"/>
  <c r="A1393" i="20"/>
  <c r="A1394" i="20"/>
  <c r="A1395" i="20"/>
  <c r="A1396" i="20"/>
  <c r="A1397" i="20"/>
  <c r="A1398" i="20"/>
  <c r="A1399" i="20"/>
  <c r="A1400" i="20"/>
  <c r="A1401" i="20"/>
  <c r="A1402" i="20"/>
  <c r="A1403" i="20"/>
  <c r="A1404" i="20"/>
  <c r="A1405" i="20"/>
  <c r="A1406" i="20"/>
  <c r="A1407" i="20"/>
  <c r="A1408" i="20"/>
  <c r="A1409" i="20"/>
  <c r="A1410" i="20"/>
  <c r="A1411" i="20"/>
  <c r="A1412" i="20"/>
  <c r="A1413" i="20"/>
  <c r="A1414" i="20"/>
  <c r="A1415" i="20"/>
  <c r="A1416" i="20"/>
  <c r="A1417" i="20"/>
  <c r="A1418" i="20"/>
  <c r="A1419" i="20"/>
  <c r="A1420" i="20"/>
  <c r="A1421" i="20"/>
  <c r="A1422" i="20"/>
  <c r="A1423" i="20"/>
  <c r="A1424" i="20"/>
  <c r="A1425" i="20"/>
  <c r="A1426" i="20"/>
  <c r="A1427" i="20"/>
  <c r="A1428" i="20"/>
  <c r="A1429" i="20"/>
  <c r="A1430" i="20"/>
  <c r="A1431" i="20"/>
  <c r="A1432" i="20"/>
  <c r="A1433" i="20"/>
  <c r="A1434" i="20"/>
  <c r="A1435" i="20"/>
  <c r="A1436" i="20"/>
  <c r="A1437" i="20"/>
  <c r="A1438" i="20"/>
  <c r="A1439" i="20"/>
  <c r="A1440" i="20"/>
  <c r="A1441" i="20"/>
  <c r="A1442" i="20"/>
  <c r="A1443" i="20"/>
  <c r="A1444" i="20"/>
  <c r="A1445" i="20"/>
  <c r="A1446" i="20"/>
  <c r="A1447" i="20"/>
  <c r="A1448" i="20"/>
  <c r="A1449" i="20"/>
  <c r="A1450" i="20"/>
  <c r="A1451" i="20"/>
  <c r="A1452" i="20"/>
  <c r="A1453" i="20"/>
  <c r="A1454" i="20"/>
  <c r="A1455" i="20"/>
  <c r="A1456" i="20"/>
  <c r="A1457" i="20"/>
  <c r="A1458" i="20"/>
  <c r="A1459" i="20"/>
  <c r="A1460" i="20"/>
  <c r="A1461" i="20"/>
  <c r="A1462" i="20"/>
  <c r="A1463" i="20"/>
  <c r="A1464" i="20"/>
  <c r="A1465" i="20"/>
  <c r="A1466" i="20"/>
  <c r="A1467" i="20"/>
  <c r="A1468" i="20"/>
  <c r="A1469" i="20"/>
  <c r="A1470" i="20"/>
  <c r="A1471" i="20"/>
  <c r="A1472" i="20"/>
  <c r="A1473" i="20"/>
  <c r="A1474" i="20"/>
  <c r="A1475" i="20"/>
  <c r="A1476" i="20"/>
  <c r="A1477" i="20"/>
  <c r="A1478" i="20"/>
  <c r="A1479" i="20"/>
  <c r="A1480" i="20"/>
  <c r="A1481" i="20"/>
  <c r="A1482" i="20"/>
  <c r="A1483" i="20"/>
  <c r="A1484" i="20"/>
  <c r="A1485" i="20"/>
  <c r="A1486" i="20"/>
  <c r="A1487" i="20"/>
  <c r="A1488" i="20"/>
  <c r="A1489" i="20"/>
  <c r="A1490" i="20"/>
  <c r="A1491" i="20"/>
  <c r="A1492" i="20"/>
  <c r="A1493" i="20"/>
  <c r="A1494" i="20"/>
  <c r="A1495" i="20"/>
  <c r="A1496" i="20"/>
  <c r="A1497" i="20"/>
  <c r="A1498" i="20"/>
  <c r="A1499" i="20"/>
  <c r="A1500" i="20"/>
  <c r="A1501" i="20"/>
  <c r="A1502" i="20"/>
  <c r="A1503" i="20"/>
  <c r="A1504" i="20"/>
  <c r="A1505" i="20"/>
  <c r="A1506" i="20"/>
  <c r="A1507" i="20"/>
  <c r="L1508" i="20"/>
  <c r="M1508" i="20"/>
  <c r="N1508" i="20"/>
  <c r="I1509" i="20"/>
  <c r="L1509" i="20"/>
  <c r="J1509" i="20"/>
  <c r="M1509" i="20"/>
  <c r="K1509" i="20"/>
  <c r="N1509" i="20"/>
  <c r="I1510" i="20"/>
  <c r="L1510" i="20"/>
  <c r="J1510" i="20"/>
  <c r="M1510" i="20"/>
  <c r="K1510" i="20"/>
  <c r="N1510" i="20"/>
  <c r="I1511" i="20"/>
  <c r="L1511" i="20"/>
  <c r="J1511" i="20"/>
  <c r="M1511" i="20"/>
  <c r="K1511" i="20"/>
  <c r="N1511" i="20"/>
  <c r="I1512" i="20"/>
  <c r="L1512" i="20"/>
  <c r="J1512" i="20"/>
  <c r="M1512" i="20"/>
  <c r="K1512" i="20"/>
  <c r="N1512" i="20"/>
  <c r="I1513" i="20"/>
  <c r="L1513" i="20"/>
  <c r="J1513" i="20"/>
  <c r="M1513" i="20"/>
  <c r="K1513" i="20"/>
  <c r="N1513" i="20"/>
  <c r="I1514" i="20"/>
  <c r="L1514" i="20"/>
  <c r="J1514" i="20"/>
  <c r="M1514" i="20"/>
  <c r="K1514" i="20"/>
  <c r="N1514" i="20"/>
  <c r="I1515" i="20"/>
  <c r="L1515" i="20"/>
  <c r="J1515" i="20"/>
  <c r="M1515" i="20"/>
  <c r="K1515" i="20"/>
  <c r="N1515" i="20"/>
  <c r="I1516" i="20"/>
  <c r="L1516" i="20"/>
  <c r="J1516" i="20"/>
  <c r="M1516" i="20"/>
  <c r="K1516" i="20"/>
  <c r="N1516" i="20"/>
  <c r="I1517" i="20"/>
  <c r="L1517" i="20"/>
  <c r="J1517" i="20"/>
  <c r="M1517" i="20"/>
  <c r="K1517" i="20"/>
  <c r="N1517" i="20"/>
  <c r="I1518" i="20"/>
  <c r="L1518" i="20"/>
  <c r="J1518" i="20"/>
  <c r="M1518" i="20"/>
  <c r="K1518" i="20"/>
  <c r="N1518" i="20"/>
  <c r="I1519" i="20"/>
  <c r="L1519" i="20"/>
  <c r="J1519" i="20"/>
  <c r="M1519" i="20"/>
  <c r="K1519" i="20"/>
  <c r="N1519" i="20"/>
  <c r="I1520" i="20"/>
  <c r="L1520" i="20"/>
  <c r="J1520" i="20"/>
  <c r="M1520" i="20"/>
  <c r="K1520" i="20"/>
  <c r="N1520" i="20"/>
  <c r="L1521" i="20"/>
  <c r="M1521" i="20"/>
  <c r="N1521" i="20"/>
  <c r="I1522" i="20"/>
  <c r="L1522" i="20"/>
  <c r="J1522" i="20"/>
  <c r="M1522" i="20"/>
  <c r="K1522" i="20"/>
  <c r="N1522" i="20"/>
  <c r="I1523" i="20"/>
  <c r="L1523" i="20"/>
  <c r="J1523" i="20"/>
  <c r="M1523" i="20"/>
  <c r="K1523" i="20"/>
  <c r="N1523" i="20"/>
  <c r="J1524" i="20"/>
  <c r="M1524" i="20"/>
  <c r="J1525" i="20"/>
  <c r="M1525" i="20"/>
  <c r="I1526" i="20"/>
  <c r="L1526" i="20"/>
  <c r="J1526" i="20"/>
  <c r="M1526" i="20"/>
  <c r="K1526" i="20"/>
  <c r="N1526" i="20"/>
  <c r="I1527" i="20"/>
  <c r="L1527" i="20"/>
  <c r="J1527" i="20"/>
  <c r="M1527" i="20"/>
  <c r="K1527" i="20"/>
  <c r="N1527" i="20"/>
  <c r="I1528" i="20"/>
  <c r="L1528" i="20"/>
  <c r="J1528" i="20"/>
  <c r="M1528" i="20"/>
  <c r="K1528" i="20"/>
  <c r="N1528" i="20"/>
  <c r="I1529" i="20"/>
  <c r="L1529" i="20"/>
  <c r="J1529" i="20"/>
  <c r="M1529" i="20"/>
  <c r="K1529" i="20"/>
  <c r="N1529" i="20"/>
  <c r="I1530" i="20"/>
  <c r="L1530" i="20"/>
  <c r="J1530" i="20"/>
  <c r="M1530" i="20"/>
  <c r="K1530" i="20"/>
  <c r="N1530" i="20"/>
  <c r="I1531" i="20"/>
  <c r="L1531" i="20"/>
  <c r="J1531" i="20"/>
  <c r="M1531" i="20"/>
  <c r="K1531" i="20"/>
  <c r="N1531" i="20"/>
  <c r="I1532" i="20"/>
  <c r="L1532" i="20"/>
  <c r="J1532" i="20"/>
  <c r="M1532" i="20"/>
  <c r="K1532" i="20"/>
  <c r="N1532" i="20"/>
  <c r="I1533" i="20"/>
  <c r="L1533" i="20"/>
  <c r="J1533" i="20"/>
  <c r="M1533" i="20"/>
  <c r="K1533" i="20"/>
  <c r="N1533" i="20"/>
  <c r="L1534" i="20"/>
  <c r="M1534" i="20"/>
  <c r="N1534" i="20"/>
  <c r="I1535" i="20"/>
  <c r="L1535" i="20"/>
  <c r="J1535" i="20"/>
  <c r="M1535" i="20"/>
  <c r="K1535" i="20"/>
  <c r="N1535" i="20"/>
  <c r="I1536" i="20"/>
  <c r="L1536" i="20"/>
  <c r="J1536" i="20"/>
  <c r="M1536" i="20"/>
  <c r="K1536" i="20"/>
  <c r="N1536" i="20"/>
  <c r="I1537" i="20"/>
  <c r="L1537" i="20"/>
  <c r="J1537" i="20"/>
  <c r="M1537" i="20"/>
  <c r="K1537" i="20"/>
  <c r="N1537" i="20"/>
  <c r="I1538" i="20"/>
  <c r="L1538" i="20"/>
  <c r="J1538" i="20"/>
  <c r="M1538" i="20"/>
  <c r="K1538" i="20"/>
  <c r="N1538" i="20"/>
  <c r="I1539" i="20"/>
  <c r="L1539" i="20"/>
  <c r="J1539" i="20"/>
  <c r="M1539" i="20"/>
  <c r="K1539" i="20"/>
  <c r="N1539" i="20"/>
  <c r="I1540" i="20"/>
  <c r="L1540" i="20"/>
  <c r="J1540" i="20"/>
  <c r="M1540" i="20"/>
  <c r="K1540" i="20"/>
  <c r="N1540" i="20"/>
  <c r="I1541" i="20"/>
  <c r="L1541" i="20"/>
  <c r="J1541" i="20"/>
  <c r="M1541" i="20"/>
  <c r="K1541" i="20"/>
  <c r="N1541" i="20"/>
  <c r="I1542" i="20"/>
  <c r="L1542" i="20"/>
  <c r="J1542" i="20"/>
  <c r="M1542" i="20"/>
  <c r="K1542" i="20"/>
  <c r="N1542" i="20"/>
  <c r="I1543" i="20"/>
  <c r="L1543" i="20"/>
  <c r="J1543" i="20"/>
  <c r="M1543" i="20"/>
  <c r="K1543" i="20"/>
  <c r="N1543" i="20"/>
  <c r="I1544" i="20"/>
  <c r="L1544" i="20"/>
  <c r="J1544" i="20"/>
  <c r="M1544" i="20"/>
  <c r="K1544" i="20"/>
  <c r="N1544" i="20"/>
  <c r="I1545" i="20"/>
  <c r="L1545" i="20"/>
  <c r="J1545" i="20"/>
  <c r="M1545" i="20"/>
  <c r="K1545" i="20"/>
  <c r="N1545" i="20"/>
  <c r="I1546" i="20"/>
  <c r="L1546" i="20"/>
  <c r="J1546" i="20"/>
  <c r="M1546" i="20"/>
  <c r="K1546" i="20"/>
  <c r="N1546" i="20"/>
  <c r="I1547" i="20"/>
  <c r="L1547" i="20"/>
  <c r="J1547" i="20"/>
  <c r="M1547" i="20"/>
  <c r="K1547" i="20"/>
  <c r="N1547" i="20"/>
  <c r="I1548" i="20"/>
  <c r="L1548" i="20"/>
  <c r="J1548" i="20"/>
  <c r="M1548" i="20"/>
  <c r="K1548" i="20"/>
  <c r="N1548" i="20"/>
  <c r="I1549" i="20"/>
  <c r="L1549" i="20"/>
  <c r="J1549" i="20"/>
  <c r="M1549" i="20"/>
  <c r="K1549" i="20"/>
  <c r="N1549" i="20"/>
  <c r="I1550" i="20"/>
  <c r="L1550" i="20"/>
  <c r="J1550" i="20"/>
  <c r="M1550" i="20"/>
  <c r="K1550" i="20"/>
  <c r="N1550" i="20"/>
  <c r="L1551" i="20"/>
  <c r="M1551" i="20"/>
  <c r="N1551" i="20"/>
  <c r="I1552" i="20"/>
  <c r="L1552" i="20"/>
  <c r="J1552" i="20"/>
  <c r="M1552" i="20"/>
  <c r="K1552" i="20"/>
  <c r="N1552" i="20"/>
  <c r="I1553" i="20"/>
  <c r="L1553" i="20"/>
  <c r="J1553" i="20"/>
  <c r="M1553" i="20"/>
  <c r="K1553" i="20"/>
  <c r="N1553" i="20"/>
  <c r="I1554" i="20"/>
  <c r="L1554" i="20"/>
  <c r="J1554" i="20"/>
  <c r="M1554" i="20"/>
  <c r="K1554" i="20"/>
  <c r="N1554" i="20"/>
  <c r="I1555" i="20"/>
  <c r="L1555" i="20"/>
  <c r="J1555" i="20"/>
  <c r="M1555" i="20"/>
  <c r="K1555" i="20"/>
  <c r="N1555" i="20"/>
  <c r="I1556" i="20"/>
  <c r="L1556" i="20"/>
  <c r="J1556" i="20"/>
  <c r="M1556" i="20"/>
  <c r="K1556" i="20"/>
  <c r="N1556" i="20"/>
  <c r="I1557" i="20"/>
  <c r="L1557" i="20"/>
  <c r="J1557" i="20"/>
  <c r="M1557" i="20"/>
  <c r="K1557" i="20"/>
  <c r="N1557" i="20"/>
  <c r="I1558" i="20"/>
  <c r="L1558" i="20"/>
  <c r="J1558" i="20"/>
  <c r="M1558" i="20"/>
  <c r="K1558" i="20"/>
  <c r="N1558" i="20"/>
  <c r="I1559" i="20"/>
  <c r="L1559" i="20"/>
  <c r="J1559" i="20"/>
  <c r="M1559" i="20"/>
  <c r="K1559" i="20"/>
  <c r="N1559" i="20"/>
  <c r="I1560" i="20"/>
  <c r="L1560" i="20"/>
  <c r="J1560" i="20"/>
  <c r="M1560" i="20"/>
  <c r="K1560" i="20"/>
  <c r="N1560" i="20"/>
  <c r="I1561" i="20"/>
  <c r="L1561" i="20"/>
  <c r="J1561" i="20"/>
  <c r="M1561" i="20"/>
  <c r="K1561" i="20"/>
  <c r="N1561" i="20"/>
  <c r="I1562" i="20"/>
  <c r="L1562" i="20"/>
  <c r="J1562" i="20"/>
  <c r="M1562" i="20"/>
  <c r="K1562" i="20"/>
  <c r="N1562" i="20"/>
  <c r="I1563" i="20"/>
  <c r="L1563" i="20"/>
  <c r="J1563" i="20"/>
  <c r="M1563" i="20"/>
  <c r="K1563" i="20"/>
  <c r="N1563" i="20"/>
  <c r="L1564" i="20"/>
  <c r="M1564" i="20"/>
  <c r="N1564" i="20"/>
  <c r="I1565" i="20"/>
  <c r="L1565" i="20"/>
  <c r="J1565" i="20"/>
  <c r="M1565" i="20"/>
  <c r="K1565" i="20"/>
  <c r="N1565" i="20"/>
  <c r="I1566" i="20"/>
  <c r="L1566" i="20"/>
  <c r="J1566" i="20"/>
  <c r="M1566" i="20"/>
  <c r="K1566" i="20"/>
  <c r="N1566" i="20"/>
  <c r="I1567" i="20"/>
  <c r="L1567" i="20"/>
  <c r="J1567" i="20"/>
  <c r="M1567" i="20"/>
  <c r="K1567" i="20"/>
  <c r="N1567" i="20"/>
  <c r="I1568" i="20"/>
  <c r="L1568" i="20"/>
  <c r="J1568" i="20"/>
  <c r="M1568" i="20"/>
  <c r="K1568" i="20"/>
  <c r="N1568" i="20"/>
  <c r="I1569" i="20"/>
  <c r="L1569" i="20"/>
  <c r="J1569" i="20"/>
  <c r="M1569" i="20"/>
  <c r="K1569" i="20"/>
  <c r="N1569" i="20"/>
  <c r="I1570" i="20"/>
  <c r="L1570" i="20"/>
  <c r="J1570" i="20"/>
  <c r="M1570" i="20"/>
  <c r="K1570" i="20"/>
  <c r="N1570" i="20"/>
  <c r="I1571" i="20"/>
  <c r="L1571" i="20"/>
  <c r="J1571" i="20"/>
  <c r="M1571" i="20"/>
  <c r="K1571" i="20"/>
  <c r="N1571" i="20"/>
  <c r="I1572" i="20"/>
  <c r="L1572" i="20"/>
  <c r="J1572" i="20"/>
  <c r="M1572" i="20"/>
  <c r="K1572" i="20"/>
  <c r="N1572" i="20"/>
  <c r="I1573" i="20"/>
  <c r="L1573" i="20"/>
  <c r="J1573" i="20"/>
  <c r="M1573" i="20"/>
  <c r="K1573" i="20"/>
  <c r="N1573" i="20"/>
  <c r="I1574" i="20"/>
  <c r="L1574" i="20"/>
  <c r="J1574" i="20"/>
  <c r="M1574" i="20"/>
  <c r="K1574" i="20"/>
  <c r="N1574" i="20"/>
  <c r="I1575" i="20"/>
  <c r="L1575" i="20"/>
  <c r="J1575" i="20"/>
  <c r="M1575" i="20"/>
  <c r="K1575" i="20"/>
  <c r="N1575" i="20"/>
  <c r="I1576" i="20"/>
  <c r="L1576" i="20"/>
  <c r="J1576" i="20"/>
  <c r="M1576" i="20"/>
  <c r="K1576" i="20"/>
  <c r="N1576" i="20"/>
  <c r="I1577" i="20"/>
  <c r="L1577" i="20"/>
  <c r="J1577" i="20"/>
  <c r="M1577" i="20"/>
  <c r="K1577" i="20"/>
  <c r="N1577" i="20"/>
  <c r="I1578" i="20"/>
  <c r="L1578" i="20"/>
  <c r="J1578" i="20"/>
  <c r="M1578" i="20"/>
  <c r="K1578" i="20"/>
  <c r="N1578" i="20"/>
  <c r="I1579" i="20"/>
  <c r="L1579" i="20"/>
  <c r="J1579" i="20"/>
  <c r="M1579" i="20"/>
  <c r="K1579" i="20"/>
  <c r="N1579" i="20"/>
  <c r="L1580" i="20"/>
  <c r="M1580" i="20"/>
  <c r="N1580" i="20"/>
  <c r="I1581" i="20"/>
  <c r="L1581" i="20"/>
  <c r="J1581" i="20"/>
  <c r="M1581" i="20"/>
  <c r="K1581" i="20"/>
  <c r="N1581" i="20"/>
  <c r="I1582" i="20"/>
  <c r="L1582" i="20"/>
  <c r="J1582" i="20"/>
  <c r="M1582" i="20"/>
  <c r="K1582" i="20"/>
  <c r="N1582" i="20"/>
  <c r="I1583" i="20"/>
  <c r="L1583" i="20"/>
  <c r="J1583" i="20"/>
  <c r="M1583" i="20"/>
  <c r="K1583" i="20"/>
  <c r="N1583" i="20"/>
  <c r="I1584" i="20"/>
  <c r="L1584" i="20"/>
  <c r="J1584" i="20"/>
  <c r="M1584" i="20"/>
  <c r="K1584" i="20"/>
  <c r="N1584" i="20"/>
  <c r="I1585" i="20"/>
  <c r="L1585" i="20"/>
  <c r="J1585" i="20"/>
  <c r="M1585" i="20"/>
  <c r="K1585" i="20"/>
  <c r="N1585" i="20"/>
  <c r="I1586" i="20"/>
  <c r="L1586" i="20"/>
  <c r="J1586" i="20"/>
  <c r="M1586" i="20"/>
  <c r="K1586" i="20"/>
  <c r="N1586" i="20"/>
  <c r="I1587" i="20"/>
  <c r="L1587" i="20"/>
  <c r="J1587" i="20"/>
  <c r="M1587" i="20"/>
  <c r="K1587" i="20"/>
  <c r="N1587" i="20"/>
  <c r="I1588" i="20"/>
  <c r="L1588" i="20"/>
  <c r="J1588" i="20"/>
  <c r="M1588" i="20"/>
  <c r="K1588" i="20"/>
  <c r="N1588" i="20"/>
  <c r="I1589" i="20"/>
  <c r="L1589" i="20"/>
  <c r="J1589" i="20"/>
  <c r="M1589" i="20"/>
  <c r="K1589" i="20"/>
  <c r="N1589" i="20"/>
  <c r="I1590" i="20"/>
  <c r="L1590" i="20"/>
  <c r="J1590" i="20"/>
  <c r="M1590" i="20"/>
  <c r="K1590" i="20"/>
  <c r="N1590" i="20"/>
  <c r="I1591" i="20"/>
  <c r="L1591" i="20"/>
  <c r="J1591" i="20"/>
  <c r="M1591" i="20"/>
  <c r="K1591" i="20"/>
  <c r="N1591" i="20"/>
  <c r="I1592" i="20"/>
  <c r="L1592" i="20"/>
  <c r="J1592" i="20"/>
  <c r="M1592" i="20"/>
  <c r="K1592" i="20"/>
  <c r="N1592" i="20"/>
  <c r="I1593" i="20"/>
  <c r="L1593" i="20"/>
  <c r="J1593" i="20"/>
  <c r="M1593" i="20"/>
  <c r="K1593" i="20"/>
  <c r="N1593" i="20"/>
  <c r="I1594" i="20"/>
  <c r="L1594" i="20"/>
  <c r="J1594" i="20"/>
  <c r="M1594" i="20"/>
  <c r="K1594" i="20"/>
  <c r="N1594" i="20"/>
  <c r="I1595" i="20"/>
  <c r="L1595" i="20"/>
  <c r="J1595" i="20"/>
  <c r="M1595" i="20"/>
  <c r="K1595" i="20"/>
  <c r="N1595" i="20"/>
  <c r="I1596" i="20"/>
  <c r="L1596" i="20"/>
  <c r="J1596" i="20"/>
  <c r="M1596" i="20"/>
  <c r="K1596" i="20"/>
  <c r="N1596" i="20"/>
  <c r="I1597" i="20"/>
  <c r="L1597" i="20"/>
  <c r="J1597" i="20"/>
  <c r="M1597" i="20"/>
  <c r="K1597" i="20"/>
  <c r="N1597" i="20"/>
  <c r="I1598" i="20"/>
  <c r="L1598" i="20"/>
  <c r="J1598" i="20"/>
  <c r="M1598" i="20"/>
  <c r="K1598" i="20"/>
  <c r="N1598" i="20"/>
  <c r="L1599" i="20"/>
  <c r="M1599" i="20"/>
  <c r="N1599" i="20"/>
  <c r="I1600" i="20"/>
  <c r="L1600" i="20"/>
  <c r="J1600" i="20"/>
  <c r="M1600" i="20"/>
  <c r="K1600" i="20"/>
  <c r="N1600" i="20"/>
  <c r="I1601" i="20"/>
  <c r="L1601" i="20"/>
  <c r="J1601" i="20"/>
  <c r="M1601" i="20"/>
  <c r="K1601" i="20"/>
  <c r="N1601" i="20"/>
  <c r="I1602" i="20"/>
  <c r="L1602" i="20"/>
  <c r="J1602" i="20"/>
  <c r="M1602" i="20"/>
  <c r="K1602" i="20"/>
  <c r="N1602" i="20"/>
  <c r="I1603" i="20"/>
  <c r="L1603" i="20"/>
  <c r="J1603" i="20"/>
  <c r="M1603" i="20"/>
  <c r="K1603" i="20"/>
  <c r="N1603" i="20"/>
  <c r="I1604" i="20"/>
  <c r="L1604" i="20"/>
  <c r="J1604" i="20"/>
  <c r="M1604" i="20"/>
  <c r="K1604" i="20"/>
  <c r="N1604" i="20"/>
  <c r="I1605" i="20"/>
  <c r="L1605" i="20"/>
  <c r="J1605" i="20"/>
  <c r="M1605" i="20"/>
  <c r="K1605" i="20"/>
  <c r="N1605" i="20"/>
  <c r="I1606" i="20"/>
  <c r="L1606" i="20"/>
  <c r="J1606" i="20"/>
  <c r="M1606" i="20"/>
  <c r="K1606" i="20"/>
  <c r="N1606" i="20"/>
  <c r="I1607" i="20"/>
  <c r="L1607" i="20"/>
  <c r="J1607" i="20"/>
  <c r="M1607" i="20"/>
  <c r="K1607" i="20"/>
  <c r="N1607" i="20"/>
  <c r="I1608" i="20"/>
  <c r="L1608" i="20"/>
  <c r="J1608" i="20"/>
  <c r="M1608" i="20"/>
  <c r="K1608" i="20"/>
  <c r="N1608" i="20"/>
  <c r="I1609" i="20"/>
  <c r="L1609" i="20"/>
  <c r="J1609" i="20"/>
  <c r="M1609" i="20"/>
  <c r="K1609" i="20"/>
  <c r="N1609" i="20"/>
  <c r="I1610" i="20"/>
  <c r="L1610" i="20"/>
  <c r="J1610" i="20"/>
  <c r="M1610" i="20"/>
  <c r="K1610" i="20"/>
  <c r="N1610" i="20"/>
  <c r="I1611" i="20"/>
  <c r="L1611" i="20"/>
  <c r="J1611" i="20"/>
  <c r="M1611" i="20"/>
  <c r="K1611" i="20"/>
  <c r="N1611" i="20"/>
  <c r="L1612" i="20"/>
  <c r="M1612" i="20"/>
  <c r="N1612" i="20"/>
  <c r="I1613" i="20"/>
  <c r="L1613" i="20"/>
  <c r="J1613" i="20"/>
  <c r="M1613" i="20"/>
  <c r="K1613" i="20"/>
  <c r="N1613" i="20"/>
  <c r="I1614" i="20"/>
  <c r="L1614" i="20"/>
  <c r="J1614" i="20"/>
  <c r="M1614" i="20"/>
  <c r="K1614" i="20"/>
  <c r="N1614" i="20"/>
  <c r="I1615" i="20"/>
  <c r="L1615" i="20"/>
  <c r="J1615" i="20"/>
  <c r="M1615" i="20"/>
  <c r="K1615" i="20"/>
  <c r="N1615" i="20"/>
  <c r="I1616" i="20"/>
  <c r="L1616" i="20"/>
  <c r="J1616" i="20"/>
  <c r="M1616" i="20"/>
  <c r="K1616" i="20"/>
  <c r="N1616" i="20"/>
  <c r="I1617" i="20"/>
  <c r="L1617" i="20"/>
  <c r="J1617" i="20"/>
  <c r="M1617" i="20"/>
  <c r="K1617" i="20"/>
  <c r="N1617" i="20"/>
  <c r="I1618" i="20"/>
  <c r="L1618" i="20"/>
  <c r="J1618" i="20"/>
  <c r="M1618" i="20"/>
  <c r="K1618" i="20"/>
  <c r="N1618" i="20"/>
  <c r="I1619" i="20"/>
  <c r="L1619" i="20"/>
  <c r="J1619" i="20"/>
  <c r="M1619" i="20"/>
  <c r="K1619" i="20"/>
  <c r="N1619" i="20"/>
  <c r="I1620" i="20"/>
  <c r="L1620" i="20"/>
  <c r="J1620" i="20"/>
  <c r="M1620" i="20"/>
  <c r="K1620" i="20"/>
  <c r="N1620" i="20"/>
  <c r="I1621" i="20"/>
  <c r="L1621" i="20"/>
  <c r="J1621" i="20"/>
  <c r="M1621" i="20"/>
  <c r="K1621" i="20"/>
  <c r="N1621" i="20"/>
  <c r="I1622" i="20"/>
  <c r="L1622" i="20"/>
  <c r="J1622" i="20"/>
  <c r="M1622" i="20"/>
  <c r="K1622" i="20"/>
  <c r="N1622" i="20"/>
  <c r="I1623" i="20"/>
  <c r="L1623" i="20"/>
  <c r="J1623" i="20"/>
  <c r="M1623" i="20"/>
  <c r="K1623" i="20"/>
  <c r="N1623" i="20"/>
  <c r="I1624" i="20"/>
  <c r="L1624" i="20"/>
  <c r="J1624" i="20"/>
  <c r="M1624" i="20"/>
  <c r="K1624" i="20"/>
  <c r="N1624" i="20"/>
  <c r="L1625" i="20"/>
  <c r="M1625" i="20"/>
  <c r="N1625" i="20"/>
  <c r="I1626" i="20"/>
  <c r="L1626" i="20"/>
  <c r="J1626" i="20"/>
  <c r="M1626" i="20"/>
  <c r="K1626" i="20"/>
  <c r="N1626" i="20"/>
  <c r="I1627" i="20"/>
  <c r="L1627" i="20"/>
  <c r="J1627" i="20"/>
  <c r="M1627" i="20"/>
  <c r="K1627" i="20"/>
  <c r="N1627" i="20"/>
  <c r="I1628" i="20"/>
  <c r="L1628" i="20"/>
  <c r="J1628" i="20"/>
  <c r="M1628" i="20"/>
  <c r="K1628" i="20"/>
  <c r="N1628" i="20"/>
  <c r="I1629" i="20"/>
  <c r="L1629" i="20"/>
  <c r="J1629" i="20"/>
  <c r="M1629" i="20"/>
  <c r="K1629" i="20"/>
  <c r="N1629" i="20"/>
  <c r="I1630" i="20"/>
  <c r="L1630" i="20"/>
  <c r="J1630" i="20"/>
  <c r="M1630" i="20"/>
  <c r="K1630" i="20"/>
  <c r="N1630" i="20"/>
  <c r="I1631" i="20"/>
  <c r="L1631" i="20"/>
  <c r="J1631" i="20"/>
  <c r="M1631" i="20"/>
  <c r="K1631" i="20"/>
  <c r="N1631" i="20"/>
  <c r="I1632" i="20"/>
  <c r="L1632" i="20"/>
  <c r="J1632" i="20"/>
  <c r="M1632" i="20"/>
  <c r="K1632" i="20"/>
  <c r="N1632" i="20"/>
  <c r="I1633" i="20"/>
  <c r="L1633" i="20"/>
  <c r="J1633" i="20"/>
  <c r="M1633" i="20"/>
  <c r="K1633" i="20"/>
  <c r="N1633" i="20"/>
  <c r="I1634" i="20"/>
  <c r="L1634" i="20"/>
  <c r="J1634" i="20"/>
  <c r="M1634" i="20"/>
  <c r="K1634" i="20"/>
  <c r="N1634" i="20"/>
  <c r="I1635" i="20"/>
  <c r="L1635" i="20"/>
  <c r="J1635" i="20"/>
  <c r="M1635" i="20"/>
  <c r="K1635" i="20"/>
  <c r="N1635" i="20"/>
  <c r="I1636" i="20"/>
  <c r="L1636" i="20"/>
  <c r="J1636" i="20"/>
  <c r="M1636" i="20"/>
  <c r="K1636" i="20"/>
  <c r="N1636" i="20"/>
  <c r="I1637" i="20"/>
  <c r="L1637" i="20"/>
  <c r="J1637" i="20"/>
  <c r="M1637" i="20"/>
  <c r="K1637" i="20"/>
  <c r="N1637" i="20"/>
  <c r="L1638" i="20"/>
  <c r="M1638" i="20"/>
  <c r="N1638" i="20"/>
  <c r="I1639" i="20"/>
  <c r="L1639" i="20"/>
  <c r="J1639" i="20"/>
  <c r="M1639" i="20"/>
  <c r="K1639" i="20"/>
  <c r="N1639" i="20"/>
  <c r="I1640" i="20"/>
  <c r="L1640" i="20"/>
  <c r="J1640" i="20"/>
  <c r="M1640" i="20"/>
  <c r="K1640" i="20"/>
  <c r="N1640" i="20"/>
  <c r="I1641" i="20"/>
  <c r="L1641" i="20"/>
  <c r="J1641" i="20"/>
  <c r="M1641" i="20"/>
  <c r="K1641" i="20"/>
  <c r="N1641" i="20"/>
  <c r="I1642" i="20"/>
  <c r="L1642" i="20"/>
  <c r="J1642" i="20"/>
  <c r="M1642" i="20"/>
  <c r="K1642" i="20"/>
  <c r="N1642" i="20"/>
  <c r="I1643" i="20"/>
  <c r="L1643" i="20"/>
  <c r="J1643" i="20"/>
  <c r="M1643" i="20"/>
  <c r="K1643" i="20"/>
  <c r="N1643" i="20"/>
  <c r="I1644" i="20"/>
  <c r="L1644" i="20"/>
  <c r="J1644" i="20"/>
  <c r="M1644" i="20"/>
  <c r="K1644" i="20"/>
  <c r="N1644" i="20"/>
  <c r="I1645" i="20"/>
  <c r="L1645" i="20"/>
  <c r="J1645" i="20"/>
  <c r="M1645" i="20"/>
  <c r="K1645" i="20"/>
  <c r="N1645" i="20"/>
  <c r="I1646" i="20"/>
  <c r="L1646" i="20"/>
  <c r="J1646" i="20"/>
  <c r="M1646" i="20"/>
  <c r="K1646" i="20"/>
  <c r="N1646" i="20"/>
  <c r="I1647" i="20"/>
  <c r="L1647" i="20"/>
  <c r="J1647" i="20"/>
  <c r="M1647" i="20"/>
  <c r="K1647" i="20"/>
  <c r="N1647" i="20"/>
  <c r="I1648" i="20"/>
  <c r="L1648" i="20"/>
  <c r="J1648" i="20"/>
  <c r="M1648" i="20"/>
  <c r="K1648" i="20"/>
  <c r="N1648" i="20"/>
  <c r="I1649" i="20"/>
  <c r="L1649" i="20"/>
  <c r="J1649" i="20"/>
  <c r="M1649" i="20"/>
  <c r="K1649" i="20"/>
  <c r="N1649" i="20"/>
  <c r="I1650" i="20"/>
  <c r="L1650" i="20"/>
  <c r="J1650" i="20"/>
  <c r="M1650" i="20"/>
  <c r="K1650" i="20"/>
  <c r="N1650" i="20"/>
  <c r="L1651" i="20"/>
  <c r="M1651" i="20"/>
  <c r="N1651" i="20"/>
  <c r="I1652" i="20"/>
  <c r="L1652" i="20"/>
  <c r="J1652" i="20"/>
  <c r="M1652" i="20"/>
  <c r="K1652" i="20"/>
  <c r="N1652" i="20"/>
  <c r="I1653" i="20"/>
  <c r="L1653" i="20"/>
  <c r="J1653" i="20"/>
  <c r="M1653" i="20"/>
  <c r="K1653" i="20"/>
  <c r="N1653" i="20"/>
  <c r="I1654" i="20"/>
  <c r="L1654" i="20"/>
  <c r="J1654" i="20"/>
  <c r="M1654" i="20"/>
  <c r="K1654" i="20"/>
  <c r="N1654" i="20"/>
  <c r="I1655" i="20"/>
  <c r="L1655" i="20"/>
  <c r="J1655" i="20"/>
  <c r="M1655" i="20"/>
  <c r="K1655" i="20"/>
  <c r="N1655" i="20"/>
  <c r="I1656" i="20"/>
  <c r="L1656" i="20"/>
  <c r="J1656" i="20"/>
  <c r="M1656" i="20"/>
  <c r="K1656" i="20"/>
  <c r="N1656" i="20"/>
  <c r="I1657" i="20"/>
  <c r="L1657" i="20"/>
  <c r="J1657" i="20"/>
  <c r="M1657" i="20"/>
  <c r="K1657" i="20"/>
  <c r="N1657" i="20"/>
  <c r="I1658" i="20"/>
  <c r="L1658" i="20"/>
  <c r="J1658" i="20"/>
  <c r="M1658" i="20"/>
  <c r="K1658" i="20"/>
  <c r="N1658" i="20"/>
  <c r="I1659" i="20"/>
  <c r="L1659" i="20"/>
  <c r="J1659" i="20"/>
  <c r="M1659" i="20"/>
  <c r="K1659" i="20"/>
  <c r="N1659" i="20"/>
  <c r="I1660" i="20"/>
  <c r="L1660" i="20"/>
  <c r="J1660" i="20"/>
  <c r="M1660" i="20"/>
  <c r="K1660" i="20"/>
  <c r="N1660" i="20"/>
  <c r="I1661" i="20"/>
  <c r="L1661" i="20"/>
  <c r="J1661" i="20"/>
  <c r="M1661" i="20"/>
  <c r="K1661" i="20"/>
  <c r="N1661" i="20"/>
  <c r="I1662" i="20"/>
  <c r="L1662" i="20"/>
  <c r="J1662" i="20"/>
  <c r="M1662" i="20"/>
  <c r="K1662" i="20"/>
  <c r="N1662" i="20"/>
  <c r="I1663" i="20"/>
  <c r="L1663" i="20"/>
  <c r="J1663" i="20"/>
  <c r="M1663" i="20"/>
  <c r="K1663" i="20"/>
  <c r="N1663" i="20"/>
  <c r="L1664" i="20"/>
  <c r="M1664" i="20"/>
  <c r="N1664" i="20"/>
  <c r="I1665" i="20"/>
  <c r="L1665" i="20"/>
  <c r="J1665" i="20"/>
  <c r="M1665" i="20"/>
  <c r="K1665" i="20"/>
  <c r="N1665" i="20"/>
  <c r="I1666" i="20"/>
  <c r="L1666" i="20"/>
  <c r="J1666" i="20"/>
  <c r="M1666" i="20"/>
  <c r="K1666" i="20"/>
  <c r="N1666" i="20"/>
  <c r="I1667" i="20"/>
  <c r="L1667" i="20"/>
  <c r="J1667" i="20"/>
  <c r="M1667" i="20"/>
  <c r="K1667" i="20"/>
  <c r="N1667" i="20"/>
  <c r="I1668" i="20"/>
  <c r="L1668" i="20"/>
  <c r="J1668" i="20"/>
  <c r="M1668" i="20"/>
  <c r="K1668" i="20"/>
  <c r="N1668" i="20"/>
  <c r="I1669" i="20"/>
  <c r="L1669" i="20"/>
  <c r="J1669" i="20"/>
  <c r="M1669" i="20"/>
  <c r="K1669" i="20"/>
  <c r="N1669" i="20"/>
  <c r="I1670" i="20"/>
  <c r="L1670" i="20"/>
  <c r="J1670" i="20"/>
  <c r="M1670" i="20"/>
  <c r="K1670" i="20"/>
  <c r="N1670" i="20"/>
  <c r="I1671" i="20"/>
  <c r="L1671" i="20"/>
  <c r="J1671" i="20"/>
  <c r="M1671" i="20"/>
  <c r="K1671" i="20"/>
  <c r="N1671" i="20"/>
  <c r="I1672" i="20"/>
  <c r="L1672" i="20"/>
  <c r="J1672" i="20"/>
  <c r="M1672" i="20"/>
  <c r="K1672" i="20"/>
  <c r="N1672" i="20"/>
  <c r="I1673" i="20"/>
  <c r="L1673" i="20"/>
  <c r="J1673" i="20"/>
  <c r="M1673" i="20"/>
  <c r="K1673" i="20"/>
  <c r="N1673" i="20"/>
  <c r="I1674" i="20"/>
  <c r="L1674" i="20"/>
  <c r="J1674" i="20"/>
  <c r="M1674" i="20"/>
  <c r="K1674" i="20"/>
  <c r="N1674" i="20"/>
  <c r="I1675" i="20"/>
  <c r="L1675" i="20"/>
  <c r="J1675" i="20"/>
  <c r="M1675" i="20"/>
  <c r="K1675" i="20"/>
  <c r="N1675" i="20"/>
  <c r="I1676" i="20"/>
  <c r="L1676" i="20"/>
  <c r="J1676" i="20"/>
  <c r="M1676" i="20"/>
  <c r="K1676" i="20"/>
  <c r="N1676" i="20"/>
  <c r="I1677" i="20"/>
  <c r="L1677" i="20"/>
  <c r="J1677" i="20"/>
  <c r="M1677" i="20"/>
  <c r="K1677" i="20"/>
  <c r="N1677" i="20"/>
  <c r="I1678" i="20"/>
  <c r="L1678" i="20"/>
  <c r="J1678" i="20"/>
  <c r="M1678" i="20"/>
  <c r="K1678" i="20"/>
  <c r="N1678" i="20"/>
  <c r="I1679" i="20"/>
  <c r="L1679" i="20"/>
  <c r="J1679" i="20"/>
  <c r="M1679" i="20"/>
  <c r="K1679" i="20"/>
  <c r="N1679" i="20"/>
  <c r="I1680" i="20"/>
  <c r="L1680" i="20"/>
  <c r="J1680" i="20"/>
  <c r="M1680" i="20"/>
  <c r="K1680" i="20"/>
  <c r="N1680" i="20"/>
  <c r="L1681" i="20"/>
  <c r="M1681" i="20"/>
  <c r="N1681" i="20"/>
  <c r="I1682" i="20"/>
  <c r="L1682" i="20"/>
  <c r="J1682" i="20"/>
  <c r="M1682" i="20"/>
  <c r="K1682" i="20"/>
  <c r="N1682" i="20"/>
  <c r="I1683" i="20"/>
  <c r="L1683" i="20"/>
  <c r="J1683" i="20"/>
  <c r="M1683" i="20"/>
  <c r="K1683" i="20"/>
  <c r="N1683" i="20"/>
  <c r="I1684" i="20"/>
  <c r="L1684" i="20"/>
  <c r="J1684" i="20"/>
  <c r="M1684" i="20"/>
  <c r="K1684" i="20"/>
  <c r="N1684" i="20"/>
  <c r="I1685" i="20"/>
  <c r="L1685" i="20"/>
  <c r="J1685" i="20"/>
  <c r="M1685" i="20"/>
  <c r="K1685" i="20"/>
  <c r="N1685" i="20"/>
  <c r="I1686" i="20"/>
  <c r="L1686" i="20"/>
  <c r="J1686" i="20"/>
  <c r="M1686" i="20"/>
  <c r="K1686" i="20"/>
  <c r="N1686" i="20"/>
  <c r="I1687" i="20"/>
  <c r="L1687" i="20"/>
  <c r="J1687" i="20"/>
  <c r="M1687" i="20"/>
  <c r="K1687" i="20"/>
  <c r="N1687" i="20"/>
  <c r="I1688" i="20"/>
  <c r="L1688" i="20"/>
  <c r="J1688" i="20"/>
  <c r="M1688" i="20"/>
  <c r="K1688" i="20"/>
  <c r="N1688" i="20"/>
  <c r="I1689" i="20"/>
  <c r="L1689" i="20"/>
  <c r="J1689" i="20"/>
  <c r="M1689" i="20"/>
  <c r="K1689" i="20"/>
  <c r="N1689" i="20"/>
  <c r="I1690" i="20"/>
  <c r="L1690" i="20"/>
  <c r="J1690" i="20"/>
  <c r="M1690" i="20"/>
  <c r="K1690" i="20"/>
  <c r="N1690" i="20"/>
  <c r="I1691" i="20"/>
  <c r="L1691" i="20"/>
  <c r="J1691" i="20"/>
  <c r="M1691" i="20"/>
  <c r="K1691" i="20"/>
  <c r="N1691" i="20"/>
  <c r="I1692" i="20"/>
  <c r="L1692" i="20"/>
  <c r="J1692" i="20"/>
  <c r="M1692" i="20"/>
  <c r="K1692" i="20"/>
  <c r="N1692" i="20"/>
  <c r="I1693" i="20"/>
  <c r="L1693" i="20"/>
  <c r="J1693" i="20"/>
  <c r="M1693" i="20"/>
  <c r="K1693" i="20"/>
  <c r="N1693" i="20"/>
  <c r="L1694" i="20"/>
  <c r="M1694" i="20"/>
  <c r="N1694" i="20"/>
  <c r="I1695" i="20"/>
  <c r="L1695" i="20"/>
  <c r="J1695" i="20"/>
  <c r="M1695" i="20"/>
  <c r="K1695" i="20"/>
  <c r="N1695" i="20"/>
  <c r="I1696" i="20"/>
  <c r="L1696" i="20"/>
  <c r="J1696" i="20"/>
  <c r="M1696" i="20"/>
  <c r="K1696" i="20"/>
  <c r="N1696" i="20"/>
  <c r="I1697" i="20"/>
  <c r="L1697" i="20"/>
  <c r="J1697" i="20"/>
  <c r="M1697" i="20"/>
  <c r="K1697" i="20"/>
  <c r="N1697" i="20"/>
  <c r="I1698" i="20"/>
  <c r="L1698" i="20"/>
  <c r="J1698" i="20"/>
  <c r="M1698" i="20"/>
  <c r="K1698" i="20"/>
  <c r="N1698" i="20"/>
  <c r="I1699" i="20"/>
  <c r="L1699" i="20"/>
  <c r="J1699" i="20"/>
  <c r="M1699" i="20"/>
  <c r="K1699" i="20"/>
  <c r="N1699" i="20"/>
  <c r="I1700" i="20"/>
  <c r="L1700" i="20"/>
  <c r="J1700" i="20"/>
  <c r="M1700" i="20"/>
  <c r="K1700" i="20"/>
  <c r="N1700" i="20"/>
  <c r="I1701" i="20"/>
  <c r="L1701" i="20"/>
  <c r="J1701" i="20"/>
  <c r="M1701" i="20"/>
  <c r="K1701" i="20"/>
  <c r="N1701" i="20"/>
  <c r="I1702" i="20"/>
  <c r="L1702" i="20"/>
  <c r="J1702" i="20"/>
  <c r="M1702" i="20"/>
  <c r="K1702" i="20"/>
  <c r="N1702" i="20"/>
  <c r="I1703" i="20"/>
  <c r="L1703" i="20"/>
  <c r="J1703" i="20"/>
  <c r="M1703" i="20"/>
  <c r="K1703" i="20"/>
  <c r="N1703" i="20"/>
  <c r="I1704" i="20"/>
  <c r="L1704" i="20"/>
  <c r="J1704" i="20"/>
  <c r="M1704" i="20"/>
  <c r="K1704" i="20"/>
  <c r="N1704" i="20"/>
  <c r="I1705" i="20"/>
  <c r="L1705" i="20"/>
  <c r="J1705" i="20"/>
  <c r="M1705" i="20"/>
  <c r="K1705" i="20"/>
  <c r="N1705" i="20"/>
  <c r="I1706" i="20"/>
  <c r="L1706" i="20"/>
  <c r="J1706" i="20"/>
  <c r="M1706" i="20"/>
  <c r="K1706" i="20"/>
  <c r="N1706" i="20"/>
  <c r="L1707" i="20"/>
  <c r="M1707" i="20"/>
  <c r="N1707" i="20"/>
  <c r="I1708" i="20"/>
  <c r="L1708" i="20"/>
  <c r="J1708" i="20"/>
  <c r="M1708" i="20"/>
  <c r="K1708" i="20"/>
  <c r="N1708" i="20"/>
  <c r="I1709" i="20"/>
  <c r="L1709" i="20"/>
  <c r="J1709" i="20"/>
  <c r="M1709" i="20"/>
  <c r="K1709" i="20"/>
  <c r="N1709" i="20"/>
  <c r="I1710" i="20"/>
  <c r="L1710" i="20"/>
  <c r="J1710" i="20"/>
  <c r="M1710" i="20"/>
  <c r="K1710" i="20"/>
  <c r="N1710" i="20"/>
  <c r="I1711" i="20"/>
  <c r="L1711" i="20"/>
  <c r="J1711" i="20"/>
  <c r="M1711" i="20"/>
  <c r="K1711" i="20"/>
  <c r="N1711" i="20"/>
  <c r="I1712" i="20"/>
  <c r="L1712" i="20"/>
  <c r="J1712" i="20"/>
  <c r="M1712" i="20"/>
  <c r="K1712" i="20"/>
  <c r="N1712" i="20"/>
  <c r="I1713" i="20"/>
  <c r="L1713" i="20"/>
  <c r="J1713" i="20"/>
  <c r="M1713" i="20"/>
  <c r="K1713" i="20"/>
  <c r="N1713" i="20"/>
  <c r="I1714" i="20"/>
  <c r="L1714" i="20"/>
  <c r="J1714" i="20"/>
  <c r="M1714" i="20"/>
  <c r="K1714" i="20"/>
  <c r="N1714" i="20"/>
  <c r="I1715" i="20"/>
  <c r="L1715" i="20"/>
  <c r="J1715" i="20"/>
  <c r="M1715" i="20"/>
  <c r="K1715" i="20"/>
  <c r="N1715" i="20"/>
  <c r="I1716" i="20"/>
  <c r="L1716" i="20"/>
  <c r="J1716" i="20"/>
  <c r="M1716" i="20"/>
  <c r="K1716" i="20"/>
  <c r="N1716" i="20"/>
  <c r="I1717" i="20"/>
  <c r="L1717" i="20"/>
  <c r="J1717" i="20"/>
  <c r="M1717" i="20"/>
  <c r="K1717" i="20"/>
  <c r="N1717" i="20"/>
  <c r="I1718" i="20"/>
  <c r="L1718" i="20"/>
  <c r="J1718" i="20"/>
  <c r="M1718" i="20"/>
  <c r="K1718" i="20"/>
  <c r="N1718" i="20"/>
  <c r="I1719" i="20"/>
  <c r="L1719" i="20"/>
  <c r="J1719" i="20"/>
  <c r="M1719" i="20"/>
  <c r="K1719" i="20"/>
  <c r="N1719" i="20"/>
  <c r="I1720" i="20"/>
  <c r="L1720" i="20"/>
  <c r="J1720" i="20"/>
  <c r="M1720" i="20"/>
  <c r="K1720" i="20"/>
  <c r="N1720" i="20"/>
  <c r="I1721" i="20"/>
  <c r="L1721" i="20"/>
  <c r="J1721" i="20"/>
  <c r="M1721" i="20"/>
  <c r="K1721" i="20"/>
  <c r="N1721" i="20"/>
  <c r="I1722" i="20"/>
  <c r="L1722" i="20"/>
  <c r="J1722" i="20"/>
  <c r="M1722" i="20"/>
  <c r="K1722" i="20"/>
  <c r="N1722" i="20"/>
  <c r="I1723" i="20"/>
  <c r="L1723" i="20"/>
  <c r="J1723" i="20"/>
  <c r="M1723" i="20"/>
  <c r="K1723" i="20"/>
  <c r="N1723" i="20"/>
  <c r="L1724" i="20"/>
  <c r="M1724" i="20"/>
  <c r="N1724" i="20"/>
  <c r="I1725" i="20"/>
  <c r="L1725" i="20"/>
  <c r="J1725" i="20"/>
  <c r="M1725" i="20"/>
  <c r="K1725" i="20"/>
  <c r="N1725" i="20"/>
  <c r="I1726" i="20"/>
  <c r="L1726" i="20"/>
  <c r="J1726" i="20"/>
  <c r="M1726" i="20"/>
  <c r="K1726" i="20"/>
  <c r="N1726" i="20"/>
  <c r="I1727" i="20"/>
  <c r="L1727" i="20"/>
  <c r="J1727" i="20"/>
  <c r="M1727" i="20"/>
  <c r="K1727" i="20"/>
  <c r="N1727" i="20"/>
  <c r="I1728" i="20"/>
  <c r="L1728" i="20"/>
  <c r="J1728" i="20"/>
  <c r="M1728" i="20"/>
  <c r="K1728" i="20"/>
  <c r="N1728" i="20"/>
  <c r="I1729" i="20"/>
  <c r="L1729" i="20"/>
  <c r="J1729" i="20"/>
  <c r="M1729" i="20"/>
  <c r="K1729" i="20"/>
  <c r="N1729" i="20"/>
  <c r="I1730" i="20"/>
  <c r="L1730" i="20"/>
  <c r="J1730" i="20"/>
  <c r="M1730" i="20"/>
  <c r="K1730" i="20"/>
  <c r="N1730" i="20"/>
  <c r="I1731" i="20"/>
  <c r="L1731" i="20"/>
  <c r="J1731" i="20"/>
  <c r="M1731" i="20"/>
  <c r="K1731" i="20"/>
  <c r="N1731" i="20"/>
  <c r="L1732" i="20"/>
  <c r="M1732" i="20"/>
  <c r="N1732" i="20"/>
  <c r="I1733" i="20"/>
  <c r="L1733" i="20"/>
  <c r="J1733" i="20"/>
  <c r="M1733" i="20"/>
  <c r="K1733" i="20"/>
  <c r="N1733" i="20"/>
  <c r="I1734" i="20"/>
  <c r="L1734" i="20"/>
  <c r="J1734" i="20"/>
  <c r="M1734" i="20"/>
  <c r="K1734" i="20"/>
  <c r="N1734" i="20"/>
  <c r="I1735" i="20"/>
  <c r="L1735" i="20"/>
  <c r="J1735" i="20"/>
  <c r="M1735" i="20"/>
  <c r="K1735" i="20"/>
  <c r="N1735" i="20"/>
  <c r="I1736" i="20"/>
  <c r="L1736" i="20"/>
  <c r="J1736" i="20"/>
  <c r="M1736" i="20"/>
  <c r="K1736" i="20"/>
  <c r="N1736" i="20"/>
  <c r="I1737" i="20"/>
  <c r="L1737" i="20"/>
  <c r="J1737" i="20"/>
  <c r="M1737" i="20"/>
  <c r="K1737" i="20"/>
  <c r="N1737" i="20"/>
  <c r="I1738" i="20"/>
  <c r="L1738" i="20"/>
  <c r="J1738" i="20"/>
  <c r="M1738" i="20"/>
  <c r="K1738" i="20"/>
  <c r="N1738" i="20"/>
  <c r="I1739" i="20"/>
  <c r="L1739" i="20"/>
  <c r="J1739" i="20"/>
  <c r="M1739" i="20"/>
  <c r="K1739" i="20"/>
  <c r="N1739" i="20"/>
  <c r="I1740" i="20"/>
  <c r="L1740" i="20"/>
  <c r="J1740" i="20"/>
  <c r="M1740" i="20"/>
  <c r="K1740" i="20"/>
  <c r="N1740" i="20"/>
  <c r="I1741" i="20"/>
  <c r="L1741" i="20"/>
  <c r="J1741" i="20"/>
  <c r="M1741" i="20"/>
  <c r="K1741" i="20"/>
  <c r="N1741" i="20"/>
  <c r="I1742" i="20"/>
  <c r="L1742" i="20"/>
  <c r="J1742" i="20"/>
  <c r="M1742" i="20"/>
  <c r="K1742" i="20"/>
  <c r="N1742" i="20"/>
  <c r="I1743" i="20"/>
  <c r="L1743" i="20"/>
  <c r="J1743" i="20"/>
  <c r="M1743" i="20"/>
  <c r="K1743" i="20"/>
  <c r="N1743" i="20"/>
  <c r="I1744" i="20"/>
  <c r="L1744" i="20"/>
  <c r="J1744" i="20"/>
  <c r="M1744" i="20"/>
  <c r="K1744" i="20"/>
  <c r="N1744" i="20"/>
  <c r="L1745" i="20"/>
  <c r="M1745" i="20"/>
  <c r="N1745" i="20"/>
  <c r="I1746" i="20"/>
  <c r="L1746" i="20"/>
  <c r="J1746" i="20"/>
  <c r="M1746" i="20"/>
  <c r="K1746" i="20"/>
  <c r="N1746" i="20"/>
  <c r="I1747" i="20"/>
  <c r="L1747" i="20"/>
  <c r="J1747" i="20"/>
  <c r="M1747" i="20"/>
  <c r="K1747" i="20"/>
  <c r="N1747" i="20"/>
  <c r="I1748" i="20"/>
  <c r="L1748" i="20"/>
  <c r="J1748" i="20"/>
  <c r="M1748" i="20"/>
  <c r="K1748" i="20"/>
  <c r="N1748" i="20"/>
  <c r="I1749" i="20"/>
  <c r="L1749" i="20"/>
  <c r="J1749" i="20"/>
  <c r="M1749" i="20"/>
  <c r="K1749" i="20"/>
  <c r="N1749" i="20"/>
  <c r="I1750" i="20"/>
  <c r="L1750" i="20"/>
  <c r="J1750" i="20"/>
  <c r="M1750" i="20"/>
  <c r="K1750" i="20"/>
  <c r="N1750" i="20"/>
  <c r="I1751" i="20"/>
  <c r="L1751" i="20"/>
  <c r="J1751" i="20"/>
  <c r="M1751" i="20"/>
  <c r="K1751" i="20"/>
  <c r="N1751" i="20"/>
  <c r="I1752" i="20"/>
  <c r="L1752" i="20"/>
  <c r="J1752" i="20"/>
  <c r="M1752" i="20"/>
  <c r="K1752" i="20"/>
  <c r="N1752" i="20"/>
  <c r="I1753" i="20"/>
  <c r="L1753" i="20"/>
  <c r="J1753" i="20"/>
  <c r="M1753" i="20"/>
  <c r="K1753" i="20"/>
  <c r="N1753" i="20"/>
  <c r="I1754" i="20"/>
  <c r="L1754" i="20"/>
  <c r="J1754" i="20"/>
  <c r="M1754" i="20"/>
  <c r="K1754" i="20"/>
  <c r="N1754" i="20"/>
  <c r="I1755" i="20"/>
  <c r="L1755" i="20"/>
  <c r="J1755" i="20"/>
  <c r="M1755" i="20"/>
  <c r="K1755" i="20"/>
  <c r="N1755" i="20"/>
  <c r="I1756" i="20"/>
  <c r="L1756" i="20"/>
  <c r="J1756" i="20"/>
  <c r="M1756" i="20"/>
  <c r="K1756" i="20"/>
  <c r="N1756" i="20"/>
  <c r="I1757" i="20"/>
  <c r="L1757" i="20"/>
  <c r="J1757" i="20"/>
  <c r="M1757" i="20"/>
  <c r="K1757" i="20"/>
  <c r="N1757" i="20"/>
  <c r="L1758" i="20"/>
  <c r="M1758" i="20"/>
  <c r="N1758" i="20"/>
  <c r="I1759" i="20"/>
  <c r="L1759" i="20"/>
  <c r="J1759" i="20"/>
  <c r="M1759" i="20"/>
  <c r="K1759" i="20"/>
  <c r="N1759" i="20"/>
  <c r="I1760" i="20"/>
  <c r="L1760" i="20"/>
  <c r="J1760" i="20"/>
  <c r="M1760" i="20"/>
  <c r="K1760" i="20"/>
  <c r="N1760" i="20"/>
  <c r="I1761" i="20"/>
  <c r="L1761" i="20"/>
  <c r="J1761" i="20"/>
  <c r="M1761" i="20"/>
  <c r="K1761" i="20"/>
  <c r="N1761" i="20"/>
  <c r="I1762" i="20"/>
  <c r="L1762" i="20"/>
  <c r="J1762" i="20"/>
  <c r="M1762" i="20"/>
  <c r="K1762" i="20"/>
  <c r="N1762" i="20"/>
  <c r="I1763" i="20"/>
  <c r="L1763" i="20"/>
  <c r="J1763" i="20"/>
  <c r="M1763" i="20"/>
  <c r="K1763" i="20"/>
  <c r="N1763" i="20"/>
  <c r="I1764" i="20"/>
  <c r="L1764" i="20"/>
  <c r="J1764" i="20"/>
  <c r="M1764" i="20"/>
  <c r="K1764" i="20"/>
  <c r="N1764" i="20"/>
  <c r="I1765" i="20"/>
  <c r="L1765" i="20"/>
  <c r="J1765" i="20"/>
  <c r="M1765" i="20"/>
  <c r="K1765" i="20"/>
  <c r="N1765" i="20"/>
  <c r="I1766" i="20"/>
  <c r="L1766" i="20"/>
  <c r="J1766" i="20"/>
  <c r="M1766" i="20"/>
  <c r="K1766" i="20"/>
  <c r="N1766" i="20"/>
  <c r="I1767" i="20"/>
  <c r="L1767" i="20"/>
  <c r="J1767" i="20"/>
  <c r="M1767" i="20"/>
  <c r="K1767" i="20"/>
  <c r="N1767" i="20"/>
  <c r="I1768" i="20"/>
  <c r="L1768" i="20"/>
  <c r="J1768" i="20"/>
  <c r="M1768" i="20"/>
  <c r="K1768" i="20"/>
  <c r="N1768" i="20"/>
  <c r="I1769" i="20"/>
  <c r="L1769" i="20"/>
  <c r="J1769" i="20"/>
  <c r="M1769" i="20"/>
  <c r="K1769" i="20"/>
  <c r="N1769" i="20"/>
  <c r="I1770" i="20"/>
  <c r="L1770" i="20"/>
  <c r="J1770" i="20"/>
  <c r="M1770" i="20"/>
  <c r="K1770" i="20"/>
  <c r="N1770" i="20"/>
  <c r="I1771" i="20"/>
  <c r="L1771" i="20"/>
  <c r="J1771" i="20"/>
  <c r="M1771" i="20"/>
  <c r="K1771" i="20"/>
  <c r="N1771" i="20"/>
  <c r="I1772" i="20"/>
  <c r="L1772" i="20"/>
  <c r="J1772" i="20"/>
  <c r="M1772" i="20"/>
  <c r="K1772" i="20"/>
  <c r="N1772" i="20"/>
  <c r="I1773" i="20"/>
  <c r="L1773" i="20"/>
  <c r="J1773" i="20"/>
  <c r="M1773" i="20"/>
  <c r="K1773" i="20"/>
  <c r="N1773" i="20"/>
  <c r="L1774" i="20"/>
  <c r="M1774" i="20"/>
  <c r="N1774" i="20"/>
  <c r="I1775" i="20"/>
  <c r="L1775" i="20"/>
  <c r="J1775" i="20"/>
  <c r="M1775" i="20"/>
  <c r="K1775" i="20"/>
  <c r="N1775" i="20"/>
  <c r="I1776" i="20"/>
  <c r="L1776" i="20"/>
  <c r="J1776" i="20"/>
  <c r="M1776" i="20"/>
  <c r="K1776" i="20"/>
  <c r="N1776" i="20"/>
  <c r="I1777" i="20"/>
  <c r="L1777" i="20"/>
  <c r="J1777" i="20"/>
  <c r="M1777" i="20"/>
  <c r="K1777" i="20"/>
  <c r="N1777" i="20"/>
  <c r="I1778" i="20"/>
  <c r="L1778" i="20"/>
  <c r="J1778" i="20"/>
  <c r="M1778" i="20"/>
  <c r="K1778" i="20"/>
  <c r="N1778" i="20"/>
  <c r="I1779" i="20"/>
  <c r="L1779" i="20"/>
  <c r="J1779" i="20"/>
  <c r="M1779" i="20"/>
  <c r="K1779" i="20"/>
  <c r="N1779" i="20"/>
  <c r="I1780" i="20"/>
  <c r="L1780" i="20"/>
  <c r="J1780" i="20"/>
  <c r="M1780" i="20"/>
  <c r="K1780" i="20"/>
  <c r="N1780" i="20"/>
  <c r="I1781" i="20"/>
  <c r="L1781" i="20"/>
  <c r="J1781" i="20"/>
  <c r="M1781" i="20"/>
  <c r="K1781" i="20"/>
  <c r="N1781" i="20"/>
  <c r="I1782" i="20"/>
  <c r="L1782" i="20"/>
  <c r="J1782" i="20"/>
  <c r="M1782" i="20"/>
  <c r="K1782" i="20"/>
  <c r="N1782" i="20"/>
  <c r="I1783" i="20"/>
  <c r="L1783" i="20"/>
  <c r="J1783" i="20"/>
  <c r="M1783" i="20"/>
  <c r="K1783" i="20"/>
  <c r="N1783" i="20"/>
  <c r="I1784" i="20"/>
  <c r="L1784" i="20"/>
  <c r="J1784" i="20"/>
  <c r="M1784" i="20"/>
  <c r="K1784" i="20"/>
  <c r="N1784" i="20"/>
  <c r="I1785" i="20"/>
  <c r="L1785" i="20"/>
  <c r="J1785" i="20"/>
  <c r="M1785" i="20"/>
  <c r="K1785" i="20"/>
  <c r="N1785" i="20"/>
  <c r="I1786" i="20"/>
  <c r="L1786" i="20"/>
  <c r="J1786" i="20"/>
  <c r="M1786" i="20"/>
  <c r="K1786" i="20"/>
  <c r="N1786" i="20"/>
  <c r="I1787" i="20"/>
  <c r="L1787" i="20"/>
  <c r="J1787" i="20"/>
  <c r="M1787" i="20"/>
  <c r="K1787" i="20"/>
  <c r="N1787" i="20"/>
  <c r="I1788" i="20"/>
  <c r="L1788" i="20"/>
  <c r="J1788" i="20"/>
  <c r="M1788" i="20"/>
  <c r="K1788" i="20"/>
  <c r="N1788" i="20"/>
  <c r="I1789" i="20"/>
  <c r="L1789" i="20"/>
  <c r="J1789" i="20"/>
  <c r="M1789" i="20"/>
  <c r="K1789" i="20"/>
  <c r="N1789" i="20"/>
  <c r="I1790" i="20"/>
  <c r="L1790" i="20"/>
  <c r="J1790" i="20"/>
  <c r="M1790" i="20"/>
  <c r="K1790" i="20"/>
  <c r="N1790" i="20"/>
  <c r="L1791" i="20"/>
  <c r="M1791" i="20"/>
  <c r="N1791" i="20"/>
  <c r="I1792" i="20"/>
  <c r="L1792" i="20"/>
  <c r="J1792" i="20"/>
  <c r="M1792" i="20"/>
  <c r="K1792" i="20"/>
  <c r="N1792" i="20"/>
  <c r="I1793" i="20"/>
  <c r="L1793" i="20"/>
  <c r="J1793" i="20"/>
  <c r="M1793" i="20"/>
  <c r="K1793" i="20"/>
  <c r="N1793" i="20"/>
  <c r="I1794" i="20"/>
  <c r="L1794" i="20"/>
  <c r="J1794" i="20"/>
  <c r="M1794" i="20"/>
  <c r="K1794" i="20"/>
  <c r="N1794" i="20"/>
  <c r="I1795" i="20"/>
  <c r="L1795" i="20"/>
  <c r="J1795" i="20"/>
  <c r="M1795" i="20"/>
  <c r="K1795" i="20"/>
  <c r="N1795" i="20"/>
  <c r="I1796" i="20"/>
  <c r="L1796" i="20"/>
  <c r="J1796" i="20"/>
  <c r="M1796" i="20"/>
  <c r="K1796" i="20"/>
  <c r="N1796" i="20"/>
  <c r="I1797" i="20"/>
  <c r="L1797" i="20"/>
  <c r="J1797" i="20"/>
  <c r="M1797" i="20"/>
  <c r="K1797" i="20"/>
  <c r="N1797" i="20"/>
  <c r="I1798" i="20"/>
  <c r="L1798" i="20"/>
  <c r="J1798" i="20"/>
  <c r="M1798" i="20"/>
  <c r="K1798" i="20"/>
  <c r="N1798" i="20"/>
  <c r="I1799" i="20"/>
  <c r="L1799" i="20"/>
  <c r="J1799" i="20"/>
  <c r="M1799" i="20"/>
  <c r="K1799" i="20"/>
  <c r="N1799" i="20"/>
  <c r="I1800" i="20"/>
  <c r="L1800" i="20"/>
  <c r="J1800" i="20"/>
  <c r="M1800" i="20"/>
  <c r="K1800" i="20"/>
  <c r="N1800" i="20"/>
  <c r="I1801" i="20"/>
  <c r="L1801" i="20"/>
  <c r="J1801" i="20"/>
  <c r="M1801" i="20"/>
  <c r="K1801" i="20"/>
  <c r="N1801" i="20"/>
  <c r="I1802" i="20"/>
  <c r="L1802" i="20"/>
  <c r="J1802" i="20"/>
  <c r="M1802" i="20"/>
  <c r="K1802" i="20"/>
  <c r="N1802" i="20"/>
  <c r="I1803" i="20"/>
  <c r="L1803" i="20"/>
  <c r="J1803" i="20"/>
  <c r="M1803" i="20"/>
  <c r="K1803" i="20"/>
  <c r="N1803" i="20"/>
  <c r="I1804" i="20"/>
  <c r="L1804" i="20"/>
  <c r="J1804" i="20"/>
  <c r="M1804" i="20"/>
  <c r="K1804" i="20"/>
  <c r="N1804" i="20"/>
  <c r="I1805" i="20"/>
  <c r="L1805" i="20"/>
  <c r="J1805" i="20"/>
  <c r="M1805" i="20"/>
  <c r="K1805" i="20"/>
  <c r="N1805" i="20"/>
  <c r="I1806" i="20"/>
  <c r="L1806" i="20"/>
  <c r="J1806" i="20"/>
  <c r="M1806" i="20"/>
  <c r="K1806" i="20"/>
  <c r="N1806" i="20"/>
  <c r="I1807" i="20"/>
  <c r="L1807" i="20"/>
  <c r="J1807" i="20"/>
  <c r="M1807" i="20"/>
  <c r="K1807" i="20"/>
  <c r="N1807" i="20"/>
  <c r="I1808" i="20"/>
  <c r="L1808" i="20"/>
  <c r="J1808" i="20"/>
  <c r="M1808" i="20"/>
  <c r="K1808" i="20"/>
  <c r="N1808" i="20"/>
  <c r="I1809" i="20"/>
  <c r="L1809" i="20"/>
  <c r="J1809" i="20"/>
  <c r="M1809" i="20"/>
  <c r="K1809" i="20"/>
  <c r="N1809" i="20"/>
  <c r="I1810" i="20"/>
  <c r="L1810" i="20"/>
  <c r="J1810" i="20"/>
  <c r="M1810" i="20"/>
  <c r="K1810" i="20"/>
  <c r="N1810" i="20"/>
  <c r="I1811" i="20"/>
  <c r="L1811" i="20"/>
  <c r="J1811" i="20"/>
  <c r="M1811" i="20"/>
  <c r="K1811" i="20"/>
  <c r="N1811" i="20"/>
  <c r="L1812" i="20"/>
  <c r="M1812" i="20"/>
  <c r="N1812" i="20"/>
  <c r="I1813" i="20"/>
  <c r="L1813" i="20"/>
  <c r="J1813" i="20"/>
  <c r="M1813" i="20"/>
  <c r="K1813" i="20"/>
  <c r="N1813" i="20"/>
  <c r="I1814" i="20"/>
  <c r="L1814" i="20"/>
  <c r="J1814" i="20"/>
  <c r="M1814" i="20"/>
  <c r="K1814" i="20"/>
  <c r="N1814" i="20"/>
  <c r="I1815" i="20"/>
  <c r="L1815" i="20"/>
  <c r="J1815" i="20"/>
  <c r="M1815" i="20"/>
  <c r="K1815" i="20"/>
  <c r="N1815" i="20"/>
  <c r="I1816" i="20"/>
  <c r="L1816" i="20"/>
  <c r="J1816" i="20"/>
  <c r="M1816" i="20"/>
  <c r="K1816" i="20"/>
  <c r="N1816" i="20"/>
  <c r="I1817" i="20"/>
  <c r="L1817" i="20"/>
  <c r="J1817" i="20"/>
  <c r="M1817" i="20"/>
  <c r="K1817" i="20"/>
  <c r="N1817" i="20"/>
  <c r="I1818" i="20"/>
  <c r="L1818" i="20"/>
  <c r="J1818" i="20"/>
  <c r="M1818" i="20"/>
  <c r="K1818" i="20"/>
  <c r="N1818" i="20"/>
  <c r="I1819" i="20"/>
  <c r="L1819" i="20"/>
  <c r="J1819" i="20"/>
  <c r="M1819" i="20"/>
  <c r="K1819" i="20"/>
  <c r="N1819" i="20"/>
  <c r="I1820" i="20"/>
  <c r="L1820" i="20"/>
  <c r="J1820" i="20"/>
  <c r="M1820" i="20"/>
  <c r="K1820" i="20"/>
  <c r="N1820" i="20"/>
  <c r="I1821" i="20"/>
  <c r="L1821" i="20"/>
  <c r="J1821" i="20"/>
  <c r="M1821" i="20"/>
  <c r="K1821" i="20"/>
  <c r="N1821" i="20"/>
  <c r="I1822" i="20"/>
  <c r="L1822" i="20"/>
  <c r="J1822" i="20"/>
  <c r="M1822" i="20"/>
  <c r="K1822" i="20"/>
  <c r="N1822" i="20"/>
  <c r="I1823" i="20"/>
  <c r="L1823" i="20"/>
  <c r="J1823" i="20"/>
  <c r="M1823" i="20"/>
  <c r="K1823" i="20"/>
  <c r="N1823" i="20"/>
  <c r="I1824" i="20"/>
  <c r="L1824" i="20"/>
  <c r="J1824" i="20"/>
  <c r="M1824" i="20"/>
  <c r="K1824" i="20"/>
  <c r="N1824" i="20"/>
  <c r="I1825" i="20"/>
  <c r="L1825" i="20"/>
  <c r="J1825" i="20"/>
  <c r="M1825" i="20"/>
  <c r="K1825" i="20"/>
  <c r="N1825" i="20"/>
  <c r="I1826" i="20"/>
  <c r="L1826" i="20"/>
  <c r="J1826" i="20"/>
  <c r="M1826" i="20"/>
  <c r="K1826" i="20"/>
  <c r="N1826" i="20"/>
  <c r="I1827" i="20"/>
  <c r="L1827" i="20"/>
  <c r="J1827" i="20"/>
  <c r="M1827" i="20"/>
  <c r="K1827" i="20"/>
  <c r="N1827" i="20"/>
  <c r="I1828" i="20"/>
  <c r="L1828" i="20"/>
  <c r="J1828" i="20"/>
  <c r="M1828" i="20"/>
  <c r="K1828" i="20"/>
  <c r="N1828" i="20"/>
  <c r="L1829" i="20"/>
  <c r="M1829" i="20"/>
  <c r="N1829" i="20"/>
  <c r="I1830" i="20"/>
  <c r="L1830" i="20"/>
  <c r="J1830" i="20"/>
  <c r="M1830" i="20"/>
  <c r="K1830" i="20"/>
  <c r="N1830" i="20"/>
  <c r="I1831" i="20"/>
  <c r="L1831" i="20"/>
  <c r="J1831" i="20"/>
  <c r="M1831" i="20"/>
  <c r="K1831" i="20"/>
  <c r="N1831" i="20"/>
  <c r="I1832" i="20"/>
  <c r="L1832" i="20"/>
  <c r="J1832" i="20"/>
  <c r="M1832" i="20"/>
  <c r="K1832" i="20"/>
  <c r="N1832" i="20"/>
  <c r="I1833" i="20"/>
  <c r="L1833" i="20"/>
  <c r="J1833" i="20"/>
  <c r="M1833" i="20"/>
  <c r="K1833" i="20"/>
  <c r="N1833" i="20"/>
  <c r="I1834" i="20"/>
  <c r="L1834" i="20"/>
  <c r="J1834" i="20"/>
  <c r="M1834" i="20"/>
  <c r="K1834" i="20"/>
  <c r="N1834" i="20"/>
  <c r="I1835" i="20"/>
  <c r="L1835" i="20"/>
  <c r="J1835" i="20"/>
  <c r="M1835" i="20"/>
  <c r="K1835" i="20"/>
  <c r="N1835" i="20"/>
  <c r="I1836" i="20"/>
  <c r="L1836" i="20"/>
  <c r="J1836" i="20"/>
  <c r="M1836" i="20"/>
  <c r="K1836" i="20"/>
  <c r="N1836" i="20"/>
  <c r="I1837" i="20"/>
  <c r="L1837" i="20"/>
  <c r="J1837" i="20"/>
  <c r="M1837" i="20"/>
  <c r="K1837" i="20"/>
  <c r="N1837" i="20"/>
  <c r="I1838" i="20"/>
  <c r="L1838" i="20"/>
  <c r="J1838" i="20"/>
  <c r="M1838" i="20"/>
  <c r="K1838" i="20"/>
  <c r="N1838" i="20"/>
  <c r="I1839" i="20"/>
  <c r="L1839" i="20"/>
  <c r="J1839" i="20"/>
  <c r="M1839" i="20"/>
  <c r="K1839" i="20"/>
  <c r="N1839" i="20"/>
  <c r="I1840" i="20"/>
  <c r="L1840" i="20"/>
  <c r="J1840" i="20"/>
  <c r="M1840" i="20"/>
  <c r="K1840" i="20"/>
  <c r="N1840" i="20"/>
  <c r="I1841" i="20"/>
  <c r="L1841" i="20"/>
  <c r="J1841" i="20"/>
  <c r="M1841" i="20"/>
  <c r="K1841" i="20"/>
  <c r="N1841" i="20"/>
  <c r="I1842" i="20"/>
  <c r="L1842" i="20"/>
  <c r="J1842" i="20"/>
  <c r="M1842" i="20"/>
  <c r="K1842" i="20"/>
  <c r="N1842" i="20"/>
  <c r="I1843" i="20"/>
  <c r="L1843" i="20"/>
  <c r="J1843" i="20"/>
  <c r="M1843" i="20"/>
  <c r="K1843" i="20"/>
  <c r="N1843" i="20"/>
  <c r="I1844" i="20"/>
  <c r="L1844" i="20"/>
  <c r="J1844" i="20"/>
  <c r="M1844" i="20"/>
  <c r="K1844" i="20"/>
  <c r="N1844" i="20"/>
  <c r="I1845" i="20"/>
  <c r="L1845" i="20"/>
  <c r="J1845" i="20"/>
  <c r="M1845" i="20"/>
  <c r="K1845" i="20"/>
  <c r="N1845" i="20"/>
  <c r="I1846" i="20"/>
  <c r="L1846" i="20"/>
  <c r="J1846" i="20"/>
  <c r="M1846" i="20"/>
  <c r="K1846" i="20"/>
  <c r="N1846" i="20"/>
  <c r="I1847" i="20"/>
  <c r="L1847" i="20"/>
  <c r="J1847" i="20"/>
  <c r="M1847" i="20"/>
  <c r="K1847" i="20"/>
  <c r="N1847" i="20"/>
  <c r="I1848" i="20"/>
  <c r="L1848" i="20"/>
  <c r="J1848" i="20"/>
  <c r="M1848" i="20"/>
  <c r="K1848" i="20"/>
  <c r="N1848" i="20"/>
  <c r="I1849" i="20"/>
  <c r="L1849" i="20"/>
  <c r="J1849" i="20"/>
  <c r="M1849" i="20"/>
  <c r="K1849" i="20"/>
  <c r="N1849" i="20"/>
  <c r="L1850" i="20"/>
  <c r="M1850" i="20"/>
  <c r="N1850" i="20"/>
  <c r="I1851" i="20"/>
  <c r="L1851" i="20"/>
  <c r="J1851" i="20"/>
  <c r="M1851" i="20"/>
  <c r="K1851" i="20"/>
  <c r="N1851" i="20"/>
  <c r="I1852" i="20"/>
  <c r="L1852" i="20"/>
  <c r="J1852" i="20"/>
  <c r="M1852" i="20"/>
  <c r="K1852" i="20"/>
  <c r="N1852" i="20"/>
  <c r="I1853" i="20"/>
  <c r="L1853" i="20"/>
  <c r="J1853" i="20"/>
  <c r="M1853" i="20"/>
  <c r="K1853" i="20"/>
  <c r="N1853" i="20"/>
  <c r="I1854" i="20"/>
  <c r="L1854" i="20"/>
  <c r="J1854" i="20"/>
  <c r="M1854" i="20"/>
  <c r="K1854" i="20"/>
  <c r="N1854" i="20"/>
  <c r="I1855" i="20"/>
  <c r="L1855" i="20"/>
  <c r="J1855" i="20"/>
  <c r="M1855" i="20"/>
  <c r="K1855" i="20"/>
  <c r="N1855" i="20"/>
  <c r="I1856" i="20"/>
  <c r="L1856" i="20"/>
  <c r="J1856" i="20"/>
  <c r="M1856" i="20"/>
  <c r="K1856" i="20"/>
  <c r="N1856" i="20"/>
  <c r="I1857" i="20"/>
  <c r="L1857" i="20"/>
  <c r="J1857" i="20"/>
  <c r="M1857" i="20"/>
  <c r="K1857" i="20"/>
  <c r="N1857" i="20"/>
  <c r="I1858" i="20"/>
  <c r="L1858" i="20"/>
  <c r="J1858" i="20"/>
  <c r="M1858" i="20"/>
  <c r="K1858" i="20"/>
  <c r="N1858" i="20"/>
  <c r="I1859" i="20"/>
  <c r="L1859" i="20"/>
  <c r="J1859" i="20"/>
  <c r="M1859" i="20"/>
  <c r="K1859" i="20"/>
  <c r="N1859" i="20"/>
  <c r="I1860" i="20"/>
  <c r="L1860" i="20"/>
  <c r="J1860" i="20"/>
  <c r="M1860" i="20"/>
  <c r="K1860" i="20"/>
  <c r="N1860" i="20"/>
  <c r="I1861" i="20"/>
  <c r="L1861" i="20"/>
  <c r="J1861" i="20"/>
  <c r="M1861" i="20"/>
  <c r="K1861" i="20"/>
  <c r="N1861" i="20"/>
  <c r="I1862" i="20"/>
  <c r="L1862" i="20"/>
  <c r="J1862" i="20"/>
  <c r="M1862" i="20"/>
  <c r="K1862" i="20"/>
  <c r="N1862" i="20"/>
  <c r="L1863" i="20"/>
  <c r="M1863" i="20"/>
  <c r="N1863" i="20"/>
  <c r="I1864" i="20"/>
  <c r="L1864" i="20"/>
  <c r="J1864" i="20"/>
  <c r="M1864" i="20"/>
  <c r="K1864" i="20"/>
  <c r="N1864" i="20"/>
  <c r="I1865" i="20"/>
  <c r="L1865" i="20"/>
  <c r="J1865" i="20"/>
  <c r="M1865" i="20"/>
  <c r="K1865" i="20"/>
  <c r="N1865" i="20"/>
  <c r="I1866" i="20"/>
  <c r="L1866" i="20"/>
  <c r="J1866" i="20"/>
  <c r="M1866" i="20"/>
  <c r="K1866" i="20"/>
  <c r="N1866" i="20"/>
  <c r="I1867" i="20"/>
  <c r="L1867" i="20"/>
  <c r="J1867" i="20"/>
  <c r="M1867" i="20"/>
  <c r="K1867" i="20"/>
  <c r="N1867" i="20"/>
  <c r="I1868" i="20"/>
  <c r="L1868" i="20"/>
  <c r="J1868" i="20"/>
  <c r="M1868" i="20"/>
  <c r="K1868" i="20"/>
  <c r="N1868" i="20"/>
  <c r="I1869" i="20"/>
  <c r="L1869" i="20"/>
  <c r="J1869" i="20"/>
  <c r="M1869" i="20"/>
  <c r="K1869" i="20"/>
  <c r="N1869" i="20"/>
  <c r="I1870" i="20"/>
  <c r="L1870" i="20"/>
  <c r="J1870" i="20"/>
  <c r="M1870" i="20"/>
  <c r="K1870" i="20"/>
  <c r="N1870" i="20"/>
  <c r="I1871" i="20"/>
  <c r="L1871" i="20"/>
  <c r="J1871" i="20"/>
  <c r="M1871" i="20"/>
  <c r="K1871" i="20"/>
  <c r="N1871" i="20"/>
  <c r="I1872" i="20"/>
  <c r="L1872" i="20"/>
  <c r="J1872" i="20"/>
  <c r="M1872" i="20"/>
  <c r="K1872" i="20"/>
  <c r="N1872" i="20"/>
  <c r="I1873" i="20"/>
  <c r="L1873" i="20"/>
  <c r="J1873" i="20"/>
  <c r="M1873" i="20"/>
  <c r="K1873" i="20"/>
  <c r="N1873" i="20"/>
  <c r="I1874" i="20"/>
  <c r="L1874" i="20"/>
  <c r="J1874" i="20"/>
  <c r="M1874" i="20"/>
  <c r="K1874" i="20"/>
  <c r="N1874" i="20"/>
  <c r="I1875" i="20"/>
  <c r="L1875" i="20"/>
  <c r="J1875" i="20"/>
  <c r="M1875" i="20"/>
  <c r="K1875" i="20"/>
  <c r="N1875" i="20"/>
  <c r="L1876" i="20"/>
  <c r="M1876" i="20"/>
  <c r="N1876" i="20"/>
  <c r="I1877" i="20"/>
  <c r="L1877" i="20"/>
  <c r="J1877" i="20"/>
  <c r="M1877" i="20"/>
  <c r="K1877" i="20"/>
  <c r="N1877" i="20"/>
  <c r="I1878" i="20"/>
  <c r="L1878" i="20"/>
  <c r="J1878" i="20"/>
  <c r="M1878" i="20"/>
  <c r="K1878" i="20"/>
  <c r="N1878" i="20"/>
  <c r="I1879" i="20"/>
  <c r="L1879" i="20"/>
  <c r="J1879" i="20"/>
  <c r="M1879" i="20"/>
  <c r="K1879" i="20"/>
  <c r="N1879" i="20"/>
  <c r="I1880" i="20"/>
  <c r="L1880" i="20"/>
  <c r="J1880" i="20"/>
  <c r="M1880" i="20"/>
  <c r="K1880" i="20"/>
  <c r="N1880" i="20"/>
  <c r="I1881" i="20"/>
  <c r="L1881" i="20"/>
  <c r="J1881" i="20"/>
  <c r="M1881" i="20"/>
  <c r="K1881" i="20"/>
  <c r="N1881" i="20"/>
  <c r="I1882" i="20"/>
  <c r="L1882" i="20"/>
  <c r="J1882" i="20"/>
  <c r="M1882" i="20"/>
  <c r="K1882" i="20"/>
  <c r="N1882" i="20"/>
  <c r="I1883" i="20"/>
  <c r="L1883" i="20"/>
  <c r="J1883" i="20"/>
  <c r="M1883" i="20"/>
  <c r="K1883" i="20"/>
  <c r="N1883" i="20"/>
  <c r="I1884" i="20"/>
  <c r="L1884" i="20"/>
  <c r="J1884" i="20"/>
  <c r="M1884" i="20"/>
  <c r="K1884" i="20"/>
  <c r="N1884" i="20"/>
  <c r="I1885" i="20"/>
  <c r="L1885" i="20"/>
  <c r="J1885" i="20"/>
  <c r="M1885" i="20"/>
  <c r="K1885" i="20"/>
  <c r="N1885" i="20"/>
  <c r="I1886" i="20"/>
  <c r="L1886" i="20"/>
  <c r="J1886" i="20"/>
  <c r="M1886" i="20"/>
  <c r="K1886" i="20"/>
  <c r="N1886" i="20"/>
  <c r="I1887" i="20"/>
  <c r="L1887" i="20"/>
  <c r="J1887" i="20"/>
  <c r="M1887" i="20"/>
  <c r="K1887" i="20"/>
  <c r="N1887" i="20"/>
  <c r="I1888" i="20"/>
  <c r="L1888" i="20"/>
  <c r="J1888" i="20"/>
  <c r="M1888" i="20"/>
  <c r="K1888" i="20"/>
  <c r="N1888" i="20"/>
  <c r="L1889" i="20"/>
  <c r="M1889" i="20"/>
  <c r="N1889" i="20"/>
  <c r="I1890" i="20"/>
  <c r="L1890" i="20"/>
  <c r="J1890" i="20"/>
  <c r="M1890" i="20"/>
  <c r="K1890" i="20"/>
  <c r="N1890" i="20"/>
  <c r="I1891" i="20"/>
  <c r="L1891" i="20"/>
  <c r="J1891" i="20"/>
  <c r="M1891" i="20"/>
  <c r="K1891" i="20"/>
  <c r="N1891" i="20"/>
  <c r="I1892" i="20"/>
  <c r="L1892" i="20"/>
  <c r="J1892" i="20"/>
  <c r="M1892" i="20"/>
  <c r="K1892" i="20"/>
  <c r="N1892" i="20"/>
  <c r="I1893" i="20"/>
  <c r="L1893" i="20"/>
  <c r="J1893" i="20"/>
  <c r="M1893" i="20"/>
  <c r="K1893" i="20"/>
  <c r="N1893" i="20"/>
  <c r="I1894" i="20"/>
  <c r="L1894" i="20"/>
  <c r="J1894" i="20"/>
  <c r="M1894" i="20"/>
  <c r="K1894" i="20"/>
  <c r="N1894" i="20"/>
  <c r="I1895" i="20"/>
  <c r="L1895" i="20"/>
  <c r="J1895" i="20"/>
  <c r="M1895" i="20"/>
  <c r="K1895" i="20"/>
  <c r="N1895" i="20"/>
  <c r="I1896" i="20"/>
  <c r="L1896" i="20"/>
  <c r="J1896" i="20"/>
  <c r="M1896" i="20"/>
  <c r="K1896" i="20"/>
  <c r="N1896" i="20"/>
  <c r="I1897" i="20"/>
  <c r="L1897" i="20"/>
  <c r="J1897" i="20"/>
  <c r="M1897" i="20"/>
  <c r="K1897" i="20"/>
  <c r="N1897" i="20"/>
  <c r="I1898" i="20"/>
  <c r="L1898" i="20"/>
  <c r="J1898" i="20"/>
  <c r="M1898" i="20"/>
  <c r="K1898" i="20"/>
  <c r="N1898" i="20"/>
  <c r="I1899" i="20"/>
  <c r="L1899" i="20"/>
  <c r="J1899" i="20"/>
  <c r="M1899" i="20"/>
  <c r="K1899" i="20"/>
  <c r="N1899" i="20"/>
  <c r="I1900" i="20"/>
  <c r="L1900" i="20"/>
  <c r="J1900" i="20"/>
  <c r="M1900" i="20"/>
  <c r="K1900" i="20"/>
  <c r="N1900" i="20"/>
  <c r="I1901" i="20"/>
  <c r="L1901" i="20"/>
  <c r="J1901" i="20"/>
  <c r="M1901" i="20"/>
  <c r="K1901" i="20"/>
  <c r="N1901" i="20"/>
  <c r="I1902" i="20"/>
  <c r="L1902" i="20"/>
  <c r="J1902" i="20"/>
  <c r="M1902" i="20"/>
  <c r="K1902" i="20"/>
  <c r="N1902" i="20"/>
  <c r="I1903" i="20"/>
  <c r="L1903" i="20"/>
  <c r="J1903" i="20"/>
  <c r="M1903" i="20"/>
  <c r="K1903" i="20"/>
  <c r="N1903" i="20"/>
  <c r="I1904" i="20"/>
  <c r="L1904" i="20"/>
  <c r="J1904" i="20"/>
  <c r="M1904" i="20"/>
  <c r="K1904" i="20"/>
  <c r="N1904" i="20"/>
  <c r="I1905" i="20"/>
  <c r="L1905" i="20"/>
  <c r="J1905" i="20"/>
  <c r="M1905" i="20"/>
  <c r="K1905" i="20"/>
  <c r="N1905" i="20"/>
  <c r="L1906" i="20"/>
  <c r="M1906" i="20"/>
  <c r="N1906" i="20"/>
  <c r="I1907" i="20"/>
  <c r="L1907" i="20"/>
  <c r="J1907" i="20"/>
  <c r="M1907" i="20"/>
  <c r="K1907" i="20"/>
  <c r="N1907" i="20"/>
  <c r="I1908" i="20"/>
  <c r="L1908" i="20"/>
  <c r="J1908" i="20"/>
  <c r="M1908" i="20"/>
  <c r="K1908" i="20"/>
  <c r="N1908" i="20"/>
  <c r="I1909" i="20"/>
  <c r="L1909" i="20"/>
  <c r="J1909" i="20"/>
  <c r="M1909" i="20"/>
  <c r="K1909" i="20"/>
  <c r="N1909" i="20"/>
  <c r="I1910" i="20"/>
  <c r="L1910" i="20"/>
  <c r="J1910" i="20"/>
  <c r="M1910" i="20"/>
  <c r="K1910" i="20"/>
  <c r="N1910" i="20"/>
  <c r="I1911" i="20"/>
  <c r="L1911" i="20"/>
  <c r="J1911" i="20"/>
  <c r="M1911" i="20"/>
  <c r="K1911" i="20"/>
  <c r="N1911" i="20"/>
  <c r="I1912" i="20"/>
  <c r="L1912" i="20"/>
  <c r="J1912" i="20"/>
  <c r="M1912" i="20"/>
  <c r="K1912" i="20"/>
  <c r="N1912" i="20"/>
  <c r="I1913" i="20"/>
  <c r="L1913" i="20"/>
  <c r="J1913" i="20"/>
  <c r="M1913" i="20"/>
  <c r="K1913" i="20"/>
  <c r="N1913" i="20"/>
  <c r="I1914" i="20"/>
  <c r="L1914" i="20"/>
  <c r="J1914" i="20"/>
  <c r="M1914" i="20"/>
  <c r="K1914" i="20"/>
  <c r="N1914" i="20"/>
  <c r="I1915" i="20"/>
  <c r="L1915" i="20"/>
  <c r="J1915" i="20"/>
  <c r="M1915" i="20"/>
  <c r="K1915" i="20"/>
  <c r="N1915" i="20"/>
  <c r="I1916" i="20"/>
  <c r="L1916" i="20"/>
  <c r="J1916" i="20"/>
  <c r="M1916" i="20"/>
  <c r="K1916" i="20"/>
  <c r="N1916" i="20"/>
  <c r="I1917" i="20"/>
  <c r="L1917" i="20"/>
  <c r="J1917" i="20"/>
  <c r="M1917" i="20"/>
  <c r="K1917" i="20"/>
  <c r="N1917" i="20"/>
  <c r="I1918" i="20"/>
  <c r="L1918" i="20"/>
  <c r="J1918" i="20"/>
  <c r="M1918" i="20"/>
  <c r="K1918" i="20"/>
  <c r="N1918" i="20"/>
  <c r="L1919" i="20"/>
  <c r="M1919" i="20"/>
  <c r="N1919" i="20"/>
  <c r="I1920" i="20"/>
  <c r="L1920" i="20"/>
  <c r="J1920" i="20"/>
  <c r="M1920" i="20"/>
  <c r="K1920" i="20"/>
  <c r="N1920" i="20"/>
  <c r="I1921" i="20"/>
  <c r="L1921" i="20"/>
  <c r="J1921" i="20"/>
  <c r="M1921" i="20"/>
  <c r="K1921" i="20"/>
  <c r="N1921" i="20"/>
  <c r="I1922" i="20"/>
  <c r="L1922" i="20"/>
  <c r="J1922" i="20"/>
  <c r="M1922" i="20"/>
  <c r="K1922" i="20"/>
  <c r="N1922" i="20"/>
  <c r="I1923" i="20"/>
  <c r="L1923" i="20"/>
  <c r="J1923" i="20"/>
  <c r="M1923" i="20"/>
  <c r="K1923" i="20"/>
  <c r="N1923" i="20"/>
  <c r="I1924" i="20"/>
  <c r="L1924" i="20"/>
  <c r="J1924" i="20"/>
  <c r="M1924" i="20"/>
  <c r="K1924" i="20"/>
  <c r="N1924" i="20"/>
  <c r="I1925" i="20"/>
  <c r="L1925" i="20"/>
  <c r="J1925" i="20"/>
  <c r="M1925" i="20"/>
  <c r="K1925" i="20"/>
  <c r="N1925" i="20"/>
  <c r="I1926" i="20"/>
  <c r="L1926" i="20"/>
  <c r="J1926" i="20"/>
  <c r="M1926" i="20"/>
  <c r="K1926" i="20"/>
  <c r="N1926" i="20"/>
  <c r="I1927" i="20"/>
  <c r="L1927" i="20"/>
  <c r="J1927" i="20"/>
  <c r="M1927" i="20"/>
  <c r="K1927" i="20"/>
  <c r="N1927" i="20"/>
  <c r="I1928" i="20"/>
  <c r="L1928" i="20"/>
  <c r="J1928" i="20"/>
  <c r="M1928" i="20"/>
  <c r="K1928" i="20"/>
  <c r="N1928" i="20"/>
  <c r="I1929" i="20"/>
  <c r="L1929" i="20"/>
  <c r="J1929" i="20"/>
  <c r="M1929" i="20"/>
  <c r="K1929" i="20"/>
  <c r="N1929" i="20"/>
  <c r="I1930" i="20"/>
  <c r="L1930" i="20"/>
  <c r="J1930" i="20"/>
  <c r="M1930" i="20"/>
  <c r="K1930" i="20"/>
  <c r="N1930" i="20"/>
  <c r="L1931" i="20"/>
  <c r="M1931" i="20"/>
  <c r="N1931" i="20"/>
  <c r="I1932" i="20"/>
  <c r="L1932" i="20"/>
  <c r="J1932" i="20"/>
  <c r="M1932" i="20"/>
  <c r="K1932" i="20"/>
  <c r="N1932" i="20"/>
  <c r="I1933" i="20"/>
  <c r="L1933" i="20"/>
  <c r="J1933" i="20"/>
  <c r="M1933" i="20"/>
  <c r="K1933" i="20"/>
  <c r="N1933" i="20"/>
  <c r="I1934" i="20"/>
  <c r="L1934" i="20"/>
  <c r="J1934" i="20"/>
  <c r="M1934" i="20"/>
  <c r="K1934" i="20"/>
  <c r="N1934" i="20"/>
  <c r="I1935" i="20"/>
  <c r="L1935" i="20"/>
  <c r="J1935" i="20"/>
  <c r="M1935" i="20"/>
  <c r="K1935" i="20"/>
  <c r="N1935" i="20"/>
  <c r="I1936" i="20"/>
  <c r="L1936" i="20"/>
  <c r="J1936" i="20"/>
  <c r="M1936" i="20"/>
  <c r="K1936" i="20"/>
  <c r="N1936" i="20"/>
  <c r="I1937" i="20"/>
  <c r="L1937" i="20"/>
  <c r="J1937" i="20"/>
  <c r="M1937" i="20"/>
  <c r="K1937" i="20"/>
  <c r="N1937" i="20"/>
  <c r="I1938" i="20"/>
  <c r="L1938" i="20"/>
  <c r="J1938" i="20"/>
  <c r="M1938" i="20"/>
  <c r="K1938" i="20"/>
  <c r="N1938" i="20"/>
  <c r="I1939" i="20"/>
  <c r="L1939" i="20"/>
  <c r="J1939" i="20"/>
  <c r="M1939" i="20"/>
  <c r="K1939" i="20"/>
  <c r="N1939" i="20"/>
  <c r="I1940" i="20"/>
  <c r="L1940" i="20"/>
  <c r="J1940" i="20"/>
  <c r="M1940" i="20"/>
  <c r="K1940" i="20"/>
  <c r="N1940" i="20"/>
  <c r="I1941" i="20"/>
  <c r="L1941" i="20"/>
  <c r="J1941" i="20"/>
  <c r="M1941" i="20"/>
  <c r="K1941" i="20"/>
  <c r="N1941" i="20"/>
  <c r="I1942" i="20"/>
  <c r="L1942" i="20"/>
  <c r="J1942" i="20"/>
  <c r="M1942" i="20"/>
  <c r="K1942" i="20"/>
  <c r="N1942" i="20"/>
  <c r="I1943" i="20"/>
  <c r="L1943" i="20"/>
  <c r="J1943" i="20"/>
  <c r="M1943" i="20"/>
  <c r="K1943" i="20"/>
  <c r="N1943" i="20"/>
  <c r="L1944" i="20"/>
  <c r="M1944" i="20"/>
  <c r="N1944" i="20"/>
  <c r="I1945" i="20"/>
  <c r="L1945" i="20"/>
  <c r="J1945" i="20"/>
  <c r="M1945" i="20"/>
  <c r="K1945" i="20"/>
  <c r="N1945" i="20"/>
  <c r="I1946" i="20"/>
  <c r="L1946" i="20"/>
  <c r="J1946" i="20"/>
  <c r="M1946" i="20"/>
  <c r="K1946" i="20"/>
  <c r="N1946" i="20"/>
  <c r="I1947" i="20"/>
  <c r="L1947" i="20"/>
  <c r="J1947" i="20"/>
  <c r="M1947" i="20"/>
  <c r="K1947" i="20"/>
  <c r="N1947" i="20"/>
  <c r="I1948" i="20"/>
  <c r="L1948" i="20"/>
  <c r="J1948" i="20"/>
  <c r="M1948" i="20"/>
  <c r="K1948" i="20"/>
  <c r="N1948" i="20"/>
  <c r="I1949" i="20"/>
  <c r="L1949" i="20"/>
  <c r="J1949" i="20"/>
  <c r="M1949" i="20"/>
  <c r="K1949" i="20"/>
  <c r="N1949" i="20"/>
  <c r="I1950" i="20"/>
  <c r="L1950" i="20"/>
  <c r="J1950" i="20"/>
  <c r="M1950" i="20"/>
  <c r="K1950" i="20"/>
  <c r="N1950" i="20"/>
  <c r="I1951" i="20"/>
  <c r="L1951" i="20"/>
  <c r="J1951" i="20"/>
  <c r="M1951" i="20"/>
  <c r="K1951" i="20"/>
  <c r="N1951" i="20"/>
  <c r="I1952" i="20"/>
  <c r="L1952" i="20"/>
  <c r="J1952" i="20"/>
  <c r="M1952" i="20"/>
  <c r="K1952" i="20"/>
  <c r="N1952" i="20"/>
  <c r="I1953" i="20"/>
  <c r="L1953" i="20"/>
  <c r="J1953" i="20"/>
  <c r="M1953" i="20"/>
  <c r="K1953" i="20"/>
  <c r="N1953" i="20"/>
  <c r="I1954" i="20"/>
  <c r="L1954" i="20"/>
  <c r="J1954" i="20"/>
  <c r="M1954" i="20"/>
  <c r="K1954" i="20"/>
  <c r="N1954" i="20"/>
  <c r="I1955" i="20"/>
  <c r="L1955" i="20"/>
  <c r="J1955" i="20"/>
  <c r="M1955" i="20"/>
  <c r="K1955" i="20"/>
  <c r="N1955" i="20"/>
  <c r="I1956" i="20"/>
  <c r="L1956" i="20"/>
  <c r="J1956" i="20"/>
  <c r="M1956" i="20"/>
  <c r="K1956" i="20"/>
  <c r="N1956" i="20"/>
  <c r="I1957" i="20"/>
  <c r="L1957" i="20"/>
  <c r="J1957" i="20"/>
  <c r="M1957" i="20"/>
  <c r="K1957" i="20"/>
  <c r="N1957" i="20"/>
  <c r="I1958" i="20"/>
  <c r="L1958" i="20"/>
  <c r="J1958" i="20"/>
  <c r="M1958" i="20"/>
  <c r="K1958" i="20"/>
  <c r="N1958" i="20"/>
  <c r="I1959" i="20"/>
  <c r="L1959" i="20"/>
  <c r="J1959" i="20"/>
  <c r="M1959" i="20"/>
  <c r="K1959" i="20"/>
  <c r="N1959" i="20"/>
  <c r="I1960" i="20"/>
  <c r="L1960" i="20"/>
  <c r="J1960" i="20"/>
  <c r="M1960" i="20"/>
  <c r="K1960" i="20"/>
  <c r="N1960" i="20"/>
  <c r="L1961" i="20"/>
  <c r="M1961" i="20"/>
  <c r="N1961" i="20"/>
  <c r="I1962" i="20"/>
  <c r="L1962" i="20"/>
  <c r="K1962" i="20"/>
  <c r="N1962" i="20"/>
  <c r="I1963" i="20"/>
  <c r="L1963" i="20"/>
  <c r="I1964" i="20"/>
  <c r="L1964" i="20"/>
  <c r="I1965" i="20"/>
  <c r="L1965" i="20"/>
  <c r="I1966" i="20"/>
  <c r="L1966" i="20"/>
  <c r="I1967" i="20"/>
  <c r="L1967" i="20"/>
  <c r="I1968" i="20"/>
  <c r="L1968" i="20"/>
  <c r="K1968" i="20"/>
  <c r="N1968" i="20"/>
  <c r="I1969" i="20"/>
  <c r="L1969" i="20"/>
  <c r="I1970" i="20"/>
  <c r="L1970" i="20"/>
  <c r="K1970" i="20"/>
  <c r="N1970" i="20"/>
  <c r="I1971" i="20"/>
  <c r="L1971" i="20"/>
  <c r="I1972" i="20"/>
  <c r="L1972" i="20"/>
  <c r="I1973" i="20"/>
  <c r="L1973" i="20"/>
  <c r="L1974" i="20"/>
  <c r="M1974" i="20"/>
  <c r="N1974" i="20"/>
  <c r="I1975" i="20"/>
  <c r="L1975" i="20"/>
  <c r="J1975" i="20"/>
  <c r="M1975" i="20"/>
  <c r="K1975" i="20"/>
  <c r="N1975" i="20"/>
  <c r="I1976" i="20"/>
  <c r="L1976" i="20"/>
  <c r="J1976" i="20"/>
  <c r="M1976" i="20"/>
  <c r="K1976" i="20"/>
  <c r="N1976" i="20"/>
  <c r="I1977" i="20"/>
  <c r="L1977" i="20"/>
  <c r="J1977" i="20"/>
  <c r="M1977" i="20"/>
  <c r="K1977" i="20"/>
  <c r="N1977" i="20"/>
  <c r="I1978" i="20"/>
  <c r="L1978" i="20"/>
  <c r="J1978" i="20"/>
  <c r="M1978" i="20"/>
  <c r="K1978" i="20"/>
  <c r="N1978" i="20"/>
  <c r="I1979" i="20"/>
  <c r="L1979" i="20"/>
  <c r="J1979" i="20"/>
  <c r="M1979" i="20"/>
  <c r="K1979" i="20"/>
  <c r="N1979" i="20"/>
  <c r="I1980" i="20"/>
  <c r="L1980" i="20"/>
  <c r="J1980" i="20"/>
  <c r="M1980" i="20"/>
  <c r="K1980" i="20"/>
  <c r="N1980" i="20"/>
  <c r="I1981" i="20"/>
  <c r="L1981" i="20"/>
  <c r="J1981" i="20"/>
  <c r="M1981" i="20"/>
  <c r="K1981" i="20"/>
  <c r="N1981" i="20"/>
  <c r="I1982" i="20"/>
  <c r="L1982" i="20"/>
  <c r="J1982" i="20"/>
  <c r="M1982" i="20"/>
  <c r="K1982" i="20"/>
  <c r="N1982" i="20"/>
  <c r="I1983" i="20"/>
  <c r="L1983" i="20"/>
  <c r="J1983" i="20"/>
  <c r="M1983" i="20"/>
  <c r="K1983" i="20"/>
  <c r="N1983" i="20"/>
  <c r="I1984" i="20"/>
  <c r="L1984" i="20"/>
  <c r="J1984" i="20"/>
  <c r="M1984" i="20"/>
  <c r="K1984" i="20"/>
  <c r="N1984" i="20"/>
  <c r="I1985" i="20"/>
  <c r="L1985" i="20"/>
  <c r="J1985" i="20"/>
  <c r="M1985" i="20"/>
  <c r="K1985" i="20"/>
  <c r="N1985" i="20"/>
  <c r="I1986" i="20"/>
  <c r="L1986" i="20"/>
  <c r="J1986" i="20"/>
  <c r="M1986" i="20"/>
  <c r="K1986" i="20"/>
  <c r="N1986" i="20"/>
  <c r="I1987" i="20"/>
  <c r="L1987" i="20"/>
  <c r="J1987" i="20"/>
  <c r="M1987" i="20"/>
  <c r="K1987" i="20"/>
  <c r="N1987" i="20"/>
  <c r="I1988" i="20"/>
  <c r="L1988" i="20"/>
  <c r="J1988" i="20"/>
  <c r="M1988" i="20"/>
  <c r="K1988" i="20"/>
  <c r="N1988" i="20"/>
  <c r="I1989" i="20"/>
  <c r="L1989" i="20"/>
  <c r="J1989" i="20"/>
  <c r="M1989" i="20"/>
  <c r="K1989" i="20"/>
  <c r="N1989" i="20"/>
  <c r="I1990" i="20"/>
  <c r="L1990" i="20"/>
  <c r="J1990" i="20"/>
  <c r="M1990" i="20"/>
  <c r="K1990" i="20"/>
  <c r="N1990" i="20"/>
  <c r="I1991" i="20"/>
  <c r="L1991" i="20"/>
  <c r="J1991" i="20"/>
  <c r="M1991" i="20"/>
  <c r="K1991" i="20"/>
  <c r="N1991" i="20"/>
  <c r="I1992" i="20"/>
  <c r="L1992" i="20"/>
  <c r="J1992" i="20"/>
  <c r="M1992" i="20"/>
  <c r="K1992" i="20"/>
  <c r="N1992" i="20"/>
  <c r="I1993" i="20"/>
  <c r="L1993" i="20"/>
  <c r="J1993" i="20"/>
  <c r="M1993" i="20"/>
  <c r="K1993" i="20"/>
  <c r="N1993" i="20"/>
  <c r="I1994" i="20"/>
  <c r="L1994" i="20"/>
  <c r="J1994" i="20"/>
  <c r="M1994" i="20"/>
  <c r="K1994" i="20"/>
  <c r="N1994" i="20"/>
  <c r="I1995" i="20"/>
  <c r="L1995" i="20"/>
  <c r="J1995" i="20"/>
  <c r="M1995" i="20"/>
  <c r="K1995" i="20"/>
  <c r="N1995" i="20"/>
  <c r="L1996" i="20"/>
  <c r="M1996" i="20"/>
  <c r="N1996" i="20"/>
  <c r="L2013" i="20"/>
  <c r="M2013" i="20"/>
  <c r="N2013" i="20"/>
  <c r="L2014" i="20"/>
  <c r="L2015" i="20"/>
  <c r="L2018" i="20"/>
  <c r="L2019" i="20"/>
  <c r="L2020" i="20"/>
  <c r="L2022" i="20"/>
  <c r="L2023" i="20"/>
  <c r="L2026" i="20"/>
  <c r="L2027" i="20"/>
  <c r="L2028" i="20"/>
  <c r="L2029" i="20"/>
  <c r="L2030" i="20"/>
  <c r="M2030" i="20"/>
  <c r="N2030" i="20"/>
  <c r="L2031" i="20"/>
  <c r="L2032" i="20"/>
  <c r="L2033" i="20"/>
  <c r="L2034" i="20"/>
  <c r="L2035" i="20"/>
  <c r="L2036" i="20"/>
  <c r="L2037" i="20"/>
  <c r="L2038" i="20"/>
  <c r="L2039" i="20"/>
  <c r="L2040" i="20"/>
  <c r="L2041" i="20"/>
  <c r="L2042" i="20"/>
  <c r="L2043" i="20"/>
  <c r="L2044" i="20"/>
  <c r="L2045" i="20"/>
  <c r="L2046" i="20"/>
  <c r="L2047" i="20"/>
  <c r="L2048" i="20"/>
  <c r="M2048" i="20"/>
  <c r="N2048" i="20"/>
  <c r="L2049" i="20"/>
  <c r="L2050" i="20"/>
  <c r="L2051" i="20"/>
  <c r="L2052" i="20"/>
  <c r="L2053" i="20"/>
  <c r="L2054" i="20"/>
  <c r="L2055" i="20"/>
  <c r="L2056" i="20"/>
  <c r="L2057" i="20"/>
  <c r="L2058" i="20"/>
  <c r="L2059" i="20"/>
  <c r="L2060" i="20"/>
  <c r="M2060" i="20"/>
  <c r="N2060" i="20"/>
  <c r="L2061" i="20"/>
  <c r="L2062" i="20"/>
  <c r="L2063" i="20"/>
  <c r="L2064" i="20"/>
  <c r="L2065" i="20"/>
  <c r="L2066" i="20"/>
  <c r="L2067" i="20"/>
  <c r="L2068" i="20"/>
  <c r="L2069" i="20"/>
  <c r="L2070" i="20"/>
  <c r="L2071" i="20"/>
  <c r="L2072" i="20"/>
  <c r="L2073" i="20"/>
  <c r="L2074" i="20"/>
  <c r="L2075" i="20"/>
  <c r="L2076" i="20"/>
  <c r="L2077" i="20"/>
  <c r="M2077" i="20"/>
  <c r="N2077" i="20"/>
  <c r="I2078" i="20"/>
  <c r="L2078" i="20"/>
  <c r="J2078" i="20"/>
  <c r="M2078" i="20"/>
  <c r="K2078" i="20"/>
  <c r="N2078" i="20"/>
  <c r="I2079" i="20"/>
  <c r="L2079" i="20"/>
  <c r="J2079" i="20"/>
  <c r="M2079" i="20"/>
  <c r="K2079" i="20"/>
  <c r="N2079" i="20"/>
  <c r="I2080" i="20"/>
  <c r="L2080" i="20"/>
  <c r="J2080" i="20"/>
  <c r="M2080" i="20"/>
  <c r="K2080" i="20"/>
  <c r="N2080" i="20"/>
  <c r="I2081" i="20"/>
  <c r="L2081" i="20"/>
  <c r="J2081" i="20"/>
  <c r="M2081" i="20"/>
  <c r="K2081" i="20"/>
  <c r="N2081" i="20"/>
  <c r="I2082" i="20"/>
  <c r="L2082" i="20"/>
  <c r="J2082" i="20"/>
  <c r="M2082" i="20"/>
  <c r="K2082" i="20"/>
  <c r="N2082" i="20"/>
  <c r="I2083" i="20"/>
  <c r="L2083" i="20"/>
  <c r="J2083" i="20"/>
  <c r="M2083" i="20"/>
  <c r="K2083" i="20"/>
  <c r="N2083" i="20"/>
  <c r="I2084" i="20"/>
  <c r="L2084" i="20"/>
  <c r="J2084" i="20"/>
  <c r="M2084" i="20"/>
  <c r="K2084" i="20"/>
  <c r="N2084" i="20"/>
  <c r="L2085" i="20"/>
  <c r="M2085" i="20"/>
  <c r="N2085" i="20"/>
  <c r="L2086" i="20"/>
  <c r="L2087" i="20"/>
  <c r="L2088" i="20"/>
  <c r="L2089" i="20"/>
  <c r="L2090" i="20"/>
  <c r="L2091" i="20"/>
  <c r="L2092" i="20"/>
  <c r="L2093" i="20"/>
  <c r="L2094" i="20"/>
  <c r="L2095" i="20"/>
  <c r="L2096" i="20"/>
  <c r="L2097" i="20"/>
  <c r="L2098" i="20"/>
  <c r="L2099" i="20"/>
  <c r="L2100" i="20"/>
  <c r="L2101" i="20"/>
  <c r="L2102" i="20"/>
  <c r="M2102" i="20"/>
  <c r="N2102" i="20"/>
  <c r="L2103" i="20"/>
  <c r="L2104" i="20"/>
  <c r="L2105" i="20"/>
  <c r="L2106" i="20"/>
  <c r="L2107" i="20"/>
  <c r="L2108" i="20"/>
  <c r="L2109" i="20"/>
  <c r="L2110" i="20"/>
  <c r="L2111" i="20"/>
  <c r="L2112" i="20"/>
  <c r="L2113" i="20"/>
  <c r="L2114" i="20"/>
  <c r="L2115" i="20"/>
  <c r="L2116" i="20"/>
  <c r="L2117" i="20"/>
  <c r="L2118" i="20"/>
  <c r="L2119" i="20"/>
  <c r="L2120" i="20"/>
  <c r="L2121" i="20"/>
  <c r="L2122" i="20"/>
  <c r="L2123" i="20"/>
  <c r="L2124" i="20"/>
  <c r="L2125" i="20"/>
  <c r="L2126" i="20"/>
  <c r="L2127" i="20"/>
  <c r="L2128" i="20"/>
  <c r="L2129" i="20"/>
  <c r="L2130" i="20"/>
  <c r="L2131" i="20"/>
  <c r="L2132" i="20"/>
  <c r="L2133" i="20"/>
  <c r="L2134" i="20"/>
  <c r="L2135" i="20"/>
  <c r="L2136" i="20"/>
  <c r="L2137" i="20"/>
  <c r="M2137" i="20"/>
  <c r="N2137" i="20"/>
  <c r="L2138" i="20"/>
  <c r="L2139" i="20"/>
  <c r="L2140" i="20"/>
  <c r="L2141" i="20"/>
  <c r="L2142" i="20"/>
  <c r="L2143" i="20"/>
  <c r="L2144" i="20"/>
  <c r="L2145" i="20"/>
  <c r="L2146" i="20"/>
  <c r="L2147" i="20"/>
  <c r="L2148" i="20"/>
  <c r="L2149" i="20"/>
  <c r="L2150" i="20"/>
  <c r="L2151" i="20"/>
  <c r="L2152" i="20"/>
  <c r="L2153" i="20"/>
  <c r="L2154" i="20"/>
  <c r="M2154" i="20"/>
  <c r="N2154" i="20"/>
  <c r="L2155" i="20"/>
  <c r="L2156" i="20"/>
  <c r="L2157" i="20"/>
  <c r="L2158" i="20"/>
  <c r="L2159" i="20"/>
  <c r="L2160" i="20"/>
  <c r="L2161" i="20"/>
  <c r="L2162" i="20"/>
  <c r="L2163" i="20"/>
  <c r="L2164" i="20"/>
  <c r="L2165" i="20"/>
  <c r="L2166" i="20"/>
  <c r="L2167" i="20"/>
  <c r="L2168" i="20"/>
  <c r="L2169" i="20"/>
  <c r="L2170" i="20"/>
  <c r="L2171" i="20"/>
  <c r="M2171" i="20"/>
  <c r="N2171" i="20"/>
  <c r="I2172" i="20"/>
  <c r="L2172" i="20"/>
  <c r="J2172" i="20"/>
  <c r="M2172" i="20"/>
  <c r="K2172" i="20"/>
  <c r="N2172" i="20"/>
  <c r="I2173" i="20"/>
  <c r="L2173" i="20"/>
  <c r="J2173" i="20"/>
  <c r="M2173" i="20"/>
  <c r="K2173" i="20"/>
  <c r="N2173" i="20"/>
  <c r="I2174" i="20"/>
  <c r="L2174" i="20"/>
  <c r="J2174" i="20"/>
  <c r="M2174" i="20"/>
  <c r="K2174" i="20"/>
  <c r="N2174" i="20"/>
  <c r="I2175" i="20"/>
  <c r="L2175" i="20"/>
  <c r="J2175" i="20"/>
  <c r="M2175" i="20"/>
  <c r="K2175" i="20"/>
  <c r="N2175" i="20"/>
  <c r="I2176" i="20"/>
  <c r="L2176" i="20"/>
  <c r="J2176" i="20"/>
  <c r="M2176" i="20"/>
  <c r="K2176" i="20"/>
  <c r="N2176" i="20"/>
  <c r="I2177" i="20"/>
  <c r="L2177" i="20"/>
  <c r="J2177" i="20"/>
  <c r="M2177" i="20"/>
  <c r="K2177" i="20"/>
  <c r="N2177" i="20"/>
  <c r="I2178" i="20"/>
  <c r="L2178" i="20"/>
  <c r="J2178" i="20"/>
  <c r="M2178" i="20"/>
  <c r="K2178" i="20"/>
  <c r="N2178" i="20"/>
  <c r="I2179" i="20"/>
  <c r="L2179" i="20"/>
  <c r="J2179" i="20"/>
  <c r="M2179" i="20"/>
  <c r="K2179" i="20"/>
  <c r="N2179" i="20"/>
  <c r="I2180" i="20"/>
  <c r="L2180" i="20"/>
  <c r="J2180" i="20"/>
  <c r="M2180" i="20"/>
  <c r="K2180" i="20"/>
  <c r="N2180" i="20"/>
  <c r="I2181" i="20"/>
  <c r="L2181" i="20"/>
  <c r="J2181" i="20"/>
  <c r="M2181" i="20"/>
  <c r="K2181" i="20"/>
  <c r="N2181" i="20"/>
  <c r="I2182" i="20"/>
  <c r="L2182" i="20"/>
  <c r="J2182" i="20"/>
  <c r="M2182" i="20"/>
  <c r="K2182" i="20"/>
  <c r="N2182" i="20"/>
  <c r="I2183" i="20"/>
  <c r="L2183" i="20"/>
  <c r="J2183" i="20"/>
  <c r="M2183" i="20"/>
  <c r="K2183" i="20"/>
  <c r="N2183" i="20"/>
  <c r="I2184" i="20"/>
  <c r="L2184" i="20"/>
  <c r="J2184" i="20"/>
  <c r="M2184" i="20"/>
  <c r="K2184" i="20"/>
  <c r="N2184" i="20"/>
  <c r="I2185" i="20"/>
  <c r="L2185" i="20"/>
  <c r="J2185" i="20"/>
  <c r="M2185" i="20"/>
  <c r="K2185" i="20"/>
  <c r="N2185" i="20"/>
  <c r="I2186" i="20"/>
  <c r="L2186" i="20"/>
  <c r="J2186" i="20"/>
  <c r="M2186" i="20"/>
  <c r="K2186" i="20"/>
  <c r="N2186" i="20"/>
  <c r="L2187" i="20"/>
  <c r="M2187" i="20"/>
  <c r="N2187" i="20"/>
  <c r="I2188" i="20"/>
  <c r="L2188" i="20"/>
  <c r="J2188" i="20"/>
  <c r="M2188" i="20"/>
  <c r="K2188" i="20"/>
  <c r="N2188" i="20"/>
  <c r="I2189" i="20"/>
  <c r="L2189" i="20"/>
  <c r="J2189" i="20"/>
  <c r="M2189" i="20"/>
  <c r="K2189" i="20"/>
  <c r="N2189" i="20"/>
  <c r="I2190" i="20"/>
  <c r="L2190" i="20"/>
  <c r="J2190" i="20"/>
  <c r="M2190" i="20"/>
  <c r="K2190" i="20"/>
  <c r="N2190" i="20"/>
  <c r="I2191" i="20"/>
  <c r="L2191" i="20"/>
  <c r="J2191" i="20"/>
  <c r="M2191" i="20"/>
  <c r="K2191" i="20"/>
  <c r="N2191" i="20"/>
  <c r="I2192" i="20"/>
  <c r="L2192" i="20"/>
  <c r="J2192" i="20"/>
  <c r="M2192" i="20"/>
  <c r="K2192" i="20"/>
  <c r="N2192" i="20"/>
  <c r="I2193" i="20"/>
  <c r="L2193" i="20"/>
  <c r="J2193" i="20"/>
  <c r="M2193" i="20"/>
  <c r="K2193" i="20"/>
  <c r="N2193" i="20"/>
  <c r="I2194" i="20"/>
  <c r="L2194" i="20"/>
  <c r="J2194" i="20"/>
  <c r="M2194" i="20"/>
  <c r="K2194" i="20"/>
  <c r="N2194" i="20"/>
  <c r="I2195" i="20"/>
  <c r="L2195" i="20"/>
  <c r="J2195" i="20"/>
  <c r="M2195" i="20"/>
  <c r="K2195" i="20"/>
  <c r="N2195" i="20"/>
  <c r="I2196" i="20"/>
  <c r="L2196" i="20"/>
  <c r="J2196" i="20"/>
  <c r="M2196" i="20"/>
  <c r="K2196" i="20"/>
  <c r="N2196" i="20"/>
  <c r="I2197" i="20"/>
  <c r="L2197" i="20"/>
  <c r="J2197" i="20"/>
  <c r="M2197" i="20"/>
  <c r="K2197" i="20"/>
  <c r="N2197" i="20"/>
  <c r="I2198" i="20"/>
  <c r="L2198" i="20"/>
  <c r="J2198" i="20"/>
  <c r="M2198" i="20"/>
  <c r="K2198" i="20"/>
  <c r="N2198" i="20"/>
  <c r="I2199" i="20"/>
  <c r="L2199" i="20"/>
  <c r="J2199" i="20"/>
  <c r="M2199" i="20"/>
  <c r="K2199" i="20"/>
  <c r="N2199" i="20"/>
  <c r="I2200" i="20"/>
  <c r="L2200" i="20"/>
  <c r="J2200" i="20"/>
  <c r="M2200" i="20"/>
  <c r="K2200" i="20"/>
  <c r="N2200" i="20"/>
  <c r="I2201" i="20"/>
  <c r="L2201" i="20"/>
  <c r="J2201" i="20"/>
  <c r="M2201" i="20"/>
  <c r="K2201" i="20"/>
  <c r="N2201" i="20"/>
  <c r="I2202" i="20"/>
  <c r="L2202" i="20"/>
  <c r="J2202" i="20"/>
  <c r="M2202" i="20"/>
  <c r="K2202" i="20"/>
  <c r="N2202" i="20"/>
  <c r="I2203" i="20"/>
  <c r="L2203" i="20"/>
  <c r="J2203" i="20"/>
  <c r="M2203" i="20"/>
  <c r="K2203" i="20"/>
  <c r="N2203" i="20"/>
  <c r="L2204" i="20"/>
  <c r="M2204" i="20"/>
  <c r="N2204" i="20"/>
  <c r="I2205" i="20"/>
  <c r="L2205" i="20"/>
  <c r="J2205" i="20"/>
  <c r="M2205" i="20"/>
  <c r="K2205" i="20"/>
  <c r="N2205" i="20"/>
  <c r="I2206" i="20"/>
  <c r="L2206" i="20"/>
  <c r="J2206" i="20"/>
  <c r="M2206" i="20"/>
  <c r="K2206" i="20"/>
  <c r="N2206" i="20"/>
  <c r="I2207" i="20"/>
  <c r="L2207" i="20"/>
  <c r="J2207" i="20"/>
  <c r="M2207" i="20"/>
  <c r="K2207" i="20"/>
  <c r="N2207" i="20"/>
  <c r="I2208" i="20"/>
  <c r="L2208" i="20"/>
  <c r="J2208" i="20"/>
  <c r="M2208" i="20"/>
  <c r="K2208" i="20"/>
  <c r="N2208" i="20"/>
  <c r="I2209" i="20"/>
  <c r="L2209" i="20"/>
  <c r="J2209" i="20"/>
  <c r="M2209" i="20"/>
  <c r="K2209" i="20"/>
  <c r="N2209" i="20"/>
  <c r="I2210" i="20"/>
  <c r="L2210" i="20"/>
  <c r="J2210" i="20"/>
  <c r="M2210" i="20"/>
  <c r="K2210" i="20"/>
  <c r="N2210" i="20"/>
  <c r="I2211" i="20"/>
  <c r="L2211" i="20"/>
  <c r="J2211" i="20"/>
  <c r="M2211" i="20"/>
  <c r="K2211" i="20"/>
  <c r="N2211" i="20"/>
  <c r="I2212" i="20"/>
  <c r="L2212" i="20"/>
  <c r="J2212" i="20"/>
  <c r="M2212" i="20"/>
  <c r="K2212" i="20"/>
  <c r="N2212" i="20"/>
  <c r="I2213" i="20"/>
  <c r="L2213" i="20"/>
  <c r="J2213" i="20"/>
  <c r="M2213" i="20"/>
  <c r="K2213" i="20"/>
  <c r="N2213" i="20"/>
  <c r="I2214" i="20"/>
  <c r="L2214" i="20"/>
  <c r="J2214" i="20"/>
  <c r="M2214" i="20"/>
  <c r="K2214" i="20"/>
  <c r="N2214" i="20"/>
  <c r="I2215" i="20"/>
  <c r="L2215" i="20"/>
  <c r="J2215" i="20"/>
  <c r="M2215" i="20"/>
  <c r="K2215" i="20"/>
  <c r="N2215" i="20"/>
  <c r="I2216" i="20"/>
  <c r="L2216" i="20"/>
  <c r="J2216" i="20"/>
  <c r="M2216" i="20"/>
  <c r="K2216" i="20"/>
  <c r="N2216" i="20"/>
  <c r="I2217" i="20"/>
  <c r="L2217" i="20"/>
  <c r="J2217" i="20"/>
  <c r="M2217" i="20"/>
  <c r="K2217" i="20"/>
  <c r="N2217" i="20"/>
  <c r="I2218" i="20"/>
  <c r="L2218" i="20"/>
  <c r="J2218" i="20"/>
  <c r="M2218" i="20"/>
  <c r="K2218" i="20"/>
  <c r="N2218" i="20"/>
  <c r="I2219" i="20"/>
  <c r="L2219" i="20"/>
  <c r="J2219" i="20"/>
  <c r="M2219" i="20"/>
  <c r="K2219" i="20"/>
  <c r="N2219" i="20"/>
  <c r="I2220" i="20"/>
  <c r="L2220" i="20"/>
  <c r="J2220" i="20"/>
  <c r="M2220" i="20"/>
  <c r="K2220" i="20"/>
  <c r="N2220" i="20"/>
  <c r="L2221" i="20"/>
  <c r="M2221" i="20"/>
  <c r="N2221" i="20"/>
  <c r="I2222" i="20"/>
  <c r="L2222" i="20"/>
  <c r="J2222" i="20"/>
  <c r="M2222" i="20"/>
  <c r="K2222" i="20"/>
  <c r="N2222" i="20"/>
  <c r="I2223" i="20"/>
  <c r="L2223" i="20"/>
  <c r="J2223" i="20"/>
  <c r="M2223" i="20"/>
  <c r="K2223" i="20"/>
  <c r="N2223" i="20"/>
  <c r="I2224" i="20"/>
  <c r="L2224" i="20"/>
  <c r="J2224" i="20"/>
  <c r="M2224" i="20"/>
  <c r="K2224" i="20"/>
  <c r="N2224" i="20"/>
  <c r="I2225" i="20"/>
  <c r="L2225" i="20"/>
  <c r="J2225" i="20"/>
  <c r="M2225" i="20"/>
  <c r="K2225" i="20"/>
  <c r="N2225" i="20"/>
  <c r="I2226" i="20"/>
  <c r="L2226" i="20"/>
  <c r="J2226" i="20"/>
  <c r="M2226" i="20"/>
  <c r="K2226" i="20"/>
  <c r="N2226" i="20"/>
  <c r="I2227" i="20"/>
  <c r="L2227" i="20"/>
  <c r="J2227" i="20"/>
  <c r="M2227" i="20"/>
  <c r="K2227" i="20"/>
  <c r="N2227" i="20"/>
  <c r="I2228" i="20"/>
  <c r="L2228" i="20"/>
  <c r="J2228" i="20"/>
  <c r="M2228" i="20"/>
  <c r="K2228" i="20"/>
  <c r="N2228" i="20"/>
  <c r="I2229" i="20"/>
  <c r="L2229" i="20"/>
  <c r="J2229" i="20"/>
  <c r="M2229" i="20"/>
  <c r="K2229" i="20"/>
  <c r="N2229" i="20"/>
  <c r="I2230" i="20"/>
  <c r="L2230" i="20"/>
  <c r="J2230" i="20"/>
  <c r="M2230" i="20"/>
  <c r="K2230" i="20"/>
  <c r="N2230" i="20"/>
  <c r="I2231" i="20"/>
  <c r="L2231" i="20"/>
  <c r="J2231" i="20"/>
  <c r="M2231" i="20"/>
  <c r="K2231" i="20"/>
  <c r="N2231" i="20"/>
  <c r="I2232" i="20"/>
  <c r="L2232" i="20"/>
  <c r="J2232" i="20"/>
  <c r="M2232" i="20"/>
  <c r="K2232" i="20"/>
  <c r="N2232" i="20"/>
  <c r="I2233" i="20"/>
  <c r="L2233" i="20"/>
  <c r="J2233" i="20"/>
  <c r="M2233" i="20"/>
  <c r="K2233" i="20"/>
  <c r="N2233" i="20"/>
  <c r="L2234" i="20"/>
  <c r="M2234" i="20"/>
  <c r="N2234" i="20"/>
  <c r="I2235" i="20"/>
  <c r="L2235" i="20"/>
  <c r="J2235" i="20"/>
  <c r="M2235" i="20"/>
  <c r="K2235" i="20"/>
  <c r="N2235" i="20"/>
  <c r="I2236" i="20"/>
  <c r="L2236" i="20"/>
  <c r="J2236" i="20"/>
  <c r="M2236" i="20"/>
  <c r="K2236" i="20"/>
  <c r="N2236" i="20"/>
  <c r="I2237" i="20"/>
  <c r="L2237" i="20"/>
  <c r="J2237" i="20"/>
  <c r="M2237" i="20"/>
  <c r="K2237" i="20"/>
  <c r="N2237" i="20"/>
  <c r="I2238" i="20"/>
  <c r="L2238" i="20"/>
  <c r="J2238" i="20"/>
  <c r="M2238" i="20"/>
  <c r="K2238" i="20"/>
  <c r="N2238" i="20"/>
  <c r="I2239" i="20"/>
  <c r="L2239" i="20"/>
  <c r="J2239" i="20"/>
  <c r="M2239" i="20"/>
  <c r="K2239" i="20"/>
  <c r="N2239" i="20"/>
  <c r="I2240" i="20"/>
  <c r="L2240" i="20"/>
  <c r="J2240" i="20"/>
  <c r="M2240" i="20"/>
  <c r="K2240" i="20"/>
  <c r="N2240" i="20"/>
  <c r="I2241" i="20"/>
  <c r="L2241" i="20"/>
  <c r="J2241" i="20"/>
  <c r="M2241" i="20"/>
  <c r="K2241" i="20"/>
  <c r="N2241" i="20"/>
  <c r="L2242" i="20"/>
  <c r="M2242" i="20"/>
  <c r="N2242" i="20"/>
  <c r="I2243" i="20"/>
  <c r="L2243" i="20"/>
  <c r="J2243" i="20"/>
  <c r="M2243" i="20"/>
  <c r="K2243" i="20"/>
  <c r="N2243" i="20"/>
  <c r="I2244" i="20"/>
  <c r="L2244" i="20"/>
  <c r="J2244" i="20"/>
  <c r="M2244" i="20"/>
  <c r="K2244" i="20"/>
  <c r="N2244" i="20"/>
  <c r="I2245" i="20"/>
  <c r="L2245" i="20"/>
  <c r="J2245" i="20"/>
  <c r="M2245" i="20"/>
  <c r="K2245" i="20"/>
  <c r="N2245" i="20"/>
  <c r="I2246" i="20"/>
  <c r="L2246" i="20"/>
  <c r="J2246" i="20"/>
  <c r="M2246" i="20"/>
  <c r="K2246" i="20"/>
  <c r="N2246" i="20"/>
  <c r="I2247" i="20"/>
  <c r="L2247" i="20"/>
  <c r="J2247" i="20"/>
  <c r="M2247" i="20"/>
  <c r="K2247" i="20"/>
  <c r="N2247" i="20"/>
  <c r="I2248" i="20"/>
  <c r="L2248" i="20"/>
  <c r="J2248" i="20"/>
  <c r="M2248" i="20"/>
  <c r="K2248" i="20"/>
  <c r="N2248" i="20"/>
  <c r="I2249" i="20"/>
  <c r="L2249" i="20"/>
  <c r="J2249" i="20"/>
  <c r="M2249" i="20"/>
  <c r="K2249" i="20"/>
  <c r="N2249" i="20"/>
  <c r="I2250" i="20"/>
  <c r="L2250" i="20"/>
  <c r="J2250" i="20"/>
  <c r="M2250" i="20"/>
  <c r="K2250" i="20"/>
  <c r="N2250" i="20"/>
  <c r="I2251" i="20"/>
  <c r="L2251" i="20"/>
  <c r="J2251" i="20"/>
  <c r="M2251" i="20"/>
  <c r="K2251" i="20"/>
  <c r="N2251" i="20"/>
  <c r="I2252" i="20"/>
  <c r="L2252" i="20"/>
  <c r="J2252" i="20"/>
  <c r="M2252" i="20"/>
  <c r="K2252" i="20"/>
  <c r="N2252" i="20"/>
  <c r="I2253" i="20"/>
  <c r="L2253" i="20"/>
  <c r="J2253" i="20"/>
  <c r="M2253" i="20"/>
  <c r="K2253" i="20"/>
  <c r="N2253" i="20"/>
  <c r="L2254" i="20"/>
  <c r="M2254" i="20"/>
  <c r="N2254" i="20"/>
  <c r="I2255" i="20"/>
  <c r="L2255" i="20"/>
  <c r="J2255" i="20"/>
  <c r="M2255" i="20"/>
  <c r="K2255" i="20"/>
  <c r="N2255" i="20"/>
  <c r="I2256" i="20"/>
  <c r="L2256" i="20"/>
  <c r="J2256" i="20"/>
  <c r="M2256" i="20"/>
  <c r="K2256" i="20"/>
  <c r="N2256" i="20"/>
  <c r="I2257" i="20"/>
  <c r="L2257" i="20"/>
  <c r="J2257" i="20"/>
  <c r="M2257" i="20"/>
  <c r="K2257" i="20"/>
  <c r="N2257" i="20"/>
  <c r="I2258" i="20"/>
  <c r="L2258" i="20"/>
  <c r="J2258" i="20"/>
  <c r="M2258" i="20"/>
  <c r="K2258" i="20"/>
  <c r="N2258" i="20"/>
  <c r="I2259" i="20"/>
  <c r="L2259" i="20"/>
  <c r="J2259" i="20"/>
  <c r="M2259" i="20"/>
  <c r="K2259" i="20"/>
  <c r="N2259" i="20"/>
  <c r="I2260" i="20"/>
  <c r="L2260" i="20"/>
  <c r="J2260" i="20"/>
  <c r="M2260" i="20"/>
  <c r="K2260" i="20"/>
  <c r="N2260" i="20"/>
  <c r="I2261" i="20"/>
  <c r="L2261" i="20"/>
  <c r="J2261" i="20"/>
  <c r="M2261" i="20"/>
  <c r="K2261" i="20"/>
  <c r="N2261" i="20"/>
  <c r="I2262" i="20"/>
  <c r="L2262" i="20"/>
  <c r="J2262" i="20"/>
  <c r="M2262" i="20"/>
  <c r="K2262" i="20"/>
  <c r="N2262" i="20"/>
  <c r="I2263" i="20"/>
  <c r="L2263" i="20"/>
  <c r="J2263" i="20"/>
  <c r="M2263" i="20"/>
  <c r="K2263" i="20"/>
  <c r="N2263" i="20"/>
  <c r="I2264" i="20"/>
  <c r="L2264" i="20"/>
  <c r="J2264" i="20"/>
  <c r="M2264" i="20"/>
  <c r="K2264" i="20"/>
  <c r="N2264" i="20"/>
  <c r="I2265" i="20"/>
  <c r="L2265" i="20"/>
  <c r="J2265" i="20"/>
  <c r="M2265" i="20"/>
  <c r="K2265" i="20"/>
  <c r="N2265" i="20"/>
  <c r="I2266" i="20"/>
  <c r="L2266" i="20"/>
  <c r="J2266" i="20"/>
  <c r="M2266" i="20"/>
  <c r="K2266" i="20"/>
  <c r="N2266" i="20"/>
  <c r="I2267" i="20"/>
  <c r="L2267" i="20"/>
  <c r="J2267" i="20"/>
  <c r="M2267" i="20"/>
  <c r="K2267" i="20"/>
  <c r="N2267" i="20"/>
  <c r="I2268" i="20"/>
  <c r="L2268" i="20"/>
  <c r="J2268" i="20"/>
  <c r="M2268" i="20"/>
  <c r="K2268" i="20"/>
  <c r="N2268" i="20"/>
  <c r="I2269" i="20"/>
  <c r="L2269" i="20"/>
  <c r="J2269" i="20"/>
  <c r="M2269" i="20"/>
  <c r="K2269" i="20"/>
  <c r="N2269" i="20"/>
  <c r="I2270" i="20"/>
  <c r="L2270" i="20"/>
  <c r="J2270" i="20"/>
  <c r="M2270" i="20"/>
  <c r="K2270" i="20"/>
  <c r="N2270" i="20"/>
  <c r="I2271" i="20"/>
  <c r="L2271" i="20"/>
  <c r="J2271" i="20"/>
  <c r="M2271" i="20"/>
  <c r="K2271" i="20"/>
  <c r="N2271" i="20"/>
  <c r="I2272" i="20"/>
  <c r="L2272" i="20"/>
  <c r="J2272" i="20"/>
  <c r="M2272" i="20"/>
  <c r="K2272" i="20"/>
  <c r="N2272" i="20"/>
  <c r="L2273" i="20"/>
  <c r="M2273" i="20"/>
  <c r="N2273" i="20"/>
  <c r="I2274" i="20"/>
  <c r="L2274" i="20"/>
  <c r="J2274" i="20"/>
  <c r="M2274" i="20"/>
  <c r="K2274" i="20"/>
  <c r="N2274" i="20"/>
  <c r="I2275" i="20"/>
  <c r="L2275" i="20"/>
  <c r="J2275" i="20"/>
  <c r="M2275" i="20"/>
  <c r="K2275" i="20"/>
  <c r="N2275" i="20"/>
  <c r="I2276" i="20"/>
  <c r="L2276" i="20"/>
  <c r="J2276" i="20"/>
  <c r="M2276" i="20"/>
  <c r="K2276" i="20"/>
  <c r="N2276" i="20"/>
  <c r="I2277" i="20"/>
  <c r="L2277" i="20"/>
  <c r="J2277" i="20"/>
  <c r="M2277" i="20"/>
  <c r="K2277" i="20"/>
  <c r="N2277" i="20"/>
  <c r="I2278" i="20"/>
  <c r="L2278" i="20"/>
  <c r="J2278" i="20"/>
  <c r="M2278" i="20"/>
  <c r="K2278" i="20"/>
  <c r="N2278" i="20"/>
  <c r="I2279" i="20"/>
  <c r="L2279" i="20"/>
  <c r="J2279" i="20"/>
  <c r="M2279" i="20"/>
  <c r="K2279" i="20"/>
  <c r="N2279" i="20"/>
  <c r="I2280" i="20"/>
  <c r="L2280" i="20"/>
  <c r="J2280" i="20"/>
  <c r="M2280" i="20"/>
  <c r="K2280" i="20"/>
  <c r="N2280" i="20"/>
  <c r="I2281" i="20"/>
  <c r="L2281" i="20"/>
  <c r="J2281" i="20"/>
  <c r="M2281" i="20"/>
  <c r="K2281" i="20"/>
  <c r="N2281" i="20"/>
  <c r="I2282" i="20"/>
  <c r="L2282" i="20"/>
  <c r="J2282" i="20"/>
  <c r="M2282" i="20"/>
  <c r="K2282" i="20"/>
  <c r="N2282" i="20"/>
  <c r="I2283" i="20"/>
  <c r="L2283" i="20"/>
  <c r="J2283" i="20"/>
  <c r="M2283" i="20"/>
  <c r="K2283" i="20"/>
  <c r="N2283" i="20"/>
  <c r="I2284" i="20"/>
  <c r="L2284" i="20"/>
  <c r="J2284" i="20"/>
  <c r="M2284" i="20"/>
  <c r="K2284" i="20"/>
  <c r="N2284" i="20"/>
  <c r="L2285" i="20"/>
  <c r="M2285" i="20"/>
  <c r="N2285" i="20"/>
  <c r="I2286" i="20"/>
  <c r="L2286" i="20"/>
  <c r="J2286" i="20"/>
  <c r="M2286" i="20"/>
  <c r="K2286" i="20"/>
  <c r="N2286" i="20"/>
  <c r="I2287" i="20"/>
  <c r="L2287" i="20"/>
  <c r="J2287" i="20"/>
  <c r="M2287" i="20"/>
  <c r="K2287" i="20"/>
  <c r="N2287" i="20"/>
  <c r="I2288" i="20"/>
  <c r="L2288" i="20"/>
  <c r="J2288" i="20"/>
  <c r="M2288" i="20"/>
  <c r="K2288" i="20"/>
  <c r="N2288" i="20"/>
  <c r="I2289" i="20"/>
  <c r="L2289" i="20"/>
  <c r="J2289" i="20"/>
  <c r="M2289" i="20"/>
  <c r="K2289" i="20"/>
  <c r="N2289" i="20"/>
  <c r="I2290" i="20"/>
  <c r="L2290" i="20"/>
  <c r="J2290" i="20"/>
  <c r="M2290" i="20"/>
  <c r="K2290" i="20"/>
  <c r="N2290" i="20"/>
  <c r="I2291" i="20"/>
  <c r="L2291" i="20"/>
  <c r="J2291" i="20"/>
  <c r="M2291" i="20"/>
  <c r="K2291" i="20"/>
  <c r="N2291" i="20"/>
  <c r="I2292" i="20"/>
  <c r="L2292" i="20"/>
  <c r="J2292" i="20"/>
  <c r="M2292" i="20"/>
  <c r="K2292" i="20"/>
  <c r="N2292" i="20"/>
  <c r="I2293" i="20"/>
  <c r="L2293" i="20"/>
  <c r="J2293" i="20"/>
  <c r="M2293" i="20"/>
  <c r="K2293" i="20"/>
  <c r="N2293" i="20"/>
  <c r="L2294" i="20"/>
  <c r="M2294" i="20"/>
  <c r="N2294" i="20"/>
  <c r="I2295" i="20"/>
  <c r="L2295" i="20"/>
  <c r="J2295" i="20"/>
  <c r="M2295" i="20"/>
  <c r="K2295" i="20"/>
  <c r="N2295" i="20"/>
  <c r="I2296" i="20"/>
  <c r="L2296" i="20"/>
  <c r="J2296" i="20"/>
  <c r="M2296" i="20"/>
  <c r="K2296" i="20"/>
  <c r="N2296" i="20"/>
  <c r="I2297" i="20"/>
  <c r="L2297" i="20"/>
  <c r="J2297" i="20"/>
  <c r="M2297" i="20"/>
  <c r="K2297" i="20"/>
  <c r="N2297" i="20"/>
  <c r="I2298" i="20"/>
  <c r="L2298" i="20"/>
  <c r="J2298" i="20"/>
  <c r="M2298" i="20"/>
  <c r="K2298" i="20"/>
  <c r="N2298" i="20"/>
  <c r="I2299" i="20"/>
  <c r="L2299" i="20"/>
  <c r="J2299" i="20"/>
  <c r="M2299" i="20"/>
  <c r="K2299" i="20"/>
  <c r="N2299" i="20"/>
  <c r="I2300" i="20"/>
  <c r="L2300" i="20"/>
  <c r="J2300" i="20"/>
  <c r="M2300" i="20"/>
  <c r="K2300" i="20"/>
  <c r="N2300" i="20"/>
  <c r="I2301" i="20"/>
  <c r="L2301" i="20"/>
  <c r="J2301" i="20"/>
  <c r="M2301" i="20"/>
  <c r="K2301" i="20"/>
  <c r="N2301" i="20"/>
  <c r="I2302" i="20"/>
  <c r="L2302" i="20"/>
  <c r="J2302" i="20"/>
  <c r="M2302" i="20"/>
  <c r="K2302" i="20"/>
  <c r="N2302" i="20"/>
  <c r="I2303" i="20"/>
  <c r="L2303" i="20"/>
  <c r="J2303" i="20"/>
  <c r="M2303" i="20"/>
  <c r="K2303" i="20"/>
  <c r="N2303" i="20"/>
  <c r="I2304" i="20"/>
  <c r="L2304" i="20"/>
  <c r="J2304" i="20"/>
  <c r="M2304" i="20"/>
  <c r="K2304" i="20"/>
  <c r="N2304" i="20"/>
  <c r="I2305" i="20"/>
  <c r="L2305" i="20"/>
  <c r="J2305" i="20"/>
  <c r="M2305" i="20"/>
  <c r="K2305" i="20"/>
  <c r="N2305" i="20"/>
  <c r="I2306" i="20"/>
  <c r="L2306" i="20"/>
  <c r="J2306" i="20"/>
  <c r="M2306" i="20"/>
  <c r="K2306" i="20"/>
  <c r="N2306" i="20"/>
  <c r="I2307" i="20"/>
  <c r="L2307" i="20"/>
  <c r="J2307" i="20"/>
  <c r="M2307" i="20"/>
  <c r="K2307" i="20"/>
  <c r="N2307" i="20"/>
  <c r="I2308" i="20"/>
  <c r="L2308" i="20"/>
  <c r="J2308" i="20"/>
  <c r="M2308" i="20"/>
  <c r="K2308" i="20"/>
  <c r="N2308" i="20"/>
  <c r="I2309" i="20"/>
  <c r="L2309" i="20"/>
  <c r="J2309" i="20"/>
  <c r="M2309" i="20"/>
  <c r="K2309" i="20"/>
  <c r="N2309" i="20"/>
  <c r="I2310" i="20"/>
  <c r="L2310" i="20"/>
  <c r="J2310" i="20"/>
  <c r="M2310" i="20"/>
  <c r="K2310" i="20"/>
  <c r="N2310" i="20"/>
  <c r="L2311" i="20"/>
  <c r="M2311" i="20"/>
  <c r="N2311" i="20"/>
  <c r="I2312" i="20"/>
  <c r="L2312" i="20"/>
  <c r="J2312" i="20"/>
  <c r="M2312" i="20"/>
  <c r="K2312" i="20"/>
  <c r="N2312" i="20"/>
  <c r="I2313" i="20"/>
  <c r="L2313" i="20"/>
  <c r="J2313" i="20"/>
  <c r="M2313" i="20"/>
  <c r="K2313" i="20"/>
  <c r="N2313" i="20"/>
  <c r="I2314" i="20"/>
  <c r="L2314" i="20"/>
  <c r="J2314" i="20"/>
  <c r="M2314" i="20"/>
  <c r="K2314" i="20"/>
  <c r="N2314" i="20"/>
  <c r="I2315" i="20"/>
  <c r="L2315" i="20"/>
  <c r="J2315" i="20"/>
  <c r="M2315" i="20"/>
  <c r="K2315" i="20"/>
  <c r="N2315" i="20"/>
  <c r="I2316" i="20"/>
  <c r="L2316" i="20"/>
  <c r="J2316" i="20"/>
  <c r="M2316" i="20"/>
  <c r="K2316" i="20"/>
  <c r="N2316" i="20"/>
  <c r="I2317" i="20"/>
  <c r="L2317" i="20"/>
  <c r="J2317" i="20"/>
  <c r="M2317" i="20"/>
  <c r="K2317" i="20"/>
  <c r="N2317" i="20"/>
  <c r="I2318" i="20"/>
  <c r="L2318" i="20"/>
  <c r="J2318" i="20"/>
  <c r="M2318" i="20"/>
  <c r="K2318" i="20"/>
  <c r="N2318" i="20"/>
  <c r="I2319" i="20"/>
  <c r="L2319" i="20"/>
  <c r="J2319" i="20"/>
  <c r="M2319" i="20"/>
  <c r="K2319" i="20"/>
  <c r="N2319" i="20"/>
  <c r="I2320" i="20"/>
  <c r="L2320" i="20"/>
  <c r="J2320" i="20"/>
  <c r="M2320" i="20"/>
  <c r="K2320" i="20"/>
  <c r="N2320" i="20"/>
  <c r="I2321" i="20"/>
  <c r="L2321" i="20"/>
  <c r="J2321" i="20"/>
  <c r="M2321" i="20"/>
  <c r="K2321" i="20"/>
  <c r="N2321" i="20"/>
  <c r="I2322" i="20"/>
  <c r="L2322" i="20"/>
  <c r="J2322" i="20"/>
  <c r="M2322" i="20"/>
  <c r="K2322" i="20"/>
  <c r="N2322" i="20"/>
  <c r="I2323" i="20"/>
  <c r="L2323" i="20"/>
  <c r="J2323" i="20"/>
  <c r="M2323" i="20"/>
  <c r="K2323" i="20"/>
  <c r="N2323" i="20"/>
  <c r="I2324" i="20"/>
  <c r="L2324" i="20"/>
  <c r="J2324" i="20"/>
  <c r="M2324" i="20"/>
  <c r="K2324" i="20"/>
  <c r="N2324" i="20"/>
  <c r="I2325" i="20"/>
  <c r="L2325" i="20"/>
  <c r="J2325" i="20"/>
  <c r="M2325" i="20"/>
  <c r="K2325" i="20"/>
  <c r="N2325" i="20"/>
  <c r="I2326" i="20"/>
  <c r="L2326" i="20"/>
  <c r="J2326" i="20"/>
  <c r="M2326" i="20"/>
  <c r="K2326" i="20"/>
  <c r="N2326" i="20"/>
  <c r="I2327" i="20"/>
  <c r="L2327" i="20"/>
  <c r="J2327" i="20"/>
  <c r="M2327" i="20"/>
  <c r="K2327" i="20"/>
  <c r="N2327" i="20"/>
  <c r="L2328" i="20"/>
  <c r="M2328" i="20"/>
  <c r="N2328" i="20"/>
  <c r="I2329" i="20"/>
  <c r="L2329" i="20"/>
  <c r="J2329" i="20"/>
  <c r="M2329" i="20"/>
  <c r="K2329" i="20"/>
  <c r="N2329" i="20"/>
  <c r="I2330" i="20"/>
  <c r="L2330" i="20"/>
  <c r="J2330" i="20"/>
  <c r="M2330" i="20"/>
  <c r="K2330" i="20"/>
  <c r="N2330" i="20"/>
  <c r="I2331" i="20"/>
  <c r="L2331" i="20"/>
  <c r="J2331" i="20"/>
  <c r="M2331" i="20"/>
  <c r="K2331" i="20"/>
  <c r="N2331" i="20"/>
  <c r="I2332" i="20"/>
  <c r="L2332" i="20"/>
  <c r="J2332" i="20"/>
  <c r="M2332" i="20"/>
  <c r="K2332" i="20"/>
  <c r="N2332" i="20"/>
  <c r="I2333" i="20"/>
  <c r="L2333" i="20"/>
  <c r="J2333" i="20"/>
  <c r="M2333" i="20"/>
  <c r="K2333" i="20"/>
  <c r="N2333" i="20"/>
  <c r="I2334" i="20"/>
  <c r="L2334" i="20"/>
  <c r="J2334" i="20"/>
  <c r="M2334" i="20"/>
  <c r="K2334" i="20"/>
  <c r="N2334" i="20"/>
  <c r="I2335" i="20"/>
  <c r="L2335" i="20"/>
  <c r="J2335" i="20"/>
  <c r="M2335" i="20"/>
  <c r="K2335" i="20"/>
  <c r="N2335" i="20"/>
  <c r="I2336" i="20"/>
  <c r="L2336" i="20"/>
  <c r="J2336" i="20"/>
  <c r="M2336" i="20"/>
  <c r="K2336" i="20"/>
  <c r="N2336" i="20"/>
  <c r="I2337" i="20"/>
  <c r="L2337" i="20"/>
  <c r="J2337" i="20"/>
  <c r="M2337" i="20"/>
  <c r="K2337" i="20"/>
  <c r="N2337" i="20"/>
  <c r="I2338" i="20"/>
  <c r="L2338" i="20"/>
  <c r="J2338" i="20"/>
  <c r="M2338" i="20"/>
  <c r="K2338" i="20"/>
  <c r="N2338" i="20"/>
  <c r="I2339" i="20"/>
  <c r="L2339" i="20"/>
  <c r="J2339" i="20"/>
  <c r="M2339" i="20"/>
  <c r="K2339" i="20"/>
  <c r="N2339" i="20"/>
  <c r="I2340" i="20"/>
  <c r="L2340" i="20"/>
  <c r="J2340" i="20"/>
  <c r="M2340" i="20"/>
  <c r="K2340" i="20"/>
  <c r="N2340" i="20"/>
  <c r="I2341" i="20"/>
  <c r="L2341" i="20"/>
  <c r="J2341" i="20"/>
  <c r="M2341" i="20"/>
  <c r="K2341" i="20"/>
  <c r="N2341" i="20"/>
  <c r="I2342" i="20"/>
  <c r="L2342" i="20"/>
  <c r="J2342" i="20"/>
  <c r="M2342" i="20"/>
  <c r="K2342" i="20"/>
  <c r="N2342" i="20"/>
  <c r="I2343" i="20"/>
  <c r="L2343" i="20"/>
  <c r="J2343" i="20"/>
  <c r="M2343" i="20"/>
  <c r="K2343" i="20"/>
  <c r="N2343" i="20"/>
  <c r="I2344" i="20"/>
  <c r="L2344" i="20"/>
  <c r="J2344" i="20"/>
  <c r="M2344" i="20"/>
  <c r="K2344" i="20"/>
  <c r="N2344" i="20"/>
  <c r="L2345" i="20"/>
  <c r="M2345" i="20"/>
  <c r="N2345" i="20"/>
  <c r="I2346" i="20"/>
  <c r="L2346" i="20"/>
  <c r="J2346" i="20"/>
  <c r="M2346" i="20"/>
  <c r="K2346" i="20"/>
  <c r="N2346" i="20"/>
  <c r="I2347" i="20"/>
  <c r="L2347" i="20"/>
  <c r="J2347" i="20"/>
  <c r="M2347" i="20"/>
  <c r="K2347" i="20"/>
  <c r="N2347" i="20"/>
  <c r="I2348" i="20"/>
  <c r="L2348" i="20"/>
  <c r="J2348" i="20"/>
  <c r="M2348" i="20"/>
  <c r="K2348" i="20"/>
  <c r="N2348" i="20"/>
  <c r="I2349" i="20"/>
  <c r="L2349" i="20"/>
  <c r="J2349" i="20"/>
  <c r="M2349" i="20"/>
  <c r="K2349" i="20"/>
  <c r="N2349" i="20"/>
  <c r="I2350" i="20"/>
  <c r="L2350" i="20"/>
  <c r="J2350" i="20"/>
  <c r="M2350" i="20"/>
  <c r="K2350" i="20"/>
  <c r="N2350" i="20"/>
  <c r="I2351" i="20"/>
  <c r="L2351" i="20"/>
  <c r="J2351" i="20"/>
  <c r="M2351" i="20"/>
  <c r="K2351" i="20"/>
  <c r="N2351" i="20"/>
  <c r="I2352" i="20"/>
  <c r="L2352" i="20"/>
  <c r="J2352" i="20"/>
  <c r="M2352" i="20"/>
  <c r="K2352" i="20"/>
  <c r="N2352" i="20"/>
  <c r="I2353" i="20"/>
  <c r="L2353" i="20"/>
  <c r="J2353" i="20"/>
  <c r="M2353" i="20"/>
  <c r="K2353" i="20"/>
  <c r="N2353" i="20"/>
  <c r="I2354" i="20"/>
  <c r="L2354" i="20"/>
  <c r="J2354" i="20"/>
  <c r="M2354" i="20"/>
  <c r="K2354" i="20"/>
  <c r="N2354" i="20"/>
  <c r="I2355" i="20"/>
  <c r="L2355" i="20"/>
  <c r="J2355" i="20"/>
  <c r="M2355" i="20"/>
  <c r="K2355" i="20"/>
  <c r="N2355" i="20"/>
  <c r="I2356" i="20"/>
  <c r="L2356" i="20"/>
  <c r="J2356" i="20"/>
  <c r="M2356" i="20"/>
  <c r="K2356" i="20"/>
  <c r="N2356" i="20"/>
  <c r="I2357" i="20"/>
  <c r="L2357" i="20"/>
  <c r="J2357" i="20"/>
  <c r="M2357" i="20"/>
  <c r="K2357" i="20"/>
  <c r="N2357" i="20"/>
  <c r="L2358" i="20"/>
  <c r="M2358" i="20"/>
  <c r="N2358" i="20"/>
  <c r="I2359" i="20"/>
  <c r="L2359" i="20"/>
  <c r="J2359" i="20"/>
  <c r="M2359" i="20"/>
  <c r="K2359" i="20"/>
  <c r="N2359" i="20"/>
  <c r="I2360" i="20"/>
  <c r="L2360" i="20"/>
  <c r="J2360" i="20"/>
  <c r="M2360" i="20"/>
  <c r="K2360" i="20"/>
  <c r="N2360" i="20"/>
  <c r="I2361" i="20"/>
  <c r="L2361" i="20"/>
  <c r="J2361" i="20"/>
  <c r="M2361" i="20"/>
  <c r="K2361" i="20"/>
  <c r="N2361" i="20"/>
  <c r="I2362" i="20"/>
  <c r="L2362" i="20"/>
  <c r="J2362" i="20"/>
  <c r="M2362" i="20"/>
  <c r="K2362" i="20"/>
  <c r="N2362" i="20"/>
  <c r="I2363" i="20"/>
  <c r="L2363" i="20"/>
  <c r="J2363" i="20"/>
  <c r="M2363" i="20"/>
  <c r="K2363" i="20"/>
  <c r="N2363" i="20"/>
  <c r="I2364" i="20"/>
  <c r="L2364" i="20"/>
  <c r="J2364" i="20"/>
  <c r="M2364" i="20"/>
  <c r="K2364" i="20"/>
  <c r="N2364" i="20"/>
  <c r="I2365" i="20"/>
  <c r="L2365" i="20"/>
  <c r="J2365" i="20"/>
  <c r="M2365" i="20"/>
  <c r="K2365" i="20"/>
  <c r="N2365" i="20"/>
  <c r="I2366" i="20"/>
  <c r="L2366" i="20"/>
  <c r="J2366" i="20"/>
  <c r="M2366" i="20"/>
  <c r="K2366" i="20"/>
  <c r="N2366" i="20"/>
  <c r="I2367" i="20"/>
  <c r="L2367" i="20"/>
  <c r="J2367" i="20"/>
  <c r="M2367" i="20"/>
  <c r="K2367" i="20"/>
  <c r="N2367" i="20"/>
  <c r="I2368" i="20"/>
  <c r="L2368" i="20"/>
  <c r="J2368" i="20"/>
  <c r="M2368" i="20"/>
  <c r="K2368" i="20"/>
  <c r="N2368" i="20"/>
  <c r="I2369" i="20"/>
  <c r="L2369" i="20"/>
  <c r="J2369" i="20"/>
  <c r="M2369" i="20"/>
  <c r="K2369" i="20"/>
  <c r="N2369" i="20"/>
  <c r="I2370" i="20"/>
  <c r="L2370" i="20"/>
  <c r="J2370" i="20"/>
  <c r="M2370" i="20"/>
  <c r="K2370" i="20"/>
  <c r="N2370" i="20"/>
  <c r="I2371" i="20"/>
  <c r="L2371" i="20"/>
  <c r="J2371" i="20"/>
  <c r="M2371" i="20"/>
  <c r="K2371" i="20"/>
  <c r="N2371" i="20"/>
  <c r="I2372" i="20"/>
  <c r="L2372" i="20"/>
  <c r="J2372" i="20"/>
  <c r="M2372" i="20"/>
  <c r="K2372" i="20"/>
  <c r="N2372" i="20"/>
  <c r="I2373" i="20"/>
  <c r="L2373" i="20"/>
  <c r="J2373" i="20"/>
  <c r="M2373" i="20"/>
  <c r="K2373" i="20"/>
  <c r="N2373" i="20"/>
  <c r="I2374" i="20"/>
  <c r="L2374" i="20"/>
  <c r="J2374" i="20"/>
  <c r="M2374" i="20"/>
  <c r="K2374" i="20"/>
  <c r="N2374" i="20"/>
  <c r="L2375" i="20"/>
  <c r="M2375" i="20"/>
  <c r="N2375" i="20"/>
  <c r="I2376" i="20"/>
  <c r="L2376" i="20"/>
  <c r="J2376" i="20"/>
  <c r="M2376" i="20"/>
  <c r="K2376" i="20"/>
  <c r="N2376" i="20"/>
  <c r="I2377" i="20"/>
  <c r="L2377" i="20"/>
  <c r="J2377" i="20"/>
  <c r="M2377" i="20"/>
  <c r="K2377" i="20"/>
  <c r="N2377" i="20"/>
  <c r="I2378" i="20"/>
  <c r="L2378" i="20"/>
  <c r="J2378" i="20"/>
  <c r="M2378" i="20"/>
  <c r="K2378" i="20"/>
  <c r="N2378" i="20"/>
  <c r="I2379" i="20"/>
  <c r="L2379" i="20"/>
  <c r="J2379" i="20"/>
  <c r="M2379" i="20"/>
  <c r="K2379" i="20"/>
  <c r="N2379" i="20"/>
  <c r="I2380" i="20"/>
  <c r="L2380" i="20"/>
  <c r="J2380" i="20"/>
  <c r="M2380" i="20"/>
  <c r="K2380" i="20"/>
  <c r="N2380" i="20"/>
  <c r="I2381" i="20"/>
  <c r="L2381" i="20"/>
  <c r="J2381" i="20"/>
  <c r="M2381" i="20"/>
  <c r="K2381" i="20"/>
  <c r="N2381" i="20"/>
  <c r="I2382" i="20"/>
  <c r="L2382" i="20"/>
  <c r="J2382" i="20"/>
  <c r="M2382" i="20"/>
  <c r="K2382" i="20"/>
  <c r="N2382" i="20"/>
  <c r="I2383" i="20"/>
  <c r="L2383" i="20"/>
  <c r="J2383" i="20"/>
  <c r="M2383" i="20"/>
  <c r="K2383" i="20"/>
  <c r="N2383" i="20"/>
  <c r="I2384" i="20"/>
  <c r="L2384" i="20"/>
  <c r="J2384" i="20"/>
  <c r="M2384" i="20"/>
  <c r="K2384" i="20"/>
  <c r="N2384" i="20"/>
  <c r="I2385" i="20"/>
  <c r="L2385" i="20"/>
  <c r="J2385" i="20"/>
  <c r="M2385" i="20"/>
  <c r="K2385" i="20"/>
  <c r="N2385" i="20"/>
  <c r="I2386" i="20"/>
  <c r="L2386" i="20"/>
  <c r="J2386" i="20"/>
  <c r="M2386" i="20"/>
  <c r="K2386" i="20"/>
  <c r="N2386" i="20"/>
  <c r="I2387" i="20"/>
  <c r="L2387" i="20"/>
  <c r="J2387" i="20"/>
  <c r="M2387" i="20"/>
  <c r="K2387" i="20"/>
  <c r="N2387" i="20"/>
  <c r="I2388" i="20"/>
  <c r="L2388" i="20"/>
  <c r="J2388" i="20"/>
  <c r="M2388" i="20"/>
  <c r="K2388" i="20"/>
  <c r="N2388" i="20"/>
  <c r="I2389" i="20"/>
  <c r="L2389" i="20"/>
  <c r="J2389" i="20"/>
  <c r="M2389" i="20"/>
  <c r="K2389" i="20"/>
  <c r="N2389" i="20"/>
  <c r="I2390" i="20"/>
  <c r="L2390" i="20"/>
  <c r="J2390" i="20"/>
  <c r="M2390" i="20"/>
  <c r="K2390" i="20"/>
  <c r="N2390" i="20"/>
  <c r="I2391" i="20"/>
  <c r="L2391" i="20"/>
  <c r="J2391" i="20"/>
  <c r="M2391" i="20"/>
  <c r="K2391" i="20"/>
  <c r="N2391" i="20"/>
  <c r="L2392" i="20"/>
  <c r="M2392" i="20"/>
  <c r="N2392" i="20"/>
  <c r="I2393" i="20"/>
  <c r="L2393" i="20"/>
  <c r="J2393" i="20"/>
  <c r="M2393" i="20"/>
  <c r="K2393" i="20"/>
  <c r="N2393" i="20"/>
  <c r="I2394" i="20"/>
  <c r="L2394" i="20"/>
  <c r="J2394" i="20"/>
  <c r="M2394" i="20"/>
  <c r="K2394" i="20"/>
  <c r="N2394" i="20"/>
  <c r="I2395" i="20"/>
  <c r="L2395" i="20"/>
  <c r="J2395" i="20"/>
  <c r="M2395" i="20"/>
  <c r="K2395" i="20"/>
  <c r="N2395" i="20"/>
  <c r="I2396" i="20"/>
  <c r="L2396" i="20"/>
  <c r="J2396" i="20"/>
  <c r="M2396" i="20"/>
  <c r="K2396" i="20"/>
  <c r="N2396" i="20"/>
  <c r="I2397" i="20"/>
  <c r="L2397" i="20"/>
  <c r="J2397" i="20"/>
  <c r="M2397" i="20"/>
  <c r="K2397" i="20"/>
  <c r="N2397" i="20"/>
  <c r="I2398" i="20"/>
  <c r="L2398" i="20"/>
  <c r="J2398" i="20"/>
  <c r="M2398" i="20"/>
  <c r="K2398" i="20"/>
  <c r="N2398" i="20"/>
  <c r="I2399" i="20"/>
  <c r="L2399" i="20"/>
  <c r="J2399" i="20"/>
  <c r="M2399" i="20"/>
  <c r="K2399" i="20"/>
  <c r="N2399" i="20"/>
  <c r="I2400" i="20"/>
  <c r="L2400" i="20"/>
  <c r="J2400" i="20"/>
  <c r="M2400" i="20"/>
  <c r="K2400" i="20"/>
  <c r="N2400" i="20"/>
  <c r="I2401" i="20"/>
  <c r="L2401" i="20"/>
  <c r="J2401" i="20"/>
  <c r="M2401" i="20"/>
  <c r="K2401" i="20"/>
  <c r="N2401" i="20"/>
  <c r="I2402" i="20"/>
  <c r="L2402" i="20"/>
  <c r="J2402" i="20"/>
  <c r="M2402" i="20"/>
  <c r="K2402" i="20"/>
  <c r="N2402" i="20"/>
  <c r="I2403" i="20"/>
  <c r="L2403" i="20"/>
  <c r="J2403" i="20"/>
  <c r="M2403" i="20"/>
  <c r="K2403" i="20"/>
  <c r="N2403" i="20"/>
  <c r="I2404" i="20"/>
  <c r="L2404" i="20"/>
  <c r="J2404" i="20"/>
  <c r="M2404" i="20"/>
  <c r="K2404" i="20"/>
  <c r="N2404" i="20"/>
  <c r="L2405" i="20"/>
  <c r="M2405" i="20"/>
  <c r="N2405" i="20"/>
  <c r="I2406" i="20"/>
  <c r="L2406" i="20"/>
  <c r="J2406" i="20"/>
  <c r="M2406" i="20"/>
  <c r="K2406" i="20"/>
  <c r="N2406" i="20"/>
  <c r="I2407" i="20"/>
  <c r="L2407" i="20"/>
  <c r="J2407" i="20"/>
  <c r="M2407" i="20"/>
  <c r="K2407" i="20"/>
  <c r="N2407" i="20"/>
  <c r="I2408" i="20"/>
  <c r="L2408" i="20"/>
  <c r="J2408" i="20"/>
  <c r="M2408" i="20"/>
  <c r="K2408" i="20"/>
  <c r="N2408" i="20"/>
  <c r="I2409" i="20"/>
  <c r="L2409" i="20"/>
  <c r="J2409" i="20"/>
  <c r="M2409" i="20"/>
  <c r="K2409" i="20"/>
  <c r="N2409" i="20"/>
  <c r="I2410" i="20"/>
  <c r="L2410" i="20"/>
  <c r="J2410" i="20"/>
  <c r="M2410" i="20"/>
  <c r="K2410" i="20"/>
  <c r="N2410" i="20"/>
  <c r="I2411" i="20"/>
  <c r="L2411" i="20"/>
  <c r="J2411" i="20"/>
  <c r="M2411" i="20"/>
  <c r="K2411" i="20"/>
  <c r="N2411" i="20"/>
  <c r="I2412" i="20"/>
  <c r="L2412" i="20"/>
  <c r="J2412" i="20"/>
  <c r="M2412" i="20"/>
  <c r="K2412" i="20"/>
  <c r="N2412" i="20"/>
  <c r="I2413" i="20"/>
  <c r="L2413" i="20"/>
  <c r="J2413" i="20"/>
  <c r="M2413" i="20"/>
  <c r="K2413" i="20"/>
  <c r="N2413" i="20"/>
  <c r="I2414" i="20"/>
  <c r="L2414" i="20"/>
  <c r="J2414" i="20"/>
  <c r="M2414" i="20"/>
  <c r="K2414" i="20"/>
  <c r="N2414" i="20"/>
  <c r="I2415" i="20"/>
  <c r="L2415" i="20"/>
  <c r="J2415" i="20"/>
  <c r="M2415" i="20"/>
  <c r="K2415" i="20"/>
  <c r="N2415" i="20"/>
  <c r="I2416" i="20"/>
  <c r="L2416" i="20"/>
  <c r="J2416" i="20"/>
  <c r="M2416" i="20"/>
  <c r="K2416" i="20"/>
  <c r="N2416" i="20"/>
  <c r="I2417" i="20"/>
  <c r="L2417" i="20"/>
  <c r="J2417" i="20"/>
  <c r="M2417" i="20"/>
  <c r="K2417" i="20"/>
  <c r="N2417" i="20"/>
  <c r="I2418" i="20"/>
  <c r="L2418" i="20"/>
  <c r="J2418" i="20"/>
  <c r="M2418" i="20"/>
  <c r="K2418" i="20"/>
  <c r="N2418" i="20"/>
  <c r="I2419" i="20"/>
  <c r="L2419" i="20"/>
  <c r="J2419" i="20"/>
  <c r="M2419" i="20"/>
  <c r="K2419" i="20"/>
  <c r="N2419" i="20"/>
  <c r="I2420" i="20"/>
  <c r="L2420" i="20"/>
  <c r="J2420" i="20"/>
  <c r="M2420" i="20"/>
  <c r="K2420" i="20"/>
  <c r="N2420" i="20"/>
  <c r="I2421" i="20"/>
  <c r="L2421" i="20"/>
  <c r="J2421" i="20"/>
  <c r="M2421" i="20"/>
  <c r="K2421" i="20"/>
  <c r="N2421" i="20"/>
  <c r="L2422" i="20"/>
  <c r="M2422" i="20"/>
  <c r="N2422" i="20"/>
  <c r="I2423" i="20"/>
  <c r="L2423" i="20"/>
  <c r="J2423" i="20"/>
  <c r="M2423" i="20"/>
  <c r="K2423" i="20"/>
  <c r="N2423" i="20"/>
  <c r="I2424" i="20"/>
  <c r="L2424" i="20"/>
  <c r="J2424" i="20"/>
  <c r="M2424" i="20"/>
  <c r="K2424" i="20"/>
  <c r="N2424" i="20"/>
  <c r="I2425" i="20"/>
  <c r="L2425" i="20"/>
  <c r="J2425" i="20"/>
  <c r="M2425" i="20"/>
  <c r="K2425" i="20"/>
  <c r="N2425" i="20"/>
  <c r="I2426" i="20"/>
  <c r="L2426" i="20"/>
  <c r="J2426" i="20"/>
  <c r="M2426" i="20"/>
  <c r="K2426" i="20"/>
  <c r="N2426" i="20"/>
  <c r="I2427" i="20"/>
  <c r="L2427" i="20"/>
  <c r="J2427" i="20"/>
  <c r="M2427" i="20"/>
  <c r="K2427" i="20"/>
  <c r="N2427" i="20"/>
  <c r="I2428" i="20"/>
  <c r="L2428" i="20"/>
  <c r="J2428" i="20"/>
  <c r="M2428" i="20"/>
  <c r="K2428" i="20"/>
  <c r="N2428" i="20"/>
  <c r="I2429" i="20"/>
  <c r="L2429" i="20"/>
  <c r="J2429" i="20"/>
  <c r="M2429" i="20"/>
  <c r="K2429" i="20"/>
  <c r="N2429" i="20"/>
  <c r="I2430" i="20"/>
  <c r="L2430" i="20"/>
  <c r="J2430" i="20"/>
  <c r="M2430" i="20"/>
  <c r="K2430" i="20"/>
  <c r="N2430" i="20"/>
  <c r="I2431" i="20"/>
  <c r="L2431" i="20"/>
  <c r="J2431" i="20"/>
  <c r="M2431" i="20"/>
  <c r="K2431" i="20"/>
  <c r="N2431" i="20"/>
  <c r="I2432" i="20"/>
  <c r="L2432" i="20"/>
  <c r="J2432" i="20"/>
  <c r="M2432" i="20"/>
  <c r="K2432" i="20"/>
  <c r="N2432" i="20"/>
  <c r="I2433" i="20"/>
  <c r="L2433" i="20"/>
  <c r="J2433" i="20"/>
  <c r="M2433" i="20"/>
  <c r="K2433" i="20"/>
  <c r="N2433" i="20"/>
  <c r="I2434" i="20"/>
  <c r="L2434" i="20"/>
  <c r="J2434" i="20"/>
  <c r="M2434" i="20"/>
  <c r="K2434" i="20"/>
  <c r="N2434" i="20"/>
  <c r="I2435" i="20"/>
  <c r="L2435" i="20"/>
  <c r="J2435" i="20"/>
  <c r="M2435" i="20"/>
  <c r="K2435" i="20"/>
  <c r="N2435" i="20"/>
  <c r="I2436" i="20"/>
  <c r="L2436" i="20"/>
  <c r="J2436" i="20"/>
  <c r="M2436" i="20"/>
  <c r="K2436" i="20"/>
  <c r="N2436" i="20"/>
  <c r="I2437" i="20"/>
  <c r="L2437" i="20"/>
  <c r="J2437" i="20"/>
  <c r="M2437" i="20"/>
  <c r="K2437" i="20"/>
  <c r="N2437" i="20"/>
  <c r="I2438" i="20"/>
  <c r="L2438" i="20"/>
  <c r="J2438" i="20"/>
  <c r="M2438" i="20"/>
  <c r="K2438" i="20"/>
  <c r="N2438" i="20"/>
  <c r="L2439" i="20"/>
  <c r="M2439" i="20"/>
  <c r="N2439" i="20"/>
  <c r="I2440" i="20"/>
  <c r="L2440" i="20"/>
  <c r="J2440" i="20"/>
  <c r="M2440" i="20"/>
  <c r="K2440" i="20"/>
  <c r="N2440" i="20"/>
  <c r="I2441" i="20"/>
  <c r="L2441" i="20"/>
  <c r="J2441" i="20"/>
  <c r="M2441" i="20"/>
  <c r="K2441" i="20"/>
  <c r="N2441" i="20"/>
  <c r="I2442" i="20"/>
  <c r="L2442" i="20"/>
  <c r="J2442" i="20"/>
  <c r="M2442" i="20"/>
  <c r="K2442" i="20"/>
  <c r="N2442" i="20"/>
  <c r="I2443" i="20"/>
  <c r="L2443" i="20"/>
  <c r="J2443" i="20"/>
  <c r="M2443" i="20"/>
  <c r="K2443" i="20"/>
  <c r="N2443" i="20"/>
  <c r="I2444" i="20"/>
  <c r="L2444" i="20"/>
  <c r="J2444" i="20"/>
  <c r="M2444" i="20"/>
  <c r="K2444" i="20"/>
  <c r="N2444" i="20"/>
  <c r="I2445" i="20"/>
  <c r="L2445" i="20"/>
  <c r="J2445" i="20"/>
  <c r="M2445" i="20"/>
  <c r="K2445" i="20"/>
  <c r="N2445" i="20"/>
  <c r="I2446" i="20"/>
  <c r="L2446" i="20"/>
  <c r="J2446" i="20"/>
  <c r="M2446" i="20"/>
  <c r="K2446" i="20"/>
  <c r="N2446" i="20"/>
  <c r="I2447" i="20"/>
  <c r="L2447" i="20"/>
  <c r="J2447" i="20"/>
  <c r="M2447" i="20"/>
  <c r="K2447" i="20"/>
  <c r="N2447" i="20"/>
  <c r="I2448" i="20"/>
  <c r="L2448" i="20"/>
  <c r="J2448" i="20"/>
  <c r="M2448" i="20"/>
  <c r="K2448" i="20"/>
  <c r="N2448" i="20"/>
  <c r="I2449" i="20"/>
  <c r="L2449" i="20"/>
  <c r="J2449" i="20"/>
  <c r="M2449" i="20"/>
  <c r="K2449" i="20"/>
  <c r="N2449" i="20"/>
  <c r="I2450" i="20"/>
  <c r="L2450" i="20"/>
  <c r="J2450" i="20"/>
  <c r="M2450" i="20"/>
  <c r="K2450" i="20"/>
  <c r="N2450" i="20"/>
  <c r="I2451" i="20"/>
  <c r="L2451" i="20"/>
  <c r="J2451" i="20"/>
  <c r="M2451" i="20"/>
  <c r="K2451" i="20"/>
  <c r="N2451" i="20"/>
  <c r="L2452" i="20"/>
  <c r="M2452" i="20"/>
  <c r="N2452" i="20"/>
  <c r="I2453" i="20"/>
  <c r="L2453" i="20"/>
  <c r="J2453" i="20"/>
  <c r="M2453" i="20"/>
  <c r="K2453" i="20"/>
  <c r="N2453" i="20"/>
  <c r="I2454" i="20"/>
  <c r="L2454" i="20"/>
  <c r="J2454" i="20"/>
  <c r="M2454" i="20"/>
  <c r="K2454" i="20"/>
  <c r="N2454" i="20"/>
  <c r="I2455" i="20"/>
  <c r="L2455" i="20"/>
  <c r="J2455" i="20"/>
  <c r="M2455" i="20"/>
  <c r="K2455" i="20"/>
  <c r="N2455" i="20"/>
  <c r="I2456" i="20"/>
  <c r="L2456" i="20"/>
  <c r="J2456" i="20"/>
  <c r="M2456" i="20"/>
  <c r="K2456" i="20"/>
  <c r="N2456" i="20"/>
  <c r="I2457" i="20"/>
  <c r="L2457" i="20"/>
  <c r="J2457" i="20"/>
  <c r="M2457" i="20"/>
  <c r="K2457" i="20"/>
  <c r="N2457" i="20"/>
  <c r="I2458" i="20"/>
  <c r="L2458" i="20"/>
  <c r="J2458" i="20"/>
  <c r="M2458" i="20"/>
  <c r="K2458" i="20"/>
  <c r="N2458" i="20"/>
  <c r="I2459" i="20"/>
  <c r="L2459" i="20"/>
  <c r="J2459" i="20"/>
  <c r="M2459" i="20"/>
  <c r="K2459" i="20"/>
  <c r="N2459" i="20"/>
  <c r="I2460" i="20"/>
  <c r="L2460" i="20"/>
  <c r="J2460" i="20"/>
  <c r="M2460" i="20"/>
  <c r="K2460" i="20"/>
  <c r="N2460" i="20"/>
  <c r="I2461" i="20"/>
  <c r="L2461" i="20"/>
  <c r="J2461" i="20"/>
  <c r="M2461" i="20"/>
  <c r="K2461" i="20"/>
  <c r="N2461" i="20"/>
  <c r="I2462" i="20"/>
  <c r="L2462" i="20"/>
  <c r="J2462" i="20"/>
  <c r="M2462" i="20"/>
  <c r="K2462" i="20"/>
  <c r="N2462" i="20"/>
  <c r="I2463" i="20"/>
  <c r="L2463" i="20"/>
  <c r="J2463" i="20"/>
  <c r="M2463" i="20"/>
  <c r="K2463" i="20"/>
  <c r="N2463" i="20"/>
  <c r="I2464" i="20"/>
  <c r="L2464" i="20"/>
  <c r="J2464" i="20"/>
  <c r="M2464" i="20"/>
  <c r="K2464" i="20"/>
  <c r="N2464" i="20"/>
  <c r="I2465" i="20"/>
  <c r="L2465" i="20"/>
  <c r="J2465" i="20"/>
  <c r="M2465" i="20"/>
  <c r="K2465" i="20"/>
  <c r="N2465" i="20"/>
  <c r="I2466" i="20"/>
  <c r="L2466" i="20"/>
  <c r="J2466" i="20"/>
  <c r="M2466" i="20"/>
  <c r="K2466" i="20"/>
  <c r="N2466" i="20"/>
  <c r="I2467" i="20"/>
  <c r="L2467" i="20"/>
  <c r="J2467" i="20"/>
  <c r="M2467" i="20"/>
  <c r="K2467" i="20"/>
  <c r="N2467" i="20"/>
  <c r="I2468" i="20"/>
  <c r="L2468" i="20"/>
  <c r="J2468" i="20"/>
  <c r="M2468" i="20"/>
  <c r="K2468" i="20"/>
  <c r="N2468" i="20"/>
  <c r="L2469" i="20"/>
  <c r="M2469" i="20"/>
  <c r="N2469" i="20"/>
  <c r="I2470" i="20"/>
  <c r="L2470" i="20"/>
  <c r="J2470" i="20"/>
  <c r="M2470" i="20"/>
  <c r="K2470" i="20"/>
  <c r="N2470" i="20"/>
  <c r="I2471" i="20"/>
  <c r="L2471" i="20"/>
  <c r="J2471" i="20"/>
  <c r="M2471" i="20"/>
  <c r="K2471" i="20"/>
  <c r="N2471" i="20"/>
  <c r="I2472" i="20"/>
  <c r="L2472" i="20"/>
  <c r="J2472" i="20"/>
  <c r="M2472" i="20"/>
  <c r="K2472" i="20"/>
  <c r="N2472" i="20"/>
  <c r="I2473" i="20"/>
  <c r="L2473" i="20"/>
  <c r="J2473" i="20"/>
  <c r="M2473" i="20"/>
  <c r="K2473" i="20"/>
  <c r="N2473" i="20"/>
  <c r="I2474" i="20"/>
  <c r="L2474" i="20"/>
  <c r="J2474" i="20"/>
  <c r="M2474" i="20"/>
  <c r="K2474" i="20"/>
  <c r="N2474" i="20"/>
  <c r="I2475" i="20"/>
  <c r="L2475" i="20"/>
  <c r="J2475" i="20"/>
  <c r="M2475" i="20"/>
  <c r="K2475" i="20"/>
  <c r="N2475" i="20"/>
  <c r="I2476" i="20"/>
  <c r="L2476" i="20"/>
  <c r="J2476" i="20"/>
  <c r="M2476" i="20"/>
  <c r="K2476" i="20"/>
  <c r="N2476" i="20"/>
  <c r="I2477" i="20"/>
  <c r="L2477" i="20"/>
  <c r="J2477" i="20"/>
  <c r="M2477" i="20"/>
  <c r="K2477" i="20"/>
  <c r="N2477" i="20"/>
  <c r="I2478" i="20"/>
  <c r="L2478" i="20"/>
  <c r="J2478" i="20"/>
  <c r="M2478" i="20"/>
  <c r="K2478" i="20"/>
  <c r="N2478" i="20"/>
  <c r="I2479" i="20"/>
  <c r="L2479" i="20"/>
  <c r="J2479" i="20"/>
  <c r="M2479" i="20"/>
  <c r="K2479" i="20"/>
  <c r="N2479" i="20"/>
  <c r="I2480" i="20"/>
  <c r="L2480" i="20"/>
  <c r="J2480" i="20"/>
  <c r="M2480" i="20"/>
  <c r="K2480" i="20"/>
  <c r="N2480" i="20"/>
  <c r="I2481" i="20"/>
  <c r="L2481" i="20"/>
  <c r="J2481" i="20"/>
  <c r="M2481" i="20"/>
  <c r="K2481" i="20"/>
  <c r="N2481" i="20"/>
  <c r="L2482" i="20"/>
  <c r="M2482" i="20"/>
  <c r="N2482" i="20"/>
  <c r="I2483" i="20"/>
  <c r="L2483" i="20"/>
  <c r="J2483" i="20"/>
  <c r="M2483" i="20"/>
  <c r="K2483" i="20"/>
  <c r="N2483" i="20"/>
  <c r="I2484" i="20"/>
  <c r="L2484" i="20"/>
  <c r="J2484" i="20"/>
  <c r="M2484" i="20"/>
  <c r="K2484" i="20"/>
  <c r="N2484" i="20"/>
  <c r="I2485" i="20"/>
  <c r="L2485" i="20"/>
  <c r="J2485" i="20"/>
  <c r="M2485" i="20"/>
  <c r="K2485" i="20"/>
  <c r="N2485" i="20"/>
  <c r="I2486" i="20"/>
  <c r="L2486" i="20"/>
  <c r="J2486" i="20"/>
  <c r="M2486" i="20"/>
  <c r="K2486" i="20"/>
  <c r="N2486" i="20"/>
  <c r="I2487" i="20"/>
  <c r="L2487" i="20"/>
  <c r="J2487" i="20"/>
  <c r="M2487" i="20"/>
  <c r="K2487" i="20"/>
  <c r="N2487" i="20"/>
  <c r="I2488" i="20"/>
  <c r="L2488" i="20"/>
  <c r="J2488" i="20"/>
  <c r="M2488" i="20"/>
  <c r="K2488" i="20"/>
  <c r="N2488" i="20"/>
  <c r="I2489" i="20"/>
  <c r="L2489" i="20"/>
  <c r="J2489" i="20"/>
  <c r="M2489" i="20"/>
  <c r="K2489" i="20"/>
  <c r="N2489" i="20"/>
  <c r="I2490" i="20"/>
  <c r="L2490" i="20"/>
  <c r="J2490" i="20"/>
  <c r="M2490" i="20"/>
  <c r="K2490" i="20"/>
  <c r="N2490" i="20"/>
  <c r="I2491" i="20"/>
  <c r="L2491" i="20"/>
  <c r="J2491" i="20"/>
  <c r="M2491" i="20"/>
  <c r="K2491" i="20"/>
  <c r="N2491" i="20"/>
  <c r="I2492" i="20"/>
  <c r="L2492" i="20"/>
  <c r="J2492" i="20"/>
  <c r="M2492" i="20"/>
  <c r="K2492" i="20"/>
  <c r="N2492" i="20"/>
  <c r="I2493" i="20"/>
  <c r="L2493" i="20"/>
  <c r="J2493" i="20"/>
  <c r="M2493" i="20"/>
  <c r="K2493" i="20"/>
  <c r="N2493" i="20"/>
  <c r="I2494" i="20"/>
  <c r="L2494" i="20"/>
  <c r="J2494" i="20"/>
  <c r="M2494" i="20"/>
  <c r="K2494" i="20"/>
  <c r="N2494" i="20"/>
  <c r="I2495" i="20"/>
  <c r="L2495" i="20"/>
  <c r="J2495" i="20"/>
  <c r="M2495" i="20"/>
  <c r="K2495" i="20"/>
  <c r="N2495" i="20"/>
  <c r="I2496" i="20"/>
  <c r="L2496" i="20"/>
  <c r="J2496" i="20"/>
  <c r="M2496" i="20"/>
  <c r="K2496" i="20"/>
  <c r="N2496" i="20"/>
  <c r="I2497" i="20"/>
  <c r="L2497" i="20"/>
  <c r="J2497" i="20"/>
  <c r="M2497" i="20"/>
  <c r="K2497" i="20"/>
  <c r="N2497" i="20"/>
  <c r="I2498" i="20"/>
  <c r="L2498" i="20"/>
  <c r="J2498" i="20"/>
  <c r="M2498" i="20"/>
  <c r="K2498" i="20"/>
  <c r="N2498" i="20"/>
  <c r="L2499" i="20"/>
  <c r="M2499" i="20"/>
  <c r="N2499" i="20"/>
  <c r="I2500" i="20"/>
  <c r="L2500" i="20"/>
  <c r="J2500" i="20"/>
  <c r="M2500" i="20"/>
  <c r="K2500" i="20"/>
  <c r="N2500" i="20"/>
  <c r="I2501" i="20"/>
  <c r="L2501" i="20"/>
  <c r="J2501" i="20"/>
  <c r="M2501" i="20"/>
  <c r="K2501" i="20"/>
  <c r="N2501" i="20"/>
  <c r="I2502" i="20"/>
  <c r="L2502" i="20"/>
  <c r="J2502" i="20"/>
  <c r="M2502" i="20"/>
  <c r="K2502" i="20"/>
  <c r="N2502" i="20"/>
  <c r="I2503" i="20"/>
  <c r="L2503" i="20"/>
  <c r="J2503" i="20"/>
  <c r="M2503" i="20"/>
  <c r="K2503" i="20"/>
  <c r="N2503" i="20"/>
  <c r="I2504" i="20"/>
  <c r="L2504" i="20"/>
  <c r="J2504" i="20"/>
  <c r="M2504" i="20"/>
  <c r="K2504" i="20"/>
  <c r="N2504" i="20"/>
  <c r="I2505" i="20"/>
  <c r="L2505" i="20"/>
  <c r="J2505" i="20"/>
  <c r="M2505" i="20"/>
  <c r="K2505" i="20"/>
  <c r="N2505" i="20"/>
  <c r="I2506" i="20"/>
  <c r="L2506" i="20"/>
  <c r="J2506" i="20"/>
  <c r="M2506" i="20"/>
  <c r="K2506" i="20"/>
  <c r="N2506" i="20"/>
  <c r="I2507" i="20"/>
  <c r="L2507" i="20"/>
  <c r="J2507" i="20"/>
  <c r="M2507" i="20"/>
  <c r="K2507" i="20"/>
  <c r="N2507" i="20"/>
  <c r="I2508" i="20"/>
  <c r="L2508" i="20"/>
  <c r="J2508" i="20"/>
  <c r="M2508" i="20"/>
  <c r="K2508" i="20"/>
  <c r="N2508" i="20"/>
  <c r="I2509" i="20"/>
  <c r="L2509" i="20"/>
  <c r="J2509" i="20"/>
  <c r="M2509" i="20"/>
  <c r="K2509" i="20"/>
  <c r="N2509" i="20"/>
  <c r="I2510" i="20"/>
  <c r="L2510" i="20"/>
  <c r="J2510" i="20"/>
  <c r="M2510" i="20"/>
  <c r="K2510" i="20"/>
  <c r="N2510" i="20"/>
  <c r="I2511" i="20"/>
  <c r="L2511" i="20"/>
  <c r="J2511" i="20"/>
  <c r="M2511" i="20"/>
  <c r="K2511" i="20"/>
  <c r="N2511" i="20"/>
  <c r="I2512" i="20"/>
  <c r="L2512" i="20"/>
  <c r="J2512" i="20"/>
  <c r="M2512" i="20"/>
  <c r="K2512" i="20"/>
  <c r="N2512" i="20"/>
  <c r="I2513" i="20"/>
  <c r="L2513" i="20"/>
  <c r="J2513" i="20"/>
  <c r="M2513" i="20"/>
  <c r="K2513" i="20"/>
  <c r="N2513" i="20"/>
  <c r="I2514" i="20"/>
  <c r="L2514" i="20"/>
  <c r="J2514" i="20"/>
  <c r="M2514" i="20"/>
  <c r="K2514" i="20"/>
  <c r="N2514" i="20"/>
  <c r="I2515" i="20"/>
  <c r="L2515" i="20"/>
  <c r="J2515" i="20"/>
  <c r="M2515" i="20"/>
  <c r="K2515" i="20"/>
  <c r="N2515" i="20"/>
  <c r="L2516" i="20"/>
  <c r="M2516" i="20"/>
  <c r="N2516" i="20"/>
  <c r="I2517" i="20"/>
  <c r="L2517" i="20"/>
  <c r="J2517" i="20"/>
  <c r="M2517" i="20"/>
  <c r="K2517" i="20"/>
  <c r="N2517" i="20"/>
  <c r="I2518" i="20"/>
  <c r="L2518" i="20"/>
  <c r="J2518" i="20"/>
  <c r="M2518" i="20"/>
  <c r="K2518" i="20"/>
  <c r="N2518" i="20"/>
  <c r="I2519" i="20"/>
  <c r="L2519" i="20"/>
  <c r="J2519" i="20"/>
  <c r="M2519" i="20"/>
  <c r="K2519" i="20"/>
  <c r="N2519" i="20"/>
  <c r="I2520" i="20"/>
  <c r="L2520" i="20"/>
  <c r="J2520" i="20"/>
  <c r="M2520" i="20"/>
  <c r="K2520" i="20"/>
  <c r="N2520" i="20"/>
  <c r="I2521" i="20"/>
  <c r="L2521" i="20"/>
  <c r="J2521" i="20"/>
  <c r="M2521" i="20"/>
  <c r="K2521" i="20"/>
  <c r="N2521" i="20"/>
  <c r="I2522" i="20"/>
  <c r="L2522" i="20"/>
  <c r="J2522" i="20"/>
  <c r="M2522" i="20"/>
  <c r="K2522" i="20"/>
  <c r="N2522" i="20"/>
  <c r="L2523" i="20"/>
  <c r="M2523" i="20"/>
  <c r="N2523" i="20"/>
  <c r="I2524" i="20"/>
  <c r="L2524" i="20"/>
  <c r="J2524" i="20"/>
  <c r="M2524" i="20"/>
  <c r="K2524" i="20"/>
  <c r="N2524" i="20"/>
  <c r="I2525" i="20"/>
  <c r="L2525" i="20"/>
  <c r="J2525" i="20"/>
  <c r="M2525" i="20"/>
  <c r="K2525" i="20"/>
  <c r="N2525" i="20"/>
  <c r="I2526" i="20"/>
  <c r="L2526" i="20"/>
  <c r="J2526" i="20"/>
  <c r="M2526" i="20"/>
  <c r="K2526" i="20"/>
  <c r="N2526" i="20"/>
  <c r="I2527" i="20"/>
  <c r="L2527" i="20"/>
  <c r="J2527" i="20"/>
  <c r="M2527" i="20"/>
  <c r="K2527" i="20"/>
  <c r="N2527" i="20"/>
  <c r="I2528" i="20"/>
  <c r="L2528" i="20"/>
  <c r="J2528" i="20"/>
  <c r="M2528" i="20"/>
  <c r="K2528" i="20"/>
  <c r="N2528" i="20"/>
  <c r="I2529" i="20"/>
  <c r="L2529" i="20"/>
  <c r="J2529" i="20"/>
  <c r="M2529" i="20"/>
  <c r="K2529" i="20"/>
  <c r="N2529" i="20"/>
  <c r="I2530" i="20"/>
  <c r="L2530" i="20"/>
  <c r="J2530" i="20"/>
  <c r="M2530" i="20"/>
  <c r="K2530" i="20"/>
  <c r="N2530" i="20"/>
  <c r="I2531" i="20"/>
  <c r="L2531" i="20"/>
  <c r="J2531" i="20"/>
  <c r="M2531" i="20"/>
  <c r="K2531" i="20"/>
  <c r="N2531" i="20"/>
  <c r="I2532" i="20"/>
  <c r="L2532" i="20"/>
  <c r="J2532" i="20"/>
  <c r="M2532" i="20"/>
  <c r="K2532" i="20"/>
  <c r="N2532" i="20"/>
  <c r="I2533" i="20"/>
  <c r="L2533" i="20"/>
  <c r="J2533" i="20"/>
  <c r="M2533" i="20"/>
  <c r="K2533" i="20"/>
  <c r="N2533" i="20"/>
  <c r="I2534" i="20"/>
  <c r="L2534" i="20"/>
  <c r="J2534" i="20"/>
  <c r="M2534" i="20"/>
  <c r="K2534" i="20"/>
  <c r="N2534" i="20"/>
  <c r="I2535" i="20"/>
  <c r="L2535" i="20"/>
  <c r="J2535" i="20"/>
  <c r="M2535" i="20"/>
  <c r="K2535" i="20"/>
  <c r="N2535" i="20"/>
  <c r="L2536" i="20"/>
  <c r="M2536" i="20"/>
  <c r="N2536" i="20"/>
  <c r="I2537" i="20"/>
  <c r="L2537" i="20"/>
  <c r="J2537" i="20"/>
  <c r="M2537" i="20"/>
  <c r="K2537" i="20"/>
  <c r="N2537" i="20"/>
  <c r="I2538" i="20"/>
  <c r="L2538" i="20"/>
  <c r="J2538" i="20"/>
  <c r="M2538" i="20"/>
  <c r="K2538" i="20"/>
  <c r="N2538" i="20"/>
  <c r="I2539" i="20"/>
  <c r="L2539" i="20"/>
  <c r="J2539" i="20"/>
  <c r="M2539" i="20"/>
  <c r="K2539" i="20"/>
  <c r="N2539" i="20"/>
  <c r="I2540" i="20"/>
  <c r="L2540" i="20"/>
  <c r="J2540" i="20"/>
  <c r="M2540" i="20"/>
  <c r="K2540" i="20"/>
  <c r="N2540" i="20"/>
  <c r="I2541" i="20"/>
  <c r="L2541" i="20"/>
  <c r="J2541" i="20"/>
  <c r="M2541" i="20"/>
  <c r="K2541" i="20"/>
  <c r="N2541" i="20"/>
  <c r="I2542" i="20"/>
  <c r="L2542" i="20"/>
  <c r="J2542" i="20"/>
  <c r="M2542" i="20"/>
  <c r="K2542" i="20"/>
  <c r="N2542" i="20"/>
  <c r="I2543" i="20"/>
  <c r="L2543" i="20"/>
  <c r="J2543" i="20"/>
  <c r="M2543" i="20"/>
  <c r="K2543" i="20"/>
  <c r="N2543" i="20"/>
  <c r="I2544" i="20"/>
  <c r="L2544" i="20"/>
  <c r="J2544" i="20"/>
  <c r="M2544" i="20"/>
  <c r="K2544" i="20"/>
  <c r="N2544" i="20"/>
  <c r="I2545" i="20"/>
  <c r="L2545" i="20"/>
  <c r="J2545" i="20"/>
  <c r="M2545" i="20"/>
  <c r="K2545" i="20"/>
  <c r="N2545" i="20"/>
  <c r="I2546" i="20"/>
  <c r="L2546" i="20"/>
  <c r="J2546" i="20"/>
  <c r="M2546" i="20"/>
  <c r="K2546" i="20"/>
  <c r="N2546" i="20"/>
  <c r="I2547" i="20"/>
  <c r="L2547" i="20"/>
  <c r="J2547" i="20"/>
  <c r="M2547" i="20"/>
  <c r="K2547" i="20"/>
  <c r="N2547" i="20"/>
  <c r="I2548" i="20"/>
  <c r="L2548" i="20"/>
  <c r="J2548" i="20"/>
  <c r="M2548" i="20"/>
  <c r="K2548" i="20"/>
  <c r="N2548" i="20"/>
  <c r="I2549" i="20"/>
  <c r="L2549" i="20"/>
  <c r="J2549" i="20"/>
  <c r="M2549" i="20"/>
  <c r="K2549" i="20"/>
  <c r="N2549" i="20"/>
  <c r="L2550" i="20"/>
  <c r="M2550" i="20"/>
  <c r="N2550" i="20"/>
  <c r="I2551" i="20"/>
  <c r="L2551" i="20"/>
  <c r="J2551" i="20"/>
  <c r="M2551" i="20"/>
  <c r="K2551" i="20"/>
  <c r="N2551" i="20"/>
  <c r="I2552" i="20"/>
  <c r="L2552" i="20"/>
  <c r="J2552" i="20"/>
  <c r="M2552" i="20"/>
  <c r="K2552" i="20"/>
  <c r="N2552" i="20"/>
  <c r="I2553" i="20"/>
  <c r="L2553" i="20"/>
  <c r="J2553" i="20"/>
  <c r="M2553" i="20"/>
  <c r="K2553" i="20"/>
  <c r="N2553" i="20"/>
  <c r="I2554" i="20"/>
  <c r="L2554" i="20"/>
  <c r="J2554" i="20"/>
  <c r="M2554" i="20"/>
  <c r="K2554" i="20"/>
  <c r="N2554" i="20"/>
  <c r="I2555" i="20"/>
  <c r="L2555" i="20"/>
  <c r="J2555" i="20"/>
  <c r="M2555" i="20"/>
  <c r="K2555" i="20"/>
  <c r="N2555" i="20"/>
  <c r="I2556" i="20"/>
  <c r="L2556" i="20"/>
  <c r="J2556" i="20"/>
  <c r="M2556" i="20"/>
  <c r="K2556" i="20"/>
  <c r="N2556" i="20"/>
  <c r="I2557" i="20"/>
  <c r="L2557" i="20"/>
  <c r="J2557" i="20"/>
  <c r="M2557" i="20"/>
  <c r="K2557" i="20"/>
  <c r="N2557" i="20"/>
  <c r="I2558" i="20"/>
  <c r="L2558" i="20"/>
  <c r="J2558" i="20"/>
  <c r="M2558" i="20"/>
  <c r="K2558" i="20"/>
  <c r="N2558" i="20"/>
  <c r="I2559" i="20"/>
  <c r="L2559" i="20"/>
  <c r="J2559" i="20"/>
  <c r="M2559" i="20"/>
  <c r="K2559" i="20"/>
  <c r="N2559" i="20"/>
  <c r="I2560" i="20"/>
  <c r="L2560" i="20"/>
  <c r="J2560" i="20"/>
  <c r="M2560" i="20"/>
  <c r="K2560" i="20"/>
  <c r="N2560" i="20"/>
  <c r="I2561" i="20"/>
  <c r="L2561" i="20"/>
  <c r="J2561" i="20"/>
  <c r="M2561" i="20"/>
  <c r="K2561" i="20"/>
  <c r="N2561" i="20"/>
  <c r="I2562" i="20"/>
  <c r="L2562" i="20"/>
  <c r="J2562" i="20"/>
  <c r="M2562" i="20"/>
  <c r="K2562" i="20"/>
  <c r="N2562" i="20"/>
  <c r="I2563" i="20"/>
  <c r="L2563" i="20"/>
  <c r="J2563" i="20"/>
  <c r="M2563" i="20"/>
  <c r="K2563" i="20"/>
  <c r="N2563" i="20"/>
  <c r="I2564" i="20"/>
  <c r="L2564" i="20"/>
  <c r="J2564" i="20"/>
  <c r="M2564" i="20"/>
  <c r="K2564" i="20"/>
  <c r="N2564" i="20"/>
  <c r="I2565" i="20"/>
  <c r="L2565" i="20"/>
  <c r="J2565" i="20"/>
  <c r="M2565" i="20"/>
  <c r="K2565" i="20"/>
  <c r="N2565" i="20"/>
  <c r="I2566" i="20"/>
  <c r="L2566" i="20"/>
  <c r="J2566" i="20"/>
  <c r="M2566" i="20"/>
  <c r="K2566" i="20"/>
  <c r="N2566" i="20"/>
  <c r="L2567" i="20"/>
  <c r="M2567" i="20"/>
  <c r="N2567" i="20"/>
  <c r="I2568" i="20"/>
  <c r="L2568" i="20"/>
  <c r="J2568" i="20"/>
  <c r="M2568" i="20"/>
  <c r="K2568" i="20"/>
  <c r="N2568" i="20"/>
  <c r="I2569" i="20"/>
  <c r="L2569" i="20"/>
  <c r="J2569" i="20"/>
  <c r="M2569" i="20"/>
  <c r="K2569" i="20"/>
  <c r="N2569" i="20"/>
  <c r="I2570" i="20"/>
  <c r="L2570" i="20"/>
  <c r="J2570" i="20"/>
  <c r="M2570" i="20"/>
  <c r="K2570" i="20"/>
  <c r="N2570" i="20"/>
  <c r="I2571" i="20"/>
  <c r="L2571" i="20"/>
  <c r="J2571" i="20"/>
  <c r="M2571" i="20"/>
  <c r="K2571" i="20"/>
  <c r="N2571" i="20"/>
  <c r="I2572" i="20"/>
  <c r="L2572" i="20"/>
  <c r="J2572" i="20"/>
  <c r="M2572" i="20"/>
  <c r="K2572" i="20"/>
  <c r="N2572" i="20"/>
  <c r="I2573" i="20"/>
  <c r="L2573" i="20"/>
  <c r="J2573" i="20"/>
  <c r="M2573" i="20"/>
  <c r="K2573" i="20"/>
  <c r="N2573" i="20"/>
  <c r="I2574" i="20"/>
  <c r="L2574" i="20"/>
  <c r="J2574" i="20"/>
  <c r="M2574" i="20"/>
  <c r="K2574" i="20"/>
  <c r="N2574" i="20"/>
  <c r="I2575" i="20"/>
  <c r="L2575" i="20"/>
  <c r="J2575" i="20"/>
  <c r="M2575" i="20"/>
  <c r="K2575" i="20"/>
  <c r="N2575" i="20"/>
  <c r="I2576" i="20"/>
  <c r="L2576" i="20"/>
  <c r="J2576" i="20"/>
  <c r="M2576" i="20"/>
  <c r="K2576" i="20"/>
  <c r="N2576" i="20"/>
  <c r="I2577" i="20"/>
  <c r="L2577" i="20"/>
  <c r="J2577" i="20"/>
  <c r="M2577" i="20"/>
  <c r="K2577" i="20"/>
  <c r="N2577" i="20"/>
  <c r="I2578" i="20"/>
  <c r="L2578" i="20"/>
  <c r="J2578" i="20"/>
  <c r="M2578" i="20"/>
  <c r="K2578" i="20"/>
  <c r="N2578" i="20"/>
  <c r="I2579" i="20"/>
  <c r="L2579" i="20"/>
  <c r="J2579" i="20"/>
  <c r="M2579" i="20"/>
  <c r="K2579" i="20"/>
  <c r="N2579" i="20"/>
  <c r="I2580" i="20"/>
  <c r="L2580" i="20"/>
  <c r="J2580" i="20"/>
  <c r="M2580" i="20"/>
  <c r="K2580" i="20"/>
  <c r="N2580" i="20"/>
  <c r="I2581" i="20"/>
  <c r="L2581" i="20"/>
  <c r="J2581" i="20"/>
  <c r="M2581" i="20"/>
  <c r="K2581" i="20"/>
  <c r="N2581" i="20"/>
  <c r="I2582" i="20"/>
  <c r="L2582" i="20"/>
  <c r="J2582" i="20"/>
  <c r="M2582" i="20"/>
  <c r="K2582" i="20"/>
  <c r="N2582" i="20"/>
  <c r="I2583" i="20"/>
  <c r="L2583" i="20"/>
  <c r="J2583" i="20"/>
  <c r="M2583" i="20"/>
  <c r="K2583" i="20"/>
  <c r="N2583" i="20"/>
  <c r="L2584" i="20"/>
  <c r="M2584" i="20"/>
  <c r="N2584" i="20"/>
  <c r="I2585" i="20"/>
  <c r="L2585" i="20"/>
  <c r="J2585" i="20"/>
  <c r="M2585" i="20"/>
  <c r="K2585" i="20"/>
  <c r="N2585" i="20"/>
  <c r="I2586" i="20"/>
  <c r="L2586" i="20"/>
  <c r="J2586" i="20"/>
  <c r="M2586" i="20"/>
  <c r="K2586" i="20"/>
  <c r="N2586" i="20"/>
  <c r="I2587" i="20"/>
  <c r="L2587" i="20"/>
  <c r="J2587" i="20"/>
  <c r="M2587" i="20"/>
  <c r="K2587" i="20"/>
  <c r="N2587" i="20"/>
  <c r="I2588" i="20"/>
  <c r="L2588" i="20"/>
  <c r="J2588" i="20"/>
  <c r="M2588" i="20"/>
  <c r="K2588" i="20"/>
  <c r="N2588" i="20"/>
  <c r="I2589" i="20"/>
  <c r="L2589" i="20"/>
  <c r="J2589" i="20"/>
  <c r="M2589" i="20"/>
  <c r="K2589" i="20"/>
  <c r="N2589" i="20"/>
  <c r="I2590" i="20"/>
  <c r="L2590" i="20"/>
  <c r="J2590" i="20"/>
  <c r="M2590" i="20"/>
  <c r="K2590" i="20"/>
  <c r="N2590" i="20"/>
  <c r="I2591" i="20"/>
  <c r="L2591" i="20"/>
  <c r="J2591" i="20"/>
  <c r="M2591" i="20"/>
  <c r="K2591" i="20"/>
  <c r="N2591" i="20"/>
  <c r="I2592" i="20"/>
  <c r="L2592" i="20"/>
  <c r="J2592" i="20"/>
  <c r="M2592" i="20"/>
  <c r="K2592" i="20"/>
  <c r="N2592" i="20"/>
  <c r="I2593" i="20"/>
  <c r="L2593" i="20"/>
  <c r="J2593" i="20"/>
  <c r="M2593" i="20"/>
  <c r="K2593" i="20"/>
  <c r="N2593" i="20"/>
  <c r="I2594" i="20"/>
  <c r="L2594" i="20"/>
  <c r="J2594" i="20"/>
  <c r="M2594" i="20"/>
  <c r="K2594" i="20"/>
  <c r="N2594" i="20"/>
  <c r="I2595" i="20"/>
  <c r="L2595" i="20"/>
  <c r="J2595" i="20"/>
  <c r="M2595" i="20"/>
  <c r="K2595" i="20"/>
  <c r="N2595" i="20"/>
  <c r="I2596" i="20"/>
  <c r="L2596" i="20"/>
  <c r="J2596" i="20"/>
  <c r="M2596" i="20"/>
  <c r="K2596" i="20"/>
  <c r="N2596" i="20"/>
  <c r="I2597" i="20"/>
  <c r="L2597" i="20"/>
  <c r="J2597" i="20"/>
  <c r="M2597" i="20"/>
  <c r="K2597" i="20"/>
  <c r="N2597" i="20"/>
  <c r="I2598" i="20"/>
  <c r="L2598" i="20"/>
  <c r="J2598" i="20"/>
  <c r="M2598" i="20"/>
  <c r="K2598" i="20"/>
  <c r="N2598" i="20"/>
  <c r="I2599" i="20"/>
  <c r="L2599" i="20"/>
  <c r="J2599" i="20"/>
  <c r="M2599" i="20"/>
  <c r="K2599" i="20"/>
  <c r="N2599" i="20"/>
  <c r="L2600" i="20"/>
  <c r="M2600" i="20"/>
  <c r="N2600" i="20"/>
  <c r="I2601" i="20"/>
  <c r="L2601" i="20"/>
  <c r="J2601" i="20"/>
  <c r="M2601" i="20"/>
  <c r="K2601" i="20"/>
  <c r="N2601" i="20"/>
  <c r="I2602" i="20"/>
  <c r="L2602" i="20"/>
  <c r="J2602" i="20"/>
  <c r="M2602" i="20"/>
  <c r="K2602" i="20"/>
  <c r="N2602" i="20"/>
  <c r="I2603" i="20"/>
  <c r="L2603" i="20"/>
  <c r="J2603" i="20"/>
  <c r="M2603" i="20"/>
  <c r="K2603" i="20"/>
  <c r="N2603" i="20"/>
  <c r="I2604" i="20"/>
  <c r="L2604" i="20"/>
  <c r="J2604" i="20"/>
  <c r="M2604" i="20"/>
  <c r="K2604" i="20"/>
  <c r="N2604" i="20"/>
  <c r="I2605" i="20"/>
  <c r="L2605" i="20"/>
  <c r="J2605" i="20"/>
  <c r="M2605" i="20"/>
  <c r="K2605" i="20"/>
  <c r="N2605" i="20"/>
  <c r="I2606" i="20"/>
  <c r="L2606" i="20"/>
  <c r="J2606" i="20"/>
  <c r="M2606" i="20"/>
  <c r="K2606" i="20"/>
  <c r="N2606" i="20"/>
  <c r="I2607" i="20"/>
  <c r="L2607" i="20"/>
  <c r="J2607" i="20"/>
  <c r="M2607" i="20"/>
  <c r="K2607" i="20"/>
  <c r="N2607" i="20"/>
  <c r="I2608" i="20"/>
  <c r="L2608" i="20"/>
  <c r="J2608" i="20"/>
  <c r="M2608" i="20"/>
  <c r="K2608" i="20"/>
  <c r="N2608" i="20"/>
  <c r="I2609" i="20"/>
  <c r="L2609" i="20"/>
  <c r="J2609" i="20"/>
  <c r="M2609" i="20"/>
  <c r="K2609" i="20"/>
  <c r="N2609" i="20"/>
  <c r="I2610" i="20"/>
  <c r="L2610" i="20"/>
  <c r="J2610" i="20"/>
  <c r="M2610" i="20"/>
  <c r="K2610" i="20"/>
  <c r="N2610" i="20"/>
  <c r="I2611" i="20"/>
  <c r="L2611" i="20"/>
  <c r="J2611" i="20"/>
  <c r="M2611" i="20"/>
  <c r="K2611" i="20"/>
  <c r="N2611" i="20"/>
  <c r="I2612" i="20"/>
  <c r="L2612" i="20"/>
  <c r="J2612" i="20"/>
  <c r="M2612" i="20"/>
  <c r="K2612" i="20"/>
  <c r="N2612" i="20"/>
  <c r="I2613" i="20"/>
  <c r="L2613" i="20"/>
  <c r="J2613" i="20"/>
  <c r="M2613" i="20"/>
  <c r="K2613" i="20"/>
  <c r="N2613" i="20"/>
  <c r="I2614" i="20"/>
  <c r="L2614" i="20"/>
  <c r="J2614" i="20"/>
  <c r="M2614" i="20"/>
  <c r="K2614" i="20"/>
  <c r="N2614" i="20"/>
  <c r="I2615" i="20"/>
  <c r="L2615" i="20"/>
  <c r="J2615" i="20"/>
  <c r="M2615" i="20"/>
  <c r="K2615" i="20"/>
  <c r="N2615" i="20"/>
  <c r="I2616" i="20"/>
  <c r="L2616" i="20"/>
  <c r="J2616" i="20"/>
  <c r="M2616" i="20"/>
  <c r="K2616" i="20"/>
  <c r="N2616" i="20"/>
  <c r="L2617" i="20"/>
  <c r="M2617" i="20"/>
  <c r="N2617" i="20"/>
  <c r="I2618" i="20"/>
  <c r="L2618" i="20"/>
  <c r="J2618" i="20"/>
  <c r="M2618" i="20"/>
  <c r="K2618" i="20"/>
  <c r="N2618" i="20"/>
  <c r="I2619" i="20"/>
  <c r="L2619" i="20"/>
  <c r="J2619" i="20"/>
  <c r="M2619" i="20"/>
  <c r="K2619" i="20"/>
  <c r="N2619" i="20"/>
  <c r="I2620" i="20"/>
  <c r="L2620" i="20"/>
  <c r="J2620" i="20"/>
  <c r="M2620" i="20"/>
  <c r="K2620" i="20"/>
  <c r="N2620" i="20"/>
  <c r="I2621" i="20"/>
  <c r="L2621" i="20"/>
  <c r="J2621" i="20"/>
  <c r="M2621" i="20"/>
  <c r="K2621" i="20"/>
  <c r="N2621" i="20"/>
  <c r="I2622" i="20"/>
  <c r="L2622" i="20"/>
  <c r="J2622" i="20"/>
  <c r="M2622" i="20"/>
  <c r="K2622" i="20"/>
  <c r="N2622" i="20"/>
  <c r="I2623" i="20"/>
  <c r="L2623" i="20"/>
  <c r="J2623" i="20"/>
  <c r="M2623" i="20"/>
  <c r="K2623" i="20"/>
  <c r="N2623" i="20"/>
  <c r="I2624" i="20"/>
  <c r="L2624" i="20"/>
  <c r="J2624" i="20"/>
  <c r="M2624" i="20"/>
  <c r="K2624" i="20"/>
  <c r="N2624" i="20"/>
  <c r="I2625" i="20"/>
  <c r="L2625" i="20"/>
  <c r="J2625" i="20"/>
  <c r="M2625" i="20"/>
  <c r="K2625" i="20"/>
  <c r="N2625" i="20"/>
  <c r="I2626" i="20"/>
  <c r="L2626" i="20"/>
  <c r="J2626" i="20"/>
  <c r="M2626" i="20"/>
  <c r="K2626" i="20"/>
  <c r="N2626" i="20"/>
  <c r="I2627" i="20"/>
  <c r="L2627" i="20"/>
  <c r="J2627" i="20"/>
  <c r="M2627" i="20"/>
  <c r="K2627" i="20"/>
  <c r="N2627" i="20"/>
  <c r="I2628" i="20"/>
  <c r="L2628" i="20"/>
  <c r="J2628" i="20"/>
  <c r="M2628" i="20"/>
  <c r="K2628" i="20"/>
  <c r="N2628" i="20"/>
  <c r="I2629" i="20"/>
  <c r="L2629" i="20"/>
  <c r="J2629" i="20"/>
  <c r="M2629" i="20"/>
  <c r="K2629" i="20"/>
  <c r="N2629" i="20"/>
  <c r="I2630" i="20"/>
  <c r="L2630" i="20"/>
  <c r="J2630" i="20"/>
  <c r="M2630" i="20"/>
  <c r="K2630" i="20"/>
  <c r="N2630" i="20"/>
  <c r="I2631" i="20"/>
  <c r="L2631" i="20"/>
  <c r="J2631" i="20"/>
  <c r="M2631" i="20"/>
  <c r="K2631" i="20"/>
  <c r="N2631" i="20"/>
  <c r="I2632" i="20"/>
  <c r="L2632" i="20"/>
  <c r="J2632" i="20"/>
  <c r="M2632" i="20"/>
  <c r="K2632" i="20"/>
  <c r="N2632" i="20"/>
  <c r="I2633" i="20"/>
  <c r="L2633" i="20"/>
  <c r="J2633" i="20"/>
  <c r="M2633" i="20"/>
  <c r="K2633" i="20"/>
  <c r="N2633" i="20"/>
  <c r="L2634" i="20"/>
  <c r="M2634" i="20"/>
  <c r="N2634" i="20"/>
  <c r="I2635" i="20"/>
  <c r="L2635" i="20"/>
  <c r="J2635" i="20"/>
  <c r="M2635" i="20"/>
  <c r="K2635" i="20"/>
  <c r="N2635" i="20"/>
  <c r="I2636" i="20"/>
  <c r="L2636" i="20"/>
  <c r="J2636" i="20"/>
  <c r="M2636" i="20"/>
  <c r="K2636" i="20"/>
  <c r="N2636" i="20"/>
  <c r="I2637" i="20"/>
  <c r="L2637" i="20"/>
  <c r="J2637" i="20"/>
  <c r="M2637" i="20"/>
  <c r="K2637" i="20"/>
  <c r="N2637" i="20"/>
  <c r="I2638" i="20"/>
  <c r="L2638" i="20"/>
  <c r="J2638" i="20"/>
  <c r="M2638" i="20"/>
  <c r="K2638" i="20"/>
  <c r="N2638" i="20"/>
  <c r="I2639" i="20"/>
  <c r="L2639" i="20"/>
  <c r="J2639" i="20"/>
  <c r="M2639" i="20"/>
  <c r="K2639" i="20"/>
  <c r="N2639" i="20"/>
  <c r="I2640" i="20"/>
  <c r="L2640" i="20"/>
  <c r="J2640" i="20"/>
  <c r="M2640" i="20"/>
  <c r="K2640" i="20"/>
  <c r="N2640" i="20"/>
  <c r="I2641" i="20"/>
  <c r="L2641" i="20"/>
  <c r="J2641" i="20"/>
  <c r="M2641" i="20"/>
  <c r="K2641" i="20"/>
  <c r="N2641" i="20"/>
  <c r="I2642" i="20"/>
  <c r="L2642" i="20"/>
  <c r="J2642" i="20"/>
  <c r="M2642" i="20"/>
  <c r="K2642" i="20"/>
  <c r="N2642" i="20"/>
  <c r="I2643" i="20"/>
  <c r="L2643" i="20"/>
  <c r="J2643" i="20"/>
  <c r="M2643" i="20"/>
  <c r="K2643" i="20"/>
  <c r="N2643" i="20"/>
  <c r="I2644" i="20"/>
  <c r="L2644" i="20"/>
  <c r="J2644" i="20"/>
  <c r="M2644" i="20"/>
  <c r="K2644" i="20"/>
  <c r="N2644" i="20"/>
  <c r="I2645" i="20"/>
  <c r="L2645" i="20"/>
  <c r="J2645" i="20"/>
  <c r="M2645" i="20"/>
  <c r="K2645" i="20"/>
  <c r="N2645" i="20"/>
  <c r="I2646" i="20"/>
  <c r="L2646" i="20"/>
  <c r="J2646" i="20"/>
  <c r="M2646" i="20"/>
  <c r="K2646" i="20"/>
  <c r="N2646" i="20"/>
  <c r="I2647" i="20"/>
  <c r="L2647" i="20"/>
  <c r="J2647" i="20"/>
  <c r="M2647" i="20"/>
  <c r="K2647" i="20"/>
  <c r="N2647" i="20"/>
  <c r="I2648" i="20"/>
  <c r="L2648" i="20"/>
  <c r="J2648" i="20"/>
  <c r="M2648" i="20"/>
  <c r="K2648" i="20"/>
  <c r="N2648" i="20"/>
  <c r="I2649" i="20"/>
  <c r="L2649" i="20"/>
  <c r="J2649" i="20"/>
  <c r="M2649" i="20"/>
  <c r="K2649" i="20"/>
  <c r="N2649" i="20"/>
  <c r="I2650" i="20"/>
  <c r="L2650" i="20"/>
  <c r="J2650" i="20"/>
  <c r="M2650" i="20"/>
  <c r="K2650" i="20"/>
  <c r="N2650" i="20"/>
  <c r="L2651" i="20"/>
  <c r="M2651" i="20"/>
  <c r="N2651" i="20"/>
  <c r="I2652" i="20"/>
  <c r="L2652" i="20"/>
  <c r="J2652" i="20"/>
  <c r="M2652" i="20"/>
  <c r="K2652" i="20"/>
  <c r="N2652" i="20"/>
  <c r="I2653" i="20"/>
  <c r="L2653" i="20"/>
  <c r="J2653" i="20"/>
  <c r="M2653" i="20"/>
  <c r="K2653" i="20"/>
  <c r="N2653" i="20"/>
  <c r="I2654" i="20"/>
  <c r="L2654" i="20"/>
  <c r="J2654" i="20"/>
  <c r="M2654" i="20"/>
  <c r="K2654" i="20"/>
  <c r="N2654" i="20"/>
  <c r="I2655" i="20"/>
  <c r="L2655" i="20"/>
  <c r="J2655" i="20"/>
  <c r="M2655" i="20"/>
  <c r="K2655" i="20"/>
  <c r="N2655" i="20"/>
  <c r="I2656" i="20"/>
  <c r="L2656" i="20"/>
  <c r="J2656" i="20"/>
  <c r="M2656" i="20"/>
  <c r="K2656" i="20"/>
  <c r="N2656" i="20"/>
  <c r="I2657" i="20"/>
  <c r="L2657" i="20"/>
  <c r="J2657" i="20"/>
  <c r="M2657" i="20"/>
  <c r="K2657" i="20"/>
  <c r="N2657" i="20"/>
  <c r="I2658" i="20"/>
  <c r="L2658" i="20"/>
  <c r="J2658" i="20"/>
  <c r="M2658" i="20"/>
  <c r="K2658" i="20"/>
  <c r="N2658" i="20"/>
  <c r="I2659" i="20"/>
  <c r="L2659" i="20"/>
  <c r="J2659" i="20"/>
  <c r="M2659" i="20"/>
  <c r="K2659" i="20"/>
  <c r="N2659" i="20"/>
  <c r="I2660" i="20"/>
  <c r="L2660" i="20"/>
  <c r="J2660" i="20"/>
  <c r="M2660" i="20"/>
  <c r="K2660" i="20"/>
  <c r="N2660" i="20"/>
  <c r="I2661" i="20"/>
  <c r="L2661" i="20"/>
  <c r="J2661" i="20"/>
  <c r="M2661" i="20"/>
  <c r="K2661" i="20"/>
  <c r="N2661" i="20"/>
  <c r="L2662" i="20"/>
  <c r="M2662" i="20"/>
  <c r="N2662" i="20"/>
  <c r="I2663" i="20"/>
  <c r="L2663" i="20"/>
  <c r="J2663" i="20"/>
  <c r="M2663" i="20"/>
  <c r="K2663" i="20"/>
  <c r="N2663" i="20"/>
  <c r="I2664" i="20"/>
  <c r="L2664" i="20"/>
  <c r="J2664" i="20"/>
  <c r="M2664" i="20"/>
  <c r="K2664" i="20"/>
  <c r="N2664" i="20"/>
  <c r="I2665" i="20"/>
  <c r="L2665" i="20"/>
  <c r="J2665" i="20"/>
  <c r="M2665" i="20"/>
  <c r="K2665" i="20"/>
  <c r="N2665" i="20"/>
  <c r="I2666" i="20"/>
  <c r="L2666" i="20"/>
  <c r="J2666" i="20"/>
  <c r="M2666" i="20"/>
  <c r="K2666" i="20"/>
  <c r="N2666" i="20"/>
  <c r="I2667" i="20"/>
  <c r="L2667" i="20"/>
  <c r="J2667" i="20"/>
  <c r="M2667" i="20"/>
  <c r="K2667" i="20"/>
  <c r="N2667" i="20"/>
  <c r="I2668" i="20"/>
  <c r="L2668" i="20"/>
  <c r="J2668" i="20"/>
  <c r="M2668" i="20"/>
  <c r="K2668" i="20"/>
  <c r="N2668" i="20"/>
  <c r="I2669" i="20"/>
  <c r="L2669" i="20"/>
  <c r="J2669" i="20"/>
  <c r="M2669" i="20"/>
  <c r="K2669" i="20"/>
  <c r="N2669" i="20"/>
  <c r="I2670" i="20"/>
  <c r="L2670" i="20"/>
  <c r="J2670" i="20"/>
  <c r="M2670" i="20"/>
  <c r="K2670" i="20"/>
  <c r="N2670" i="20"/>
  <c r="I2671" i="20"/>
  <c r="L2671" i="20"/>
  <c r="J2671" i="20"/>
  <c r="M2671" i="20"/>
  <c r="K2671" i="20"/>
  <c r="N2671" i="20"/>
  <c r="I2672" i="20"/>
  <c r="L2672" i="20"/>
  <c r="J2672" i="20"/>
  <c r="M2672" i="20"/>
  <c r="K2672" i="20"/>
  <c r="N2672" i="20"/>
  <c r="I2673" i="20"/>
  <c r="L2673" i="20"/>
  <c r="J2673" i="20"/>
  <c r="M2673" i="20"/>
  <c r="K2673" i="20"/>
  <c r="N2673" i="20"/>
  <c r="I2674" i="20"/>
  <c r="L2674" i="20"/>
  <c r="J2674" i="20"/>
  <c r="M2674" i="20"/>
  <c r="K2674" i="20"/>
  <c r="N2674" i="20"/>
  <c r="I2675" i="20"/>
  <c r="L2675" i="20"/>
  <c r="J2675" i="20"/>
  <c r="M2675" i="20"/>
  <c r="K2675" i="20"/>
  <c r="N2675" i="20"/>
  <c r="I2676" i="20"/>
  <c r="L2676" i="20"/>
  <c r="J2676" i="20"/>
  <c r="M2676" i="20"/>
  <c r="K2676" i="20"/>
  <c r="N2676" i="20"/>
  <c r="I2677" i="20"/>
  <c r="L2677" i="20"/>
  <c r="J2677" i="20"/>
  <c r="M2677" i="20"/>
  <c r="K2677" i="20"/>
  <c r="N2677" i="20"/>
  <c r="I2678" i="20"/>
  <c r="L2678" i="20"/>
  <c r="J2678" i="20"/>
  <c r="M2678" i="20"/>
  <c r="K2678" i="20"/>
  <c r="N2678" i="20"/>
  <c r="I2679" i="20"/>
  <c r="L2679" i="20"/>
  <c r="J2679" i="20"/>
  <c r="M2679" i="20"/>
  <c r="K2679" i="20"/>
  <c r="N2679" i="20"/>
  <c r="I2680" i="20"/>
  <c r="L2680" i="20"/>
  <c r="J2680" i="20"/>
  <c r="M2680" i="20"/>
  <c r="K2680" i="20"/>
  <c r="N2680" i="20"/>
  <c r="I2681" i="20"/>
  <c r="L2681" i="20"/>
  <c r="J2681" i="20"/>
  <c r="M2681" i="20"/>
  <c r="K2681" i="20"/>
  <c r="N2681" i="20"/>
  <c r="I2682" i="20"/>
  <c r="L2682" i="20"/>
  <c r="J2682" i="20"/>
  <c r="M2682" i="20"/>
  <c r="K2682" i="20"/>
  <c r="N2682" i="20"/>
  <c r="L2683" i="20"/>
  <c r="M2683" i="20"/>
  <c r="N2683" i="20"/>
  <c r="I2684" i="20"/>
  <c r="L2684" i="20"/>
  <c r="J2684" i="20"/>
  <c r="M2684" i="20"/>
  <c r="K2684" i="20"/>
  <c r="N2684" i="20"/>
  <c r="I2685" i="20"/>
  <c r="L2685" i="20"/>
  <c r="J2685" i="20"/>
  <c r="M2685" i="20"/>
  <c r="K2685" i="20"/>
  <c r="N2685" i="20"/>
  <c r="I2686" i="20"/>
  <c r="L2686" i="20"/>
  <c r="J2686" i="20"/>
  <c r="M2686" i="20"/>
  <c r="K2686" i="20"/>
  <c r="N2686" i="20"/>
  <c r="I2687" i="20"/>
  <c r="L2687" i="20"/>
  <c r="J2687" i="20"/>
  <c r="M2687" i="20"/>
  <c r="K2687" i="20"/>
  <c r="N2687" i="20"/>
  <c r="I2688" i="20"/>
  <c r="L2688" i="20"/>
  <c r="J2688" i="20"/>
  <c r="M2688" i="20"/>
  <c r="K2688" i="20"/>
  <c r="N2688" i="20"/>
  <c r="I2689" i="20"/>
  <c r="L2689" i="20"/>
  <c r="J2689" i="20"/>
  <c r="M2689" i="20"/>
  <c r="K2689" i="20"/>
  <c r="N2689" i="20"/>
  <c r="I2690" i="20"/>
  <c r="L2690" i="20"/>
  <c r="J2690" i="20"/>
  <c r="M2690" i="20"/>
  <c r="K2690" i="20"/>
  <c r="N2690" i="20"/>
  <c r="I2691" i="20"/>
  <c r="L2691" i="20"/>
  <c r="J2691" i="20"/>
  <c r="M2691" i="20"/>
  <c r="K2691" i="20"/>
  <c r="N2691" i="20"/>
  <c r="I2692" i="20"/>
  <c r="L2692" i="20"/>
  <c r="J2692" i="20"/>
  <c r="M2692" i="20"/>
  <c r="K2692" i="20"/>
  <c r="N2692" i="20"/>
  <c r="I2693" i="20"/>
  <c r="L2693" i="20"/>
  <c r="J2693" i="20"/>
  <c r="M2693" i="20"/>
  <c r="K2693" i="20"/>
  <c r="N2693" i="20"/>
  <c r="I2694" i="20"/>
  <c r="L2694" i="20"/>
  <c r="J2694" i="20"/>
  <c r="M2694" i="20"/>
  <c r="K2694" i="20"/>
  <c r="N2694" i="20"/>
  <c r="I2695" i="20"/>
  <c r="L2695" i="20"/>
  <c r="J2695" i="20"/>
  <c r="M2695" i="20"/>
  <c r="K2695" i="20"/>
  <c r="N2695" i="20"/>
  <c r="I2696" i="20"/>
  <c r="L2696" i="20"/>
  <c r="J2696" i="20"/>
  <c r="M2696" i="20"/>
  <c r="K2696" i="20"/>
  <c r="N2696" i="20"/>
  <c r="I2697" i="20"/>
  <c r="L2697" i="20"/>
  <c r="J2697" i="20"/>
  <c r="M2697" i="20"/>
  <c r="K2697" i="20"/>
  <c r="N2697" i="20"/>
  <c r="I2698" i="20"/>
  <c r="L2698" i="20"/>
  <c r="J2698" i="20"/>
  <c r="M2698" i="20"/>
  <c r="K2698" i="20"/>
  <c r="N2698" i="20"/>
  <c r="I2699" i="20"/>
  <c r="L2699" i="20"/>
  <c r="J2699" i="20"/>
  <c r="M2699" i="20"/>
  <c r="K2699" i="20"/>
  <c r="N2699" i="20"/>
  <c r="I2700" i="20"/>
  <c r="L2700" i="20"/>
  <c r="J2700" i="20"/>
  <c r="M2700" i="20"/>
  <c r="K2700" i="20"/>
  <c r="N2700" i="20"/>
  <c r="L2701" i="20"/>
  <c r="M2701" i="20"/>
  <c r="N2701" i="20"/>
  <c r="I2702" i="20"/>
  <c r="L2702" i="20"/>
  <c r="J2702" i="20"/>
  <c r="M2702" i="20"/>
  <c r="K2702" i="20"/>
  <c r="N2702" i="20"/>
  <c r="I2703" i="20"/>
  <c r="L2703" i="20"/>
  <c r="J2703" i="20"/>
  <c r="M2703" i="20"/>
  <c r="K2703" i="20"/>
  <c r="N2703" i="20"/>
  <c r="I2704" i="20"/>
  <c r="L2704" i="20"/>
  <c r="J2704" i="20"/>
  <c r="M2704" i="20"/>
  <c r="K2704" i="20"/>
  <c r="N2704" i="20"/>
  <c r="I2705" i="20"/>
  <c r="L2705" i="20"/>
  <c r="J2705" i="20"/>
  <c r="M2705" i="20"/>
  <c r="K2705" i="20"/>
  <c r="N2705" i="20"/>
  <c r="I2706" i="20"/>
  <c r="L2706" i="20"/>
  <c r="J2706" i="20"/>
  <c r="M2706" i="20"/>
  <c r="K2706" i="20"/>
  <c r="N2706" i="20"/>
  <c r="I2707" i="20"/>
  <c r="L2707" i="20"/>
  <c r="J2707" i="20"/>
  <c r="M2707" i="20"/>
  <c r="K2707" i="20"/>
  <c r="N2707" i="20"/>
  <c r="I2708" i="20"/>
  <c r="L2708" i="20"/>
  <c r="J2708" i="20"/>
  <c r="M2708" i="20"/>
  <c r="K2708" i="20"/>
  <c r="N2708" i="20"/>
  <c r="I2709" i="20"/>
  <c r="L2709" i="20"/>
  <c r="J2709" i="20"/>
  <c r="M2709" i="20"/>
  <c r="K2709" i="20"/>
  <c r="N2709" i="20"/>
  <c r="I2710" i="20"/>
  <c r="L2710" i="20"/>
  <c r="J2710" i="20"/>
  <c r="M2710" i="20"/>
  <c r="K2710" i="20"/>
  <c r="N2710" i="20"/>
  <c r="I2711" i="20"/>
  <c r="L2711" i="20"/>
  <c r="J2711" i="20"/>
  <c r="M2711" i="20"/>
  <c r="K2711" i="20"/>
  <c r="N2711" i="20"/>
  <c r="I2712" i="20"/>
  <c r="L2712" i="20"/>
  <c r="J2712" i="20"/>
  <c r="M2712" i="20"/>
  <c r="K2712" i="20"/>
  <c r="N2712" i="20"/>
  <c r="I2713" i="20"/>
  <c r="L2713" i="20"/>
  <c r="J2713" i="20"/>
  <c r="M2713" i="20"/>
  <c r="K2713" i="20"/>
  <c r="N2713" i="20"/>
  <c r="I2714" i="20"/>
  <c r="L2714" i="20"/>
  <c r="J2714" i="20"/>
  <c r="M2714" i="20"/>
  <c r="K2714" i="20"/>
  <c r="N2714" i="20"/>
  <c r="I2715" i="20"/>
  <c r="L2715" i="20"/>
  <c r="J2715" i="20"/>
  <c r="M2715" i="20"/>
  <c r="K2715" i="20"/>
  <c r="N2715" i="20"/>
  <c r="I2716" i="20"/>
  <c r="L2716" i="20"/>
  <c r="J2716" i="20"/>
  <c r="M2716" i="20"/>
  <c r="K2716" i="20"/>
  <c r="N2716" i="20"/>
  <c r="I2717" i="20"/>
  <c r="L2717" i="20"/>
  <c r="J2717" i="20"/>
  <c r="M2717" i="20"/>
  <c r="K2717" i="20"/>
  <c r="N2717" i="20"/>
  <c r="L2718" i="20"/>
  <c r="M2718" i="20"/>
  <c r="N2718" i="20"/>
  <c r="I2719" i="20"/>
  <c r="L2719" i="20"/>
  <c r="J2719" i="20"/>
  <c r="M2719" i="20"/>
  <c r="K2719" i="20"/>
  <c r="N2719" i="20"/>
  <c r="I2720" i="20"/>
  <c r="L2720" i="20"/>
  <c r="J2720" i="20"/>
  <c r="M2720" i="20"/>
  <c r="K2720" i="20"/>
  <c r="N2720" i="20"/>
  <c r="I2721" i="20"/>
  <c r="L2721" i="20"/>
  <c r="J2721" i="20"/>
  <c r="M2721" i="20"/>
  <c r="K2721" i="20"/>
  <c r="N2721" i="20"/>
  <c r="I2722" i="20"/>
  <c r="L2722" i="20"/>
  <c r="J2722" i="20"/>
  <c r="M2722" i="20"/>
  <c r="K2722" i="20"/>
  <c r="N2722" i="20"/>
  <c r="I2723" i="20"/>
  <c r="L2723" i="20"/>
  <c r="J2723" i="20"/>
  <c r="M2723" i="20"/>
  <c r="K2723" i="20"/>
  <c r="N2723" i="20"/>
  <c r="I2724" i="20"/>
  <c r="L2724" i="20"/>
  <c r="J2724" i="20"/>
  <c r="M2724" i="20"/>
  <c r="K2724" i="20"/>
  <c r="N2724" i="20"/>
  <c r="I2725" i="20"/>
  <c r="L2725" i="20"/>
  <c r="J2725" i="20"/>
  <c r="M2725" i="20"/>
  <c r="K2725" i="20"/>
  <c r="N2725" i="20"/>
  <c r="I2726" i="20"/>
  <c r="L2726" i="20"/>
  <c r="J2726" i="20"/>
  <c r="M2726" i="20"/>
  <c r="K2726" i="20"/>
  <c r="N2726" i="20"/>
  <c r="I2727" i="20"/>
  <c r="L2727" i="20"/>
  <c r="J2727" i="20"/>
  <c r="M2727" i="20"/>
  <c r="K2727" i="20"/>
  <c r="N2727" i="20"/>
  <c r="I2728" i="20"/>
  <c r="L2728" i="20"/>
  <c r="J2728" i="20"/>
  <c r="M2728" i="20"/>
  <c r="K2728" i="20"/>
  <c r="N2728" i="20"/>
  <c r="I2729" i="20"/>
  <c r="L2729" i="20"/>
  <c r="J2729" i="20"/>
  <c r="M2729" i="20"/>
  <c r="K2729" i="20"/>
  <c r="N2729" i="20"/>
  <c r="I2730" i="20"/>
  <c r="L2730" i="20"/>
  <c r="J2730" i="20"/>
  <c r="M2730" i="20"/>
  <c r="K2730" i="20"/>
  <c r="N2730" i="20"/>
  <c r="I2731" i="20"/>
  <c r="L2731" i="20"/>
  <c r="J2731" i="20"/>
  <c r="M2731" i="20"/>
  <c r="K2731" i="20"/>
  <c r="N2731" i="20"/>
  <c r="I2732" i="20"/>
  <c r="L2732" i="20"/>
  <c r="J2732" i="20"/>
  <c r="M2732" i="20"/>
  <c r="K2732" i="20"/>
  <c r="N2732" i="20"/>
  <c r="I2733" i="20"/>
  <c r="L2733" i="20"/>
  <c r="J2733" i="20"/>
  <c r="M2733" i="20"/>
  <c r="K2733" i="20"/>
  <c r="N2733" i="20"/>
  <c r="I2734" i="20"/>
  <c r="L2734" i="20"/>
  <c r="J2734" i="20"/>
  <c r="M2734" i="20"/>
  <c r="K2734" i="20"/>
  <c r="N2734" i="20"/>
  <c r="L2735" i="20"/>
  <c r="M2735" i="20"/>
  <c r="N2735" i="20"/>
  <c r="A1510" i="20"/>
  <c r="A1511" i="20"/>
  <c r="A1512" i="20"/>
  <c r="A1513" i="20"/>
  <c r="A1514" i="20"/>
  <c r="A1515" i="20"/>
  <c r="A1516" i="20"/>
  <c r="A1517" i="20"/>
  <c r="A1518" i="20"/>
  <c r="A1519" i="20"/>
  <c r="A1520" i="20"/>
  <c r="A1521" i="20"/>
  <c r="A1522" i="20"/>
  <c r="A1523" i="20"/>
  <c r="A1524" i="20"/>
  <c r="A1525" i="20"/>
  <c r="A1526" i="20"/>
  <c r="A1527" i="20"/>
  <c r="A1528" i="20"/>
  <c r="A1529" i="20"/>
  <c r="A1530" i="20"/>
  <c r="A1531" i="20"/>
  <c r="A1532" i="20"/>
  <c r="A1533" i="20"/>
  <c r="A1534" i="20"/>
  <c r="A1535" i="20"/>
  <c r="A1536" i="20"/>
  <c r="A1537" i="20"/>
  <c r="A1538" i="20"/>
  <c r="A1539" i="20"/>
  <c r="A1540" i="20"/>
  <c r="A1541" i="20"/>
  <c r="A1542" i="20"/>
  <c r="A1543" i="20"/>
  <c r="A1544" i="20"/>
  <c r="A1545" i="20"/>
  <c r="A1546" i="20"/>
  <c r="A1547" i="20"/>
  <c r="A1548" i="20"/>
  <c r="A1549" i="20"/>
  <c r="A1550" i="20"/>
  <c r="A1551" i="20"/>
  <c r="A1552" i="20"/>
  <c r="A1553" i="20"/>
  <c r="A1554" i="20"/>
  <c r="A1555" i="20"/>
  <c r="A1556" i="20"/>
  <c r="A1557" i="20"/>
  <c r="A1558" i="20"/>
  <c r="A1559" i="20"/>
  <c r="A1560" i="20"/>
  <c r="A1561" i="20"/>
  <c r="A1562" i="20"/>
  <c r="A1563" i="20"/>
  <c r="A1564" i="20"/>
  <c r="A1565" i="20"/>
  <c r="A1566" i="20"/>
  <c r="A1567" i="20"/>
  <c r="A1568" i="20"/>
  <c r="A1569" i="20"/>
  <c r="A1570" i="20"/>
  <c r="A1571" i="20"/>
  <c r="A1572" i="20"/>
  <c r="A1573" i="20"/>
  <c r="A1574" i="20"/>
  <c r="A1575" i="20"/>
  <c r="A1576" i="20"/>
  <c r="A1577" i="20"/>
  <c r="A1578" i="20"/>
  <c r="A1579" i="20"/>
  <c r="A1580" i="20"/>
  <c r="A1581" i="20"/>
  <c r="A1582" i="20"/>
  <c r="A1583" i="20"/>
  <c r="A1584" i="20"/>
  <c r="A1585" i="20"/>
  <c r="A1586" i="20"/>
  <c r="A1587" i="20"/>
  <c r="A1588" i="20"/>
  <c r="A1589" i="20"/>
  <c r="A1590" i="20"/>
  <c r="A1591" i="20"/>
  <c r="A1592" i="20"/>
  <c r="A1593" i="20"/>
  <c r="A1594" i="20"/>
  <c r="A1595" i="20"/>
  <c r="A1596" i="20"/>
  <c r="A1597" i="20"/>
  <c r="A1598" i="20"/>
  <c r="A1599" i="20"/>
  <c r="A1600" i="20"/>
  <c r="A1601" i="20"/>
  <c r="A1602" i="20"/>
  <c r="A1603" i="20"/>
  <c r="A1604" i="20"/>
  <c r="A1605" i="20"/>
  <c r="A1606" i="20"/>
  <c r="A1607" i="20"/>
  <c r="A1608" i="20"/>
  <c r="A1609" i="20"/>
  <c r="A1610" i="20"/>
  <c r="A1611" i="20"/>
  <c r="A1612" i="20"/>
  <c r="A1613" i="20"/>
  <c r="A1614" i="20"/>
  <c r="A1615" i="20"/>
  <c r="A1616" i="20"/>
  <c r="A1617" i="20"/>
  <c r="A1618" i="20"/>
  <c r="A1619" i="20"/>
  <c r="A1620" i="20"/>
  <c r="A1621" i="20"/>
  <c r="A1622" i="20"/>
  <c r="A1623" i="20"/>
  <c r="A1624" i="20"/>
  <c r="A1625" i="20"/>
  <c r="A1626" i="20"/>
  <c r="A1627" i="20"/>
  <c r="A1628" i="20"/>
  <c r="A1629" i="20"/>
  <c r="A1630" i="20"/>
  <c r="A1631" i="20"/>
  <c r="A1632" i="20"/>
  <c r="A1633" i="20"/>
  <c r="A1634" i="20"/>
  <c r="A1635" i="20"/>
  <c r="A1636" i="20"/>
  <c r="A1637" i="20"/>
  <c r="A1638" i="20"/>
  <c r="A1639" i="20"/>
  <c r="A1640" i="20"/>
  <c r="A1641" i="20"/>
  <c r="A1642" i="20"/>
  <c r="A1643" i="20"/>
  <c r="A1644" i="20"/>
  <c r="A1645" i="20"/>
  <c r="A1646" i="20"/>
  <c r="A1647" i="20"/>
  <c r="A1648" i="20"/>
  <c r="A1649" i="20"/>
  <c r="A1650" i="20"/>
  <c r="A1651" i="20"/>
  <c r="A1652" i="20"/>
  <c r="A1653" i="20"/>
  <c r="A1654" i="20"/>
  <c r="A1655" i="20"/>
  <c r="A1656" i="20"/>
  <c r="A1657" i="20"/>
  <c r="A1658" i="20"/>
  <c r="A1659" i="20"/>
  <c r="A1660" i="20"/>
  <c r="A1661" i="20"/>
  <c r="A1662" i="20"/>
  <c r="A1663" i="20"/>
  <c r="A1664" i="20"/>
  <c r="A1665" i="20"/>
  <c r="A1666" i="20"/>
  <c r="A1667" i="20"/>
  <c r="A1668" i="20"/>
  <c r="A1669" i="20"/>
  <c r="A1670" i="20"/>
  <c r="A1671" i="20"/>
  <c r="A1672" i="20"/>
  <c r="A1673" i="20"/>
  <c r="A1674" i="20"/>
  <c r="A1675" i="20"/>
  <c r="A1676" i="20"/>
  <c r="A1677" i="20"/>
  <c r="A1678" i="20"/>
  <c r="A1679" i="20"/>
  <c r="A1680" i="20"/>
  <c r="A1681" i="20"/>
  <c r="A1682" i="20"/>
  <c r="A1683" i="20"/>
  <c r="A1684" i="20"/>
  <c r="A1685" i="20"/>
  <c r="A1686" i="20"/>
  <c r="A1687" i="20"/>
  <c r="A1688" i="20"/>
  <c r="A1689" i="20"/>
  <c r="A1690" i="20"/>
  <c r="A1691" i="20"/>
  <c r="A1692" i="20"/>
  <c r="A1693" i="20"/>
  <c r="A1694" i="20"/>
  <c r="A1695" i="20"/>
  <c r="A1696" i="20"/>
  <c r="A1697" i="20"/>
  <c r="A1698" i="20"/>
  <c r="A1699" i="20"/>
  <c r="A1700" i="20"/>
  <c r="A1701" i="20"/>
  <c r="A1702" i="20"/>
  <c r="A1703" i="20"/>
  <c r="A1704" i="20"/>
  <c r="A1705" i="20"/>
  <c r="A1706" i="20"/>
  <c r="A1707" i="20"/>
  <c r="A1708" i="20"/>
  <c r="A1709" i="20"/>
  <c r="A1710" i="20"/>
  <c r="A1711" i="20"/>
  <c r="A1712" i="20"/>
  <c r="A1713" i="20"/>
  <c r="A1714" i="20"/>
  <c r="A1715" i="20"/>
  <c r="A1716" i="20"/>
  <c r="A1717" i="20"/>
  <c r="A1718" i="20"/>
  <c r="A1719" i="20"/>
  <c r="A1720" i="20"/>
  <c r="A1721" i="20"/>
  <c r="A1722" i="20"/>
  <c r="A1723" i="20"/>
  <c r="A1724" i="20"/>
  <c r="A1725" i="20"/>
  <c r="A1726" i="20"/>
  <c r="A1727" i="20"/>
  <c r="A1728" i="20"/>
  <c r="A1729" i="20"/>
  <c r="A1730" i="20"/>
  <c r="A1731" i="20"/>
  <c r="A1732" i="20"/>
  <c r="A1733" i="20"/>
  <c r="A1734" i="20"/>
  <c r="A1735" i="20"/>
  <c r="A1736" i="20"/>
  <c r="A1737" i="20"/>
  <c r="A1738" i="20"/>
  <c r="A1739" i="20"/>
  <c r="A1740" i="20"/>
  <c r="A1741" i="20"/>
  <c r="A1742" i="20"/>
  <c r="A1743" i="20"/>
  <c r="A1744" i="20"/>
  <c r="A1745" i="20"/>
  <c r="A1746" i="20"/>
  <c r="A1747" i="20"/>
  <c r="A1748" i="20"/>
  <c r="A1749" i="20"/>
  <c r="A1750" i="20"/>
  <c r="A1751" i="20"/>
  <c r="A1752" i="20"/>
  <c r="A1753" i="20"/>
  <c r="A1754" i="20"/>
  <c r="A1755" i="20"/>
  <c r="A1756" i="20"/>
  <c r="A1757" i="20"/>
  <c r="A1758" i="20"/>
  <c r="A1759" i="20"/>
  <c r="A1760" i="20"/>
  <c r="A1761" i="20"/>
  <c r="A1762" i="20"/>
  <c r="A1763" i="20"/>
  <c r="A1764" i="20"/>
  <c r="A1765" i="20"/>
  <c r="A1766" i="20"/>
  <c r="A1767" i="20"/>
  <c r="A1768" i="20"/>
  <c r="A1769" i="20"/>
  <c r="A1770" i="20"/>
  <c r="A1771" i="20"/>
  <c r="A1772" i="20"/>
  <c r="A1773" i="20"/>
  <c r="A1774" i="20"/>
  <c r="A1775" i="20"/>
  <c r="A1776" i="20"/>
  <c r="A1777" i="20"/>
  <c r="A1778" i="20"/>
  <c r="A1779" i="20"/>
  <c r="A1780" i="20"/>
  <c r="A1781" i="20"/>
  <c r="A1782" i="20"/>
  <c r="A1783" i="20"/>
  <c r="A1784" i="20"/>
  <c r="A1785" i="20"/>
  <c r="A1786" i="20"/>
  <c r="A1787" i="20"/>
  <c r="A1788" i="20"/>
  <c r="A1789" i="20"/>
  <c r="A1790" i="20"/>
  <c r="A1791" i="20"/>
  <c r="A1792" i="20"/>
  <c r="A1793" i="20"/>
  <c r="A1794" i="20"/>
  <c r="A1795" i="20"/>
  <c r="A1796" i="20"/>
  <c r="A1797" i="20"/>
  <c r="A1798" i="20"/>
  <c r="A1799" i="20"/>
  <c r="A1800" i="20"/>
  <c r="A1801" i="20"/>
  <c r="A1802" i="20"/>
  <c r="A1803" i="20"/>
  <c r="A1804" i="20"/>
  <c r="A1805" i="20"/>
  <c r="A1806" i="20"/>
  <c r="A1807" i="20"/>
  <c r="A1808" i="20"/>
  <c r="A1809" i="20"/>
  <c r="A1810" i="20"/>
  <c r="A1811" i="20"/>
  <c r="A1812" i="20"/>
  <c r="A1813" i="20"/>
  <c r="A1814" i="20"/>
  <c r="A1815" i="20"/>
  <c r="A1816" i="20"/>
  <c r="A1817" i="20"/>
  <c r="A1818" i="20"/>
  <c r="A1819" i="20"/>
  <c r="A1820" i="20"/>
  <c r="A1821" i="20"/>
  <c r="A1822" i="20"/>
  <c r="A1823" i="20"/>
  <c r="A1824" i="20"/>
  <c r="A1825" i="20"/>
  <c r="A1826" i="20"/>
  <c r="A1827" i="20"/>
  <c r="A1828" i="20"/>
  <c r="A1829" i="20"/>
  <c r="A1830" i="20"/>
  <c r="A1831" i="20"/>
  <c r="A1832" i="20"/>
  <c r="A1833" i="20"/>
  <c r="A1834" i="20"/>
  <c r="A1835" i="20"/>
  <c r="A1836" i="20"/>
  <c r="A1837" i="20"/>
  <c r="A1838" i="20"/>
  <c r="A1839" i="20"/>
  <c r="A1840" i="20"/>
  <c r="A1841" i="20"/>
  <c r="A1842" i="20"/>
  <c r="A1843" i="20"/>
  <c r="A1844" i="20"/>
  <c r="A1845" i="20"/>
  <c r="A1846" i="20"/>
  <c r="A1847" i="20"/>
  <c r="A1848" i="20"/>
  <c r="A1849" i="20"/>
  <c r="A1850" i="20"/>
  <c r="A1851" i="20"/>
  <c r="A1852" i="20"/>
  <c r="A1853" i="20"/>
  <c r="A1854" i="20"/>
  <c r="A1855" i="20"/>
  <c r="A1856" i="20"/>
  <c r="A1857" i="20"/>
  <c r="A1858" i="20"/>
  <c r="A1859" i="20"/>
  <c r="A1860" i="20"/>
  <c r="A1861" i="20"/>
  <c r="A1862" i="20"/>
  <c r="A1863" i="20"/>
  <c r="A1864" i="20"/>
  <c r="A1865" i="20"/>
  <c r="A1866" i="20"/>
  <c r="A1867" i="20"/>
  <c r="A1868" i="20"/>
  <c r="A1869" i="20"/>
  <c r="A1870" i="20"/>
  <c r="A1871" i="20"/>
  <c r="A1872" i="20"/>
  <c r="A1873" i="20"/>
  <c r="A1874" i="20"/>
  <c r="A1875" i="20"/>
  <c r="A1876" i="20"/>
  <c r="A1877" i="20"/>
  <c r="A1878" i="20"/>
  <c r="A1879" i="20"/>
  <c r="A1880" i="20"/>
  <c r="A1881" i="20"/>
  <c r="A1882" i="20"/>
  <c r="A1883" i="20"/>
  <c r="A1884" i="20"/>
  <c r="A1885" i="20"/>
  <c r="A1886" i="20"/>
  <c r="A1887" i="20"/>
  <c r="A1888" i="20"/>
  <c r="A1889" i="20"/>
  <c r="A1890" i="20"/>
  <c r="A1891" i="20"/>
  <c r="A1892" i="20"/>
  <c r="A1893" i="20"/>
  <c r="A1894" i="20"/>
  <c r="A1895" i="20"/>
  <c r="A1896" i="20"/>
  <c r="A1897" i="20"/>
  <c r="A1898" i="20"/>
  <c r="A1899" i="20"/>
  <c r="A1900" i="20"/>
  <c r="A1901" i="20"/>
  <c r="A1902" i="20"/>
  <c r="A1903" i="20"/>
  <c r="A1904" i="20"/>
  <c r="A1905" i="20"/>
  <c r="A1906" i="20"/>
  <c r="A1907" i="20"/>
  <c r="A1908" i="20"/>
  <c r="A1909" i="20"/>
  <c r="A1910" i="20"/>
  <c r="A1911" i="20"/>
  <c r="A1912" i="20"/>
  <c r="A1913" i="20"/>
  <c r="A1914" i="20"/>
  <c r="A1915" i="20"/>
  <c r="A1916" i="20"/>
  <c r="A1917" i="20"/>
  <c r="A1918" i="20"/>
  <c r="A1919" i="20"/>
  <c r="A1920" i="20"/>
  <c r="A1921" i="20"/>
  <c r="A1922" i="20"/>
  <c r="A1923" i="20"/>
  <c r="A1924" i="20"/>
  <c r="A1925" i="20"/>
  <c r="A1926" i="20"/>
  <c r="A1927" i="20"/>
  <c r="A1928" i="20"/>
  <c r="A1929" i="20"/>
  <c r="A1930" i="20"/>
  <c r="A1931" i="20"/>
  <c r="A1932" i="20"/>
  <c r="A1933" i="20"/>
  <c r="A1934" i="20"/>
  <c r="A1935" i="20"/>
  <c r="A1936" i="20"/>
  <c r="A1937" i="20"/>
  <c r="A1938" i="20"/>
  <c r="A1939" i="20"/>
  <c r="A1940" i="20"/>
  <c r="A1941" i="20"/>
  <c r="A1942" i="20"/>
  <c r="A1943" i="20"/>
  <c r="A1944" i="20"/>
  <c r="A1945" i="20"/>
  <c r="A1946" i="20"/>
  <c r="A1947" i="20"/>
  <c r="A1948" i="20"/>
  <c r="A1949" i="20"/>
  <c r="A1950" i="20"/>
  <c r="A1951" i="20"/>
  <c r="A1952" i="20"/>
  <c r="A1953" i="20"/>
  <c r="A1954" i="20"/>
  <c r="A1955" i="20"/>
  <c r="A1956" i="20"/>
  <c r="A1957" i="20"/>
  <c r="A1958" i="20"/>
  <c r="A1959" i="20"/>
  <c r="A1960" i="20"/>
  <c r="A1961" i="20"/>
  <c r="A1962" i="20"/>
  <c r="A1963" i="20"/>
  <c r="A1964" i="20"/>
  <c r="A1965" i="20"/>
  <c r="A1966" i="20"/>
  <c r="A1967" i="20"/>
  <c r="A1968" i="20"/>
  <c r="A1969" i="20"/>
  <c r="A1970" i="20"/>
  <c r="A1971" i="20"/>
  <c r="A1972" i="20"/>
  <c r="A1973" i="20"/>
  <c r="A1974" i="20"/>
  <c r="A1975" i="20"/>
  <c r="A1976" i="20"/>
  <c r="A1977" i="20"/>
  <c r="A1978" i="20"/>
  <c r="A1979" i="20"/>
  <c r="A1980" i="20"/>
  <c r="A1981" i="20"/>
  <c r="A1982" i="20"/>
  <c r="A1983" i="20"/>
  <c r="A1984" i="20"/>
  <c r="A1985" i="20"/>
  <c r="A1986" i="20"/>
  <c r="A1987" i="20"/>
  <c r="A1988" i="20"/>
  <c r="A1989" i="20"/>
  <c r="A1990" i="20"/>
  <c r="A1991" i="20"/>
  <c r="A1992" i="20"/>
  <c r="A1993" i="20"/>
  <c r="A1994" i="20"/>
  <c r="A1995" i="20"/>
  <c r="A1996" i="20"/>
  <c r="A1997" i="20"/>
  <c r="A1998" i="20"/>
  <c r="A1999" i="20"/>
  <c r="A2000" i="20"/>
  <c r="A2001" i="20"/>
  <c r="A2002" i="20"/>
  <c r="A2003" i="20"/>
  <c r="A2004" i="20"/>
  <c r="A2005" i="20"/>
  <c r="A2006" i="20"/>
  <c r="A2007" i="20"/>
  <c r="A2008" i="20"/>
  <c r="A2009" i="20"/>
  <c r="A2010" i="20"/>
  <c r="A2011" i="20"/>
  <c r="A2012" i="20"/>
  <c r="A2013" i="20"/>
  <c r="A2014" i="20"/>
  <c r="A2015" i="20"/>
  <c r="A2016" i="20"/>
  <c r="A2017" i="20"/>
  <c r="A2018" i="20"/>
  <c r="A2019" i="20"/>
  <c r="A2020" i="20"/>
  <c r="A2021" i="20"/>
  <c r="A2022" i="20"/>
  <c r="A2023" i="20"/>
  <c r="A2024" i="20"/>
  <c r="A2025" i="20"/>
  <c r="A2026" i="20"/>
  <c r="A2027" i="20"/>
  <c r="A2028" i="20"/>
  <c r="A2029" i="20"/>
  <c r="A2030" i="20"/>
  <c r="A2031" i="20"/>
  <c r="A2032" i="20"/>
  <c r="A2033" i="20"/>
  <c r="A2034" i="20"/>
  <c r="A2035" i="20"/>
  <c r="A2036" i="20"/>
  <c r="A2037" i="20"/>
  <c r="A2038" i="20"/>
  <c r="A2039" i="20"/>
  <c r="A2040" i="20"/>
  <c r="A2041" i="20"/>
  <c r="A2042" i="20"/>
  <c r="A2043" i="20"/>
  <c r="A2044" i="20"/>
  <c r="A2045" i="20"/>
  <c r="A2046" i="20"/>
  <c r="A2047" i="20"/>
  <c r="A2048" i="20"/>
  <c r="A2049" i="20"/>
  <c r="A2050" i="20"/>
  <c r="A2051" i="20"/>
  <c r="A2052" i="20"/>
  <c r="A2053" i="20"/>
  <c r="A2054" i="20"/>
  <c r="A2055" i="20"/>
  <c r="A2056" i="20"/>
  <c r="A2057" i="20"/>
  <c r="A2058" i="20"/>
  <c r="A2059" i="20"/>
  <c r="A2060" i="20"/>
  <c r="A2061" i="20"/>
  <c r="A2062" i="20"/>
  <c r="A2063" i="20"/>
  <c r="A2064" i="20"/>
  <c r="A2065" i="20"/>
  <c r="A2066" i="20"/>
  <c r="A2067" i="20"/>
  <c r="A2068" i="20"/>
  <c r="A2069" i="20"/>
  <c r="A2070" i="20"/>
  <c r="A2071" i="20"/>
  <c r="A2072" i="20"/>
  <c r="A2073" i="20"/>
  <c r="A2074" i="20"/>
  <c r="A2075" i="20"/>
  <c r="A2076" i="20"/>
  <c r="A2077" i="20"/>
  <c r="A2078" i="20"/>
  <c r="A2079" i="20"/>
  <c r="A2080" i="20"/>
  <c r="A2081" i="20"/>
  <c r="A2082" i="20"/>
  <c r="A2083" i="20"/>
  <c r="A2084" i="20"/>
  <c r="A2085" i="20"/>
  <c r="A2086" i="20"/>
  <c r="A2087" i="20"/>
  <c r="A2088" i="20"/>
  <c r="A2089" i="20"/>
  <c r="A2090" i="20"/>
  <c r="A2091" i="20"/>
  <c r="A2092" i="20"/>
  <c r="A2093" i="20"/>
  <c r="A2094" i="20"/>
  <c r="A2095" i="20"/>
  <c r="A2096" i="20"/>
  <c r="A2097" i="20"/>
  <c r="A2098" i="20"/>
  <c r="A2099" i="20"/>
  <c r="A2100" i="20"/>
  <c r="A2101" i="20"/>
  <c r="A2102" i="20"/>
  <c r="A2103" i="20"/>
  <c r="A2104" i="20"/>
  <c r="A2105" i="20"/>
  <c r="A2106" i="20"/>
  <c r="A2107" i="20"/>
  <c r="A2108" i="20"/>
  <c r="A2109" i="20"/>
  <c r="A2110" i="20"/>
  <c r="A2111" i="20"/>
  <c r="A2112" i="20"/>
  <c r="A2113" i="20"/>
  <c r="A2114" i="20"/>
  <c r="A2115" i="20"/>
  <c r="A2116" i="20"/>
  <c r="A2117" i="20"/>
  <c r="A2118" i="20"/>
  <c r="A2119" i="20"/>
  <c r="A2120" i="20"/>
  <c r="A2121" i="20"/>
  <c r="A2122" i="20"/>
  <c r="A2123" i="20"/>
  <c r="A2124" i="20"/>
  <c r="A2125" i="20"/>
  <c r="A2126" i="20"/>
  <c r="A2127" i="20"/>
  <c r="A2128" i="20"/>
  <c r="A2129" i="20"/>
  <c r="A2130" i="20"/>
  <c r="A2131" i="20"/>
  <c r="A2132" i="20"/>
  <c r="A2133" i="20"/>
  <c r="A2134" i="20"/>
  <c r="A2135" i="20"/>
  <c r="A2136" i="20"/>
  <c r="A2137" i="20"/>
  <c r="A2138" i="20"/>
  <c r="A2139" i="20"/>
  <c r="A2140" i="20"/>
  <c r="A2141" i="20"/>
  <c r="A2142" i="20"/>
  <c r="A2143" i="20"/>
  <c r="A2144" i="20"/>
  <c r="A2145" i="20"/>
  <c r="A2146" i="20"/>
  <c r="A2147" i="20"/>
  <c r="A2148" i="20"/>
  <c r="A2149" i="20"/>
  <c r="A2150" i="20"/>
  <c r="A2151" i="20"/>
  <c r="A2152" i="20"/>
  <c r="A2153" i="20"/>
  <c r="A2154" i="20"/>
  <c r="A2155" i="20"/>
  <c r="A2156" i="20"/>
  <c r="A2157" i="20"/>
  <c r="A2158" i="20"/>
  <c r="A2159" i="20"/>
  <c r="A2160" i="20"/>
  <c r="A2161" i="20"/>
  <c r="A2162" i="20"/>
  <c r="A2163" i="20"/>
  <c r="A2164" i="20"/>
  <c r="A2165" i="20"/>
  <c r="A2166" i="20"/>
  <c r="A2167" i="20"/>
  <c r="A2168" i="20"/>
  <c r="A2169" i="20"/>
  <c r="A2170" i="20"/>
  <c r="A2171" i="20"/>
  <c r="A2172" i="20"/>
  <c r="A2173" i="20"/>
  <c r="A2174" i="20"/>
  <c r="A2175" i="20"/>
  <c r="A2176" i="20"/>
  <c r="A2177" i="20"/>
  <c r="A2178" i="20"/>
  <c r="A2179" i="20"/>
  <c r="A2180" i="20"/>
  <c r="A2181" i="20"/>
  <c r="A2182" i="20"/>
  <c r="A2183" i="20"/>
  <c r="A2184" i="20"/>
  <c r="A2185" i="20"/>
  <c r="A2186" i="20"/>
  <c r="A2187" i="20"/>
  <c r="A2188" i="20"/>
  <c r="A2189" i="20"/>
  <c r="A2190" i="20"/>
  <c r="A2191" i="20"/>
  <c r="A2192" i="20"/>
  <c r="A2193" i="20"/>
  <c r="A2194" i="20"/>
  <c r="A2195" i="20"/>
  <c r="A2196" i="20"/>
  <c r="A2197" i="20"/>
  <c r="A2198" i="20"/>
  <c r="A2199" i="20"/>
  <c r="A2200" i="20"/>
  <c r="A2201" i="20"/>
  <c r="A2202" i="20"/>
  <c r="A2203" i="20"/>
  <c r="A2204" i="20"/>
  <c r="A2205" i="20"/>
  <c r="A2206" i="20"/>
  <c r="A2207" i="20"/>
  <c r="A2208" i="20"/>
  <c r="A2209" i="20"/>
  <c r="A2210" i="20"/>
  <c r="A2211" i="20"/>
  <c r="A2212" i="20"/>
  <c r="A2213" i="20"/>
  <c r="A2214" i="20"/>
  <c r="A2215" i="20"/>
  <c r="A2216" i="20"/>
  <c r="A2217" i="20"/>
  <c r="A2218" i="20"/>
  <c r="A2219" i="20"/>
  <c r="A2220" i="20"/>
  <c r="A2221" i="20"/>
  <c r="A2222" i="20"/>
  <c r="A2223" i="20"/>
  <c r="A2224" i="20"/>
  <c r="A2225" i="20"/>
  <c r="A2226" i="20"/>
  <c r="A2227" i="20"/>
  <c r="A2228" i="20"/>
  <c r="A2229" i="20"/>
  <c r="A2230" i="20"/>
  <c r="A2231" i="20"/>
  <c r="A2232" i="20"/>
  <c r="A2233" i="20"/>
  <c r="A2234" i="20"/>
  <c r="A2235" i="20"/>
  <c r="A2236" i="20"/>
  <c r="A2237" i="20"/>
  <c r="A2238" i="20"/>
  <c r="A2239" i="20"/>
  <c r="A2240" i="20"/>
  <c r="A2241" i="20"/>
  <c r="A2242" i="20"/>
  <c r="A2243" i="20"/>
  <c r="A2244" i="20"/>
  <c r="A2245" i="20"/>
  <c r="A2246" i="20"/>
  <c r="A2247" i="20"/>
  <c r="A2248" i="20"/>
  <c r="A2249" i="20"/>
  <c r="A2250" i="20"/>
  <c r="A2251" i="20"/>
  <c r="A2252" i="20"/>
  <c r="A2253" i="20"/>
  <c r="A2254" i="20"/>
  <c r="A2255" i="20"/>
  <c r="A2256" i="20"/>
  <c r="A2257" i="20"/>
  <c r="A2258" i="20"/>
  <c r="A2259" i="20"/>
  <c r="A2260" i="20"/>
  <c r="A2261" i="20"/>
  <c r="A2262" i="20"/>
  <c r="A2263" i="20"/>
  <c r="A2264" i="20"/>
  <c r="A2265" i="20"/>
  <c r="A2266" i="20"/>
  <c r="A2267" i="20"/>
  <c r="A2268" i="20"/>
  <c r="A2269" i="20"/>
  <c r="A2270" i="20"/>
  <c r="A2271" i="20"/>
  <c r="A2272" i="20"/>
  <c r="A2273" i="20"/>
  <c r="A2274" i="20"/>
  <c r="A2275" i="20"/>
  <c r="A2276" i="20"/>
  <c r="A2277" i="20"/>
  <c r="A2278" i="20"/>
  <c r="A2279" i="20"/>
  <c r="A2280" i="20"/>
  <c r="A2281" i="20"/>
  <c r="A2282" i="20"/>
  <c r="A2283" i="20"/>
  <c r="A2284" i="20"/>
  <c r="A2285" i="20"/>
  <c r="A2286" i="20"/>
  <c r="A2287" i="20"/>
  <c r="A2288" i="20"/>
  <c r="A2289" i="20"/>
  <c r="A2290" i="20"/>
  <c r="A2291" i="20"/>
  <c r="A2292" i="20"/>
  <c r="A2293" i="20"/>
  <c r="A2294" i="20"/>
  <c r="A2295" i="20"/>
  <c r="A2296" i="20"/>
  <c r="A2297" i="20"/>
  <c r="A2298" i="20"/>
  <c r="A2299" i="20"/>
  <c r="A2300" i="20"/>
  <c r="A2301" i="20"/>
  <c r="A2302" i="20"/>
  <c r="A2303" i="20"/>
  <c r="A2304" i="20"/>
  <c r="A2305" i="20"/>
  <c r="A2306" i="20"/>
  <c r="A2307" i="20"/>
  <c r="A2308" i="20"/>
  <c r="A2309" i="20"/>
  <c r="A2310" i="20"/>
  <c r="A2311" i="20"/>
  <c r="A2312" i="20"/>
  <c r="A2313" i="20"/>
  <c r="A2314" i="20"/>
  <c r="A2315" i="20"/>
  <c r="A2316" i="20"/>
  <c r="A2317" i="20"/>
  <c r="A2318" i="20"/>
  <c r="A2319" i="20"/>
  <c r="A2320" i="20"/>
  <c r="A2321" i="20"/>
  <c r="A2322" i="20"/>
  <c r="A2323" i="20"/>
  <c r="A2324" i="20"/>
  <c r="A2325" i="20"/>
  <c r="A2326" i="20"/>
  <c r="A2327" i="20"/>
  <c r="A2328" i="20"/>
  <c r="A2329" i="20"/>
  <c r="A2330" i="20"/>
  <c r="A2331" i="20"/>
  <c r="A2332" i="20"/>
  <c r="A2333" i="20"/>
  <c r="A2334" i="20"/>
  <c r="A2335" i="20"/>
  <c r="A2336" i="20"/>
  <c r="A2337" i="20"/>
  <c r="A2338" i="20"/>
  <c r="A2339" i="20"/>
  <c r="A2340" i="20"/>
  <c r="A2341" i="20"/>
  <c r="A2342" i="20"/>
  <c r="A2343" i="20"/>
  <c r="A2344" i="20"/>
  <c r="A2345" i="20"/>
  <c r="A2346" i="20"/>
  <c r="A2347" i="20"/>
  <c r="A2348" i="20"/>
  <c r="A2349" i="20"/>
  <c r="A2350" i="20"/>
  <c r="A2351" i="20"/>
  <c r="A2352" i="20"/>
  <c r="A2353" i="20"/>
  <c r="A2354" i="20"/>
  <c r="A2355" i="20"/>
  <c r="A2356" i="20"/>
  <c r="A2357" i="20"/>
  <c r="A2358" i="20"/>
  <c r="A2359" i="20"/>
  <c r="A2360" i="20"/>
  <c r="A2361" i="20"/>
  <c r="A2362" i="20"/>
  <c r="A2363" i="20"/>
  <c r="A2364" i="20"/>
  <c r="A2365" i="20"/>
  <c r="A2366" i="20"/>
  <c r="A2367" i="20"/>
  <c r="A2368" i="20"/>
  <c r="A2369" i="20"/>
  <c r="A2370" i="20"/>
  <c r="A2371" i="20"/>
  <c r="A2372" i="20"/>
  <c r="A2373" i="20"/>
  <c r="A2374" i="20"/>
  <c r="A2375" i="20"/>
  <c r="A2376" i="20"/>
  <c r="A2377" i="20"/>
  <c r="A2378" i="20"/>
  <c r="A2379" i="20"/>
  <c r="A2380" i="20"/>
  <c r="A2381" i="20"/>
  <c r="A2382" i="20"/>
  <c r="A2383" i="20"/>
  <c r="A2384" i="20"/>
  <c r="A2385" i="20"/>
  <c r="A2386" i="20"/>
  <c r="A2387" i="20"/>
  <c r="A2388" i="20"/>
  <c r="A2389" i="20"/>
  <c r="A2390" i="20"/>
  <c r="A2391" i="20"/>
  <c r="A2392" i="20"/>
  <c r="A2393" i="20"/>
  <c r="A2394" i="20"/>
  <c r="A2395" i="20"/>
  <c r="A2396" i="20"/>
  <c r="A2397" i="20"/>
  <c r="A2398" i="20"/>
  <c r="A2399" i="20"/>
  <c r="A2400" i="20"/>
  <c r="A2401" i="20"/>
  <c r="A2402" i="20"/>
  <c r="A2403" i="20"/>
  <c r="A2404" i="20"/>
  <c r="A2405" i="20"/>
  <c r="A2406" i="20"/>
  <c r="A2407" i="20"/>
  <c r="A2408" i="20"/>
  <c r="A2409" i="20"/>
  <c r="A2410" i="20"/>
  <c r="A2411" i="20"/>
  <c r="A2412" i="20"/>
  <c r="A2413" i="20"/>
  <c r="A2414" i="20"/>
  <c r="A2415" i="20"/>
  <c r="A2416" i="20"/>
  <c r="A2417" i="20"/>
  <c r="A2418" i="20"/>
  <c r="A2419" i="20"/>
  <c r="A2420" i="20"/>
  <c r="A2421" i="20"/>
  <c r="A2422" i="20"/>
  <c r="A2423" i="20"/>
  <c r="A2424" i="20"/>
  <c r="A2425" i="20"/>
  <c r="A2426" i="20"/>
  <c r="A2427" i="20"/>
  <c r="A2428" i="20"/>
  <c r="A2429" i="20"/>
  <c r="A2430" i="20"/>
  <c r="A2431" i="20"/>
  <c r="A2432" i="20"/>
  <c r="A2433" i="20"/>
  <c r="A2434" i="20"/>
  <c r="A2435" i="20"/>
  <c r="A2436" i="20"/>
  <c r="A2437" i="20"/>
  <c r="A2438" i="20"/>
  <c r="A2439" i="20"/>
  <c r="A2440" i="20"/>
  <c r="A2441" i="20"/>
  <c r="A2442" i="20"/>
  <c r="A2443" i="20"/>
  <c r="A2444" i="20"/>
  <c r="A2445" i="20"/>
  <c r="A2446" i="20"/>
  <c r="A2447" i="20"/>
  <c r="A2448" i="20"/>
  <c r="A2449" i="20"/>
  <c r="A2450" i="20"/>
  <c r="A2451" i="20"/>
  <c r="A2452" i="20"/>
  <c r="A2453" i="20"/>
  <c r="A2454" i="20"/>
  <c r="A2455" i="20"/>
  <c r="A2456" i="20"/>
  <c r="A2457" i="20"/>
  <c r="A2458" i="20"/>
  <c r="A2459" i="20"/>
  <c r="A2460" i="20"/>
  <c r="A2461" i="20"/>
  <c r="A2462" i="20"/>
  <c r="A2463" i="20"/>
  <c r="A2464" i="20"/>
  <c r="A2465" i="20"/>
  <c r="A2466" i="20"/>
  <c r="A2467" i="20"/>
  <c r="A2468" i="20"/>
  <c r="A2469" i="20"/>
  <c r="A2470" i="20"/>
  <c r="A2471" i="20"/>
  <c r="A2472" i="20"/>
  <c r="A2473" i="20"/>
  <c r="A2474" i="20"/>
  <c r="A2475" i="20"/>
  <c r="A2476" i="20"/>
  <c r="A2477" i="20"/>
  <c r="A2478" i="20"/>
  <c r="A2479" i="20"/>
  <c r="A2480" i="20"/>
  <c r="A2481" i="20"/>
  <c r="A2482" i="20"/>
  <c r="A2483" i="20"/>
  <c r="A2484" i="20"/>
  <c r="A2485" i="20"/>
  <c r="A2486" i="20"/>
  <c r="A2487" i="20"/>
  <c r="A2488" i="20"/>
  <c r="A2489" i="20"/>
  <c r="A2490" i="20"/>
  <c r="A2491" i="20"/>
  <c r="A2492" i="20"/>
  <c r="A2493" i="20"/>
  <c r="A2494" i="20"/>
  <c r="A2495" i="20"/>
  <c r="A2496" i="20"/>
  <c r="A2497" i="20"/>
  <c r="A2498" i="20"/>
  <c r="A2499" i="20"/>
  <c r="A2500" i="20"/>
  <c r="A2501" i="20"/>
  <c r="A2502" i="20"/>
  <c r="A2503" i="20"/>
  <c r="A2504" i="20"/>
  <c r="A2505" i="20"/>
  <c r="A2506" i="20"/>
  <c r="A2507" i="20"/>
  <c r="A2508" i="20"/>
  <c r="A2509" i="20"/>
  <c r="A2510" i="20"/>
  <c r="A2511" i="20"/>
  <c r="A2512" i="20"/>
  <c r="A2513" i="20"/>
  <c r="A2514" i="20"/>
  <c r="A2515" i="20"/>
  <c r="A2516" i="20"/>
  <c r="A2517" i="20"/>
  <c r="A2518" i="20"/>
  <c r="A2519" i="20"/>
  <c r="A2520" i="20"/>
  <c r="A2521" i="20"/>
  <c r="A2522" i="20"/>
  <c r="A2523" i="20"/>
  <c r="A2524" i="20"/>
  <c r="A2525" i="20"/>
  <c r="A2526" i="20"/>
  <c r="A2527" i="20"/>
  <c r="A2528" i="20"/>
  <c r="A2529" i="20"/>
  <c r="A2530" i="20"/>
  <c r="A2531" i="20"/>
  <c r="A2532" i="20"/>
  <c r="A2533" i="20"/>
  <c r="A2534" i="20"/>
  <c r="A2535" i="20"/>
  <c r="A2536" i="20"/>
  <c r="A2537" i="20"/>
  <c r="A2538" i="20"/>
  <c r="A2539" i="20"/>
  <c r="A2540" i="20"/>
  <c r="A2541" i="20"/>
  <c r="A2542" i="20"/>
  <c r="A2543" i="20"/>
  <c r="A2544" i="20"/>
  <c r="A2545" i="20"/>
  <c r="A2546" i="20"/>
  <c r="A2547" i="20"/>
  <c r="A2548" i="20"/>
  <c r="A2549" i="20"/>
  <c r="A2550" i="20"/>
  <c r="A2551" i="20"/>
  <c r="A2552" i="20"/>
  <c r="A2553" i="20"/>
  <c r="A2554" i="20"/>
  <c r="A2555" i="20"/>
  <c r="A2556" i="20"/>
  <c r="A2557" i="20"/>
  <c r="A2558" i="20"/>
  <c r="A2559" i="20"/>
  <c r="A2560" i="20"/>
  <c r="A2561" i="20"/>
  <c r="A2562" i="20"/>
  <c r="A2563" i="20"/>
  <c r="A2564" i="20"/>
  <c r="A2565" i="20"/>
  <c r="A2566" i="20"/>
  <c r="A2567" i="20"/>
  <c r="A2568" i="20"/>
  <c r="A2569" i="20"/>
  <c r="A2570" i="20"/>
  <c r="A2571" i="20"/>
  <c r="A2572" i="20"/>
  <c r="A2573" i="20"/>
  <c r="A2574" i="20"/>
  <c r="A2575" i="20"/>
  <c r="A2576" i="20"/>
  <c r="A2577" i="20"/>
  <c r="A2578" i="20"/>
  <c r="A2579" i="20"/>
  <c r="A2580" i="20"/>
  <c r="A2581" i="20"/>
  <c r="A2582" i="20"/>
  <c r="A2583" i="20"/>
  <c r="A2584" i="20"/>
  <c r="A2585" i="20"/>
  <c r="A2586" i="20"/>
  <c r="A2587" i="20"/>
  <c r="A2588" i="20"/>
  <c r="A2589" i="20"/>
  <c r="A2590" i="20"/>
  <c r="A2591" i="20"/>
  <c r="A2592" i="20"/>
  <c r="A2593" i="20"/>
  <c r="A2594" i="20"/>
  <c r="A2595" i="20"/>
  <c r="A2596" i="20"/>
  <c r="A2597" i="20"/>
  <c r="A2598" i="20"/>
  <c r="A2599" i="20"/>
  <c r="A2600" i="20"/>
  <c r="A2601" i="20"/>
  <c r="A2602" i="20"/>
  <c r="A2603" i="20"/>
  <c r="A2604" i="20"/>
  <c r="A2605" i="20"/>
  <c r="A2606" i="20"/>
  <c r="A2607" i="20"/>
  <c r="A2608" i="20"/>
  <c r="A2609" i="20"/>
  <c r="A2610" i="20"/>
  <c r="A2611" i="20"/>
  <c r="A2612" i="20"/>
  <c r="A2613" i="20"/>
  <c r="A2614" i="20"/>
  <c r="A2615" i="20"/>
  <c r="A2616" i="20"/>
  <c r="A2617" i="20"/>
  <c r="A2618" i="20"/>
  <c r="A2619" i="20"/>
  <c r="A2620" i="20"/>
  <c r="A2621" i="20"/>
  <c r="A2622" i="20"/>
  <c r="A2623" i="20"/>
  <c r="A2624" i="20"/>
  <c r="A2625" i="20"/>
  <c r="A2626" i="20"/>
  <c r="A2627" i="20"/>
  <c r="A2628" i="20"/>
  <c r="A2629" i="20"/>
  <c r="A2630" i="20"/>
  <c r="A2631" i="20"/>
  <c r="A2632" i="20"/>
  <c r="A2633" i="20"/>
  <c r="A2634" i="20"/>
  <c r="A2635" i="20"/>
  <c r="A2636" i="20"/>
  <c r="A2637" i="20"/>
  <c r="A2638" i="20"/>
  <c r="A2639" i="20"/>
  <c r="A2640" i="20"/>
  <c r="A2641" i="20"/>
  <c r="A2642" i="20"/>
  <c r="A2643" i="20"/>
  <c r="A2644" i="20"/>
  <c r="A2645" i="20"/>
  <c r="A2646" i="20"/>
  <c r="A2647" i="20"/>
  <c r="A2648" i="20"/>
  <c r="A2649" i="20"/>
  <c r="A2650" i="20"/>
  <c r="A2651" i="20"/>
  <c r="A2652" i="20"/>
  <c r="A2653" i="20"/>
  <c r="A2654" i="20"/>
  <c r="A2655" i="20"/>
  <c r="A2656" i="20"/>
  <c r="A2657" i="20"/>
  <c r="A2658" i="20"/>
  <c r="A2659" i="20"/>
  <c r="A2660" i="20"/>
  <c r="A2661" i="20"/>
  <c r="A2662" i="20"/>
  <c r="A2663" i="20"/>
  <c r="A2664" i="20"/>
  <c r="A2665" i="20"/>
  <c r="A2666" i="20"/>
  <c r="A2667" i="20"/>
  <c r="A2668" i="20"/>
  <c r="A2669" i="20"/>
  <c r="A2670" i="20"/>
  <c r="A2671" i="20"/>
  <c r="A2672" i="20"/>
  <c r="A2673" i="20"/>
  <c r="A2674" i="20"/>
  <c r="A2675" i="20"/>
  <c r="A2676" i="20"/>
  <c r="A2677" i="20"/>
  <c r="A2678" i="20"/>
  <c r="A2679" i="20"/>
  <c r="A2680" i="20"/>
  <c r="A2681" i="20"/>
  <c r="A2682" i="20"/>
  <c r="A2683" i="20"/>
  <c r="A2684" i="20"/>
  <c r="A2685" i="20"/>
  <c r="A2686" i="20"/>
  <c r="A2687" i="20"/>
  <c r="A2688" i="20"/>
  <c r="A2689" i="20"/>
  <c r="A2690" i="20"/>
  <c r="A2691" i="20"/>
  <c r="A2692" i="20"/>
  <c r="A2693" i="20"/>
  <c r="A2694" i="20"/>
  <c r="A2695" i="20"/>
  <c r="A2696" i="20"/>
  <c r="A2697" i="20"/>
  <c r="A2698" i="20"/>
  <c r="A2699" i="20"/>
  <c r="A2700" i="20"/>
  <c r="A2701" i="20"/>
  <c r="A2702" i="20"/>
  <c r="A2703" i="20"/>
  <c r="A2704" i="20"/>
  <c r="A2705" i="20"/>
  <c r="A2706" i="20"/>
  <c r="A2707" i="20"/>
  <c r="A2708" i="20"/>
  <c r="A2709" i="20"/>
  <c r="A2710" i="20"/>
  <c r="A2711" i="20"/>
  <c r="A2712" i="20"/>
  <c r="A2713" i="20"/>
  <c r="A2714" i="20"/>
  <c r="A2715" i="20"/>
  <c r="A2716" i="20"/>
  <c r="A2717" i="20"/>
  <c r="A2718" i="20"/>
  <c r="A2719" i="20"/>
  <c r="A2720" i="20"/>
  <c r="A2721" i="20"/>
  <c r="A2722" i="20"/>
  <c r="A2723" i="20"/>
  <c r="A2724" i="20"/>
  <c r="A2725" i="20"/>
  <c r="A2726" i="20"/>
  <c r="A2727" i="20"/>
  <c r="A2728" i="20"/>
  <c r="A2729" i="20"/>
  <c r="A2730" i="20"/>
  <c r="A2731" i="20"/>
  <c r="A2732" i="20"/>
  <c r="A2733" i="20"/>
  <c r="A2734" i="20"/>
  <c r="A2735" i="20"/>
  <c r="L2736" i="20"/>
  <c r="M2736" i="20"/>
  <c r="N2736" i="20"/>
  <c r="I2737" i="20"/>
  <c r="L2737" i="20"/>
  <c r="J2737" i="20"/>
  <c r="M2737" i="20"/>
  <c r="K2737" i="20"/>
  <c r="N2737" i="20"/>
  <c r="I2738" i="20"/>
  <c r="L2738" i="20"/>
  <c r="J2738" i="20"/>
  <c r="M2738" i="20"/>
  <c r="K2738" i="20"/>
  <c r="N2738" i="20"/>
  <c r="I2739" i="20"/>
  <c r="L2739" i="20"/>
  <c r="J2739" i="20"/>
  <c r="M2739" i="20"/>
  <c r="K2739" i="20"/>
  <c r="N2739" i="20"/>
  <c r="L2740" i="20"/>
  <c r="M2740" i="20"/>
  <c r="N2740" i="20"/>
  <c r="I2741" i="20"/>
  <c r="L2741" i="20"/>
  <c r="J2741" i="20"/>
  <c r="M2741" i="20"/>
  <c r="K2741" i="20"/>
  <c r="N2741" i="20"/>
  <c r="I2742" i="20"/>
  <c r="L2742" i="20"/>
  <c r="J2742" i="20"/>
  <c r="M2742" i="20"/>
  <c r="K2742" i="20"/>
  <c r="N2742" i="20"/>
  <c r="I2743" i="20"/>
  <c r="L2743" i="20"/>
  <c r="J2743" i="20"/>
  <c r="M2743" i="20"/>
  <c r="K2743" i="20"/>
  <c r="N2743" i="20"/>
  <c r="I2744" i="20"/>
  <c r="L2744" i="20"/>
  <c r="J2744" i="20"/>
  <c r="M2744" i="20"/>
  <c r="K2744" i="20"/>
  <c r="N2744" i="20"/>
  <c r="L2745" i="20"/>
  <c r="M2745" i="20"/>
  <c r="N2745" i="20"/>
  <c r="I2746" i="20"/>
  <c r="L2746" i="20"/>
  <c r="J2746" i="20"/>
  <c r="M2746" i="20"/>
  <c r="K2746" i="20"/>
  <c r="N2746" i="20"/>
  <c r="I2747" i="20"/>
  <c r="L2747" i="20"/>
  <c r="J2747" i="20"/>
  <c r="M2747" i="20"/>
  <c r="K2747" i="20"/>
  <c r="N2747" i="20"/>
  <c r="I2748" i="20"/>
  <c r="L2748" i="20"/>
  <c r="J2748" i="20"/>
  <c r="M2748" i="20"/>
  <c r="K2748" i="20"/>
  <c r="N2748" i="20"/>
  <c r="I2749" i="20"/>
  <c r="L2749" i="20"/>
  <c r="J2749" i="20"/>
  <c r="M2749" i="20"/>
  <c r="K2749" i="20"/>
  <c r="N2749" i="20"/>
  <c r="I2750" i="20"/>
  <c r="L2750" i="20"/>
  <c r="J2750" i="20"/>
  <c r="M2750" i="20"/>
  <c r="K2750" i="20"/>
  <c r="N2750" i="20"/>
  <c r="I2751" i="20"/>
  <c r="L2751" i="20"/>
  <c r="J2751" i="20"/>
  <c r="M2751" i="20"/>
  <c r="K2751" i="20"/>
  <c r="N2751" i="20"/>
  <c r="I2752" i="20"/>
  <c r="L2752" i="20"/>
  <c r="J2752" i="20"/>
  <c r="M2752" i="20"/>
  <c r="K2752" i="20"/>
  <c r="N2752" i="20"/>
  <c r="I2753" i="20"/>
  <c r="L2753" i="20"/>
  <c r="J2753" i="20"/>
  <c r="M2753" i="20"/>
  <c r="K2753" i="20"/>
  <c r="N2753" i="20"/>
  <c r="I2754" i="20"/>
  <c r="L2754" i="20"/>
  <c r="J2754" i="20"/>
  <c r="M2754" i="20"/>
  <c r="K2754" i="20"/>
  <c r="N2754" i="20"/>
  <c r="I2755" i="20"/>
  <c r="L2755" i="20"/>
  <c r="J2755" i="20"/>
  <c r="M2755" i="20"/>
  <c r="K2755" i="20"/>
  <c r="N2755" i="20"/>
  <c r="I2756" i="20"/>
  <c r="L2756" i="20"/>
  <c r="J2756" i="20"/>
  <c r="M2756" i="20"/>
  <c r="K2756" i="20"/>
  <c r="N2756" i="20"/>
  <c r="I2757" i="20"/>
  <c r="L2757" i="20"/>
  <c r="J2757" i="20"/>
  <c r="M2757" i="20"/>
  <c r="K2757" i="20"/>
  <c r="N2757" i="20"/>
  <c r="I2758" i="20"/>
  <c r="L2758" i="20"/>
  <c r="J2758" i="20"/>
  <c r="M2758" i="20"/>
  <c r="K2758" i="20"/>
  <c r="N2758" i="20"/>
  <c r="I2759" i="20"/>
  <c r="L2759" i="20"/>
  <c r="J2759" i="20"/>
  <c r="M2759" i="20"/>
  <c r="K2759" i="20"/>
  <c r="N2759" i="20"/>
  <c r="I2760" i="20"/>
  <c r="L2760" i="20"/>
  <c r="J2760" i="20"/>
  <c r="M2760" i="20"/>
  <c r="K2760" i="20"/>
  <c r="N2760" i="20"/>
  <c r="I2761" i="20"/>
  <c r="L2761" i="20"/>
  <c r="J2761" i="20"/>
  <c r="M2761" i="20"/>
  <c r="K2761" i="20"/>
  <c r="N2761" i="20"/>
  <c r="I2762" i="20"/>
  <c r="L2762" i="20"/>
  <c r="J2762" i="20"/>
  <c r="M2762" i="20"/>
  <c r="K2762" i="20"/>
  <c r="N2762" i="20"/>
  <c r="L2763" i="20"/>
  <c r="M2763" i="20"/>
  <c r="N2763" i="20"/>
  <c r="I2764" i="20"/>
  <c r="L2764" i="20"/>
  <c r="J2764" i="20"/>
  <c r="M2764" i="20"/>
  <c r="K2764" i="20"/>
  <c r="N2764" i="20"/>
  <c r="I2765" i="20"/>
  <c r="L2765" i="20"/>
  <c r="J2765" i="20"/>
  <c r="M2765" i="20"/>
  <c r="K2765" i="20"/>
  <c r="N2765" i="20"/>
  <c r="I2766" i="20"/>
  <c r="L2766" i="20"/>
  <c r="J2766" i="20"/>
  <c r="M2766" i="20"/>
  <c r="K2766" i="20"/>
  <c r="N2766" i="20"/>
  <c r="L2767" i="20"/>
  <c r="M2767" i="20"/>
  <c r="N2767" i="20"/>
  <c r="I2768" i="20"/>
  <c r="L2768" i="20"/>
  <c r="J2768" i="20"/>
  <c r="M2768" i="20"/>
  <c r="K2768" i="20"/>
  <c r="N2768" i="20"/>
  <c r="I2769" i="20"/>
  <c r="L2769" i="20"/>
  <c r="J2769" i="20"/>
  <c r="M2769" i="20"/>
  <c r="K2769" i="20"/>
  <c r="N2769" i="20"/>
  <c r="I2770" i="20"/>
  <c r="L2770" i="20"/>
  <c r="J2770" i="20"/>
  <c r="M2770" i="20"/>
  <c r="K2770" i="20"/>
  <c r="N2770" i="20"/>
  <c r="I2771" i="20"/>
  <c r="L2771" i="20"/>
  <c r="J2771" i="20"/>
  <c r="M2771" i="20"/>
  <c r="K2771" i="20"/>
  <c r="N2771" i="20"/>
  <c r="I2772" i="20"/>
  <c r="L2772" i="20"/>
  <c r="J2772" i="20"/>
  <c r="M2772" i="20"/>
  <c r="K2772" i="20"/>
  <c r="N2772" i="20"/>
  <c r="I2773" i="20"/>
  <c r="L2773" i="20"/>
  <c r="J2773" i="20"/>
  <c r="M2773" i="20"/>
  <c r="K2773" i="20"/>
  <c r="N2773" i="20"/>
  <c r="I2774" i="20"/>
  <c r="L2774" i="20"/>
  <c r="J2774" i="20"/>
  <c r="M2774" i="20"/>
  <c r="K2774" i="20"/>
  <c r="N2774" i="20"/>
  <c r="I2775" i="20"/>
  <c r="L2775" i="20"/>
  <c r="J2775" i="20"/>
  <c r="M2775" i="20"/>
  <c r="K2775" i="20"/>
  <c r="N2775" i="20"/>
  <c r="I2776" i="20"/>
  <c r="L2776" i="20"/>
  <c r="J2776" i="20"/>
  <c r="M2776" i="20"/>
  <c r="K2776" i="20"/>
  <c r="N2776" i="20"/>
  <c r="L2777" i="20"/>
  <c r="M2777" i="20"/>
  <c r="N2777" i="20"/>
  <c r="I2778" i="20"/>
  <c r="L2778" i="20"/>
  <c r="J2778" i="20"/>
  <c r="M2778" i="20"/>
  <c r="K2778" i="20"/>
  <c r="N2778" i="20"/>
  <c r="I2779" i="20"/>
  <c r="L2779" i="20"/>
  <c r="J2779" i="20"/>
  <c r="M2779" i="20"/>
  <c r="K2779" i="20"/>
  <c r="N2779" i="20"/>
  <c r="I2780" i="20"/>
  <c r="L2780" i="20"/>
  <c r="J2780" i="20"/>
  <c r="M2780" i="20"/>
  <c r="K2780" i="20"/>
  <c r="N2780" i="20"/>
  <c r="L2781" i="20"/>
  <c r="M2781" i="20"/>
  <c r="N2781" i="20"/>
  <c r="I2782" i="20"/>
  <c r="L2782" i="20"/>
  <c r="J2782" i="20"/>
  <c r="M2782" i="20"/>
  <c r="K2782" i="20"/>
  <c r="N2782" i="20"/>
  <c r="I2783" i="20"/>
  <c r="L2783" i="20"/>
  <c r="J2783" i="20"/>
  <c r="M2783" i="20"/>
  <c r="K2783" i="20"/>
  <c r="N2783" i="20"/>
  <c r="I2784" i="20"/>
  <c r="L2784" i="20"/>
  <c r="J2784" i="20"/>
  <c r="M2784" i="20"/>
  <c r="K2784" i="20"/>
  <c r="N2784" i="20"/>
  <c r="I2785" i="20"/>
  <c r="L2785" i="20"/>
  <c r="J2785" i="20"/>
  <c r="M2785" i="20"/>
  <c r="K2785" i="20"/>
  <c r="N2785" i="20"/>
  <c r="I2786" i="20"/>
  <c r="L2786" i="20"/>
  <c r="J2786" i="20"/>
  <c r="M2786" i="20"/>
  <c r="K2786" i="20"/>
  <c r="N2786" i="20"/>
  <c r="I2787" i="20"/>
  <c r="L2787" i="20"/>
  <c r="J2787" i="20"/>
  <c r="M2787" i="20"/>
  <c r="K2787" i="20"/>
  <c r="N2787" i="20"/>
  <c r="I2788" i="20"/>
  <c r="L2788" i="20"/>
  <c r="J2788" i="20"/>
  <c r="M2788" i="20"/>
  <c r="K2788" i="20"/>
  <c r="N2788" i="20"/>
  <c r="I2789" i="20"/>
  <c r="L2789" i="20"/>
  <c r="J2789" i="20"/>
  <c r="M2789" i="20"/>
  <c r="K2789" i="20"/>
  <c r="N2789" i="20"/>
  <c r="I2790" i="20"/>
  <c r="L2790" i="20"/>
  <c r="J2790" i="20"/>
  <c r="M2790" i="20"/>
  <c r="K2790" i="20"/>
  <c r="N2790" i="20"/>
  <c r="I2791" i="20"/>
  <c r="L2791" i="20"/>
  <c r="J2791" i="20"/>
  <c r="M2791" i="20"/>
  <c r="K2791" i="20"/>
  <c r="N2791" i="20"/>
  <c r="I2792" i="20"/>
  <c r="L2792" i="20"/>
  <c r="J2792" i="20"/>
  <c r="M2792" i="20"/>
  <c r="K2792" i="20"/>
  <c r="N2792" i="20"/>
  <c r="I2793" i="20"/>
  <c r="L2793" i="20"/>
  <c r="J2793" i="20"/>
  <c r="M2793" i="20"/>
  <c r="K2793" i="20"/>
  <c r="N2793" i="20"/>
  <c r="I2794" i="20"/>
  <c r="L2794" i="20"/>
  <c r="J2794" i="20"/>
  <c r="M2794" i="20"/>
  <c r="K2794" i="20"/>
  <c r="N2794" i="20"/>
  <c r="I2795" i="20"/>
  <c r="L2795" i="20"/>
  <c r="J2795" i="20"/>
  <c r="M2795" i="20"/>
  <c r="K2795" i="20"/>
  <c r="N2795" i="20"/>
  <c r="I2796" i="20"/>
  <c r="L2796" i="20"/>
  <c r="J2796" i="20"/>
  <c r="M2796" i="20"/>
  <c r="K2796" i="20"/>
  <c r="N2796" i="20"/>
  <c r="I2797" i="20"/>
  <c r="L2797" i="20"/>
  <c r="J2797" i="20"/>
  <c r="M2797" i="20"/>
  <c r="K2797" i="20"/>
  <c r="N2797" i="20"/>
  <c r="I2798" i="20"/>
  <c r="L2798" i="20"/>
  <c r="J2798" i="20"/>
  <c r="M2798" i="20"/>
  <c r="K2798" i="20"/>
  <c r="N2798" i="20"/>
  <c r="I2799" i="20"/>
  <c r="L2799" i="20"/>
  <c r="J2799" i="20"/>
  <c r="M2799" i="20"/>
  <c r="K2799" i="20"/>
  <c r="N2799" i="20"/>
  <c r="L2800" i="20"/>
  <c r="M2800" i="20"/>
  <c r="N2800" i="20"/>
  <c r="I2801" i="20"/>
  <c r="L2801" i="20"/>
  <c r="J2801" i="20"/>
  <c r="M2801" i="20"/>
  <c r="K2801" i="20"/>
  <c r="N2801" i="20"/>
  <c r="I2802" i="20"/>
  <c r="L2802" i="20"/>
  <c r="J2802" i="20"/>
  <c r="M2802" i="20"/>
  <c r="K2802" i="20"/>
  <c r="N2802" i="20"/>
  <c r="I2803" i="20"/>
  <c r="L2803" i="20"/>
  <c r="J2803" i="20"/>
  <c r="M2803" i="20"/>
  <c r="K2803" i="20"/>
  <c r="N2803" i="20"/>
  <c r="I2804" i="20"/>
  <c r="L2804" i="20"/>
  <c r="J2804" i="20"/>
  <c r="M2804" i="20"/>
  <c r="K2804" i="20"/>
  <c r="N2804" i="20"/>
  <c r="I2805" i="20"/>
  <c r="L2805" i="20"/>
  <c r="J2805" i="20"/>
  <c r="M2805" i="20"/>
  <c r="K2805" i="20"/>
  <c r="N2805" i="20"/>
  <c r="I2806" i="20"/>
  <c r="L2806" i="20"/>
  <c r="J2806" i="20"/>
  <c r="M2806" i="20"/>
  <c r="K2806" i="20"/>
  <c r="N2806" i="20"/>
  <c r="I2807" i="20"/>
  <c r="L2807" i="20"/>
  <c r="J2807" i="20"/>
  <c r="M2807" i="20"/>
  <c r="K2807" i="20"/>
  <c r="N2807" i="20"/>
  <c r="I2808" i="20"/>
  <c r="L2808" i="20"/>
  <c r="J2808" i="20"/>
  <c r="M2808" i="20"/>
  <c r="K2808" i="20"/>
  <c r="N2808" i="20"/>
  <c r="L2809" i="20"/>
  <c r="M2809" i="20"/>
  <c r="N2809" i="20"/>
  <c r="I2810" i="20"/>
  <c r="L2810" i="20"/>
  <c r="J2810" i="20"/>
  <c r="M2810" i="20"/>
  <c r="K2810" i="20"/>
  <c r="N2810" i="20"/>
  <c r="I2811" i="20"/>
  <c r="L2811" i="20"/>
  <c r="J2811" i="20"/>
  <c r="M2811" i="20"/>
  <c r="K2811" i="20"/>
  <c r="N2811" i="20"/>
  <c r="I2812" i="20"/>
  <c r="L2812" i="20"/>
  <c r="J2812" i="20"/>
  <c r="M2812" i="20"/>
  <c r="K2812" i="20"/>
  <c r="N2812" i="20"/>
  <c r="L2813" i="20"/>
  <c r="M2813" i="20"/>
  <c r="N2813" i="20"/>
  <c r="I2814" i="20"/>
  <c r="L2814" i="20"/>
  <c r="J2814" i="20"/>
  <c r="M2814" i="20"/>
  <c r="K2814" i="20"/>
  <c r="N2814" i="20"/>
  <c r="L2815" i="20"/>
  <c r="M2815" i="20"/>
  <c r="N2815" i="20"/>
  <c r="I2816" i="20"/>
  <c r="L2816" i="20"/>
  <c r="J2816" i="20"/>
  <c r="M2816" i="20"/>
  <c r="K2816" i="20"/>
  <c r="N2816" i="20"/>
  <c r="I2818" i="20"/>
  <c r="L2818" i="20"/>
  <c r="J2818" i="20"/>
  <c r="M2818" i="20"/>
  <c r="K2818" i="20"/>
  <c r="N2818" i="20"/>
  <c r="I2819" i="20"/>
  <c r="L2819" i="20"/>
  <c r="J2819" i="20"/>
  <c r="M2819" i="20"/>
  <c r="K2819" i="20"/>
  <c r="N2819" i="20"/>
  <c r="L2820" i="20"/>
  <c r="M2820" i="20"/>
  <c r="N2820" i="20"/>
  <c r="I2821" i="20"/>
  <c r="L2821" i="20"/>
  <c r="J2821" i="20"/>
  <c r="M2821" i="20"/>
  <c r="K2821" i="20"/>
  <c r="N2821" i="20"/>
  <c r="I2823" i="20"/>
  <c r="L2823" i="20"/>
  <c r="J2823" i="20"/>
  <c r="M2823" i="20"/>
  <c r="K2823" i="20"/>
  <c r="N2823" i="20"/>
  <c r="I2824" i="20"/>
  <c r="L2824" i="20"/>
  <c r="J2824" i="20"/>
  <c r="M2824" i="20"/>
  <c r="K2824" i="20"/>
  <c r="N2824" i="20"/>
  <c r="L2825" i="20"/>
  <c r="M2825" i="20"/>
  <c r="N2825" i="20"/>
  <c r="I2826" i="20"/>
  <c r="L2826" i="20"/>
  <c r="J2826" i="20"/>
  <c r="M2826" i="20"/>
  <c r="K2826" i="20"/>
  <c r="N2826" i="20"/>
  <c r="I2827" i="20"/>
  <c r="L2827" i="20"/>
  <c r="J2827" i="20"/>
  <c r="M2827" i="20"/>
  <c r="K2827" i="20"/>
  <c r="N2827" i="20"/>
  <c r="I2828" i="20"/>
  <c r="L2828" i="20"/>
  <c r="J2828" i="20"/>
  <c r="M2828" i="20"/>
  <c r="K2828" i="20"/>
  <c r="N2828" i="20"/>
  <c r="I2829" i="20"/>
  <c r="L2829" i="20"/>
  <c r="J2829" i="20"/>
  <c r="M2829" i="20"/>
  <c r="K2829" i="20"/>
  <c r="N2829" i="20"/>
  <c r="I2830" i="20"/>
  <c r="L2830" i="20"/>
  <c r="J2830" i="20"/>
  <c r="M2830" i="20"/>
  <c r="K2830" i="20"/>
  <c r="N2830" i="20"/>
  <c r="J2831" i="20"/>
  <c r="M2831" i="20"/>
  <c r="J2832" i="20"/>
  <c r="M2832" i="20"/>
  <c r="I2833" i="20"/>
  <c r="L2833" i="20"/>
  <c r="J2833" i="20"/>
  <c r="M2833" i="20"/>
  <c r="K2833" i="20"/>
  <c r="N2833" i="20"/>
  <c r="I2834" i="20"/>
  <c r="L2834" i="20"/>
  <c r="J2834" i="20"/>
  <c r="M2834" i="20"/>
  <c r="K2834" i="20"/>
  <c r="N2834" i="20"/>
  <c r="I2835" i="20"/>
  <c r="L2835" i="20"/>
  <c r="J2835" i="20"/>
  <c r="M2835" i="20"/>
  <c r="K2835" i="20"/>
  <c r="N2835" i="20"/>
  <c r="L2836" i="20"/>
  <c r="M2836" i="20"/>
  <c r="N2836" i="20"/>
  <c r="L2839" i="20"/>
  <c r="M2839" i="20"/>
  <c r="N2839" i="20"/>
  <c r="L2844" i="20"/>
  <c r="M2844" i="20"/>
  <c r="N2844" i="20"/>
  <c r="I2845" i="20"/>
  <c r="L2845" i="20"/>
  <c r="J2845" i="20"/>
  <c r="M2845" i="20"/>
  <c r="K2845" i="20"/>
  <c r="N2845" i="20"/>
  <c r="I2846" i="20"/>
  <c r="L2846" i="20"/>
  <c r="J2846" i="20"/>
  <c r="M2846" i="20"/>
  <c r="K2846" i="20"/>
  <c r="N2846" i="20"/>
  <c r="L2847" i="20"/>
  <c r="M2847" i="20"/>
  <c r="N2847" i="20"/>
  <c r="L2866" i="20"/>
  <c r="M2866" i="20"/>
  <c r="N2866" i="20"/>
  <c r="I2869" i="20"/>
  <c r="L2869" i="20"/>
  <c r="J2869" i="20"/>
  <c r="M2869" i="20"/>
  <c r="K2869" i="20"/>
  <c r="N2869" i="20"/>
  <c r="L2875" i="20"/>
  <c r="M2875" i="20"/>
  <c r="N2875" i="20"/>
  <c r="L2876" i="20"/>
  <c r="L2877" i="20"/>
  <c r="L2878" i="20"/>
  <c r="L2879" i="20"/>
  <c r="L2880" i="20"/>
  <c r="L2881" i="20"/>
  <c r="L2882" i="20"/>
  <c r="L2883" i="20"/>
  <c r="L2884" i="20"/>
  <c r="L2885" i="20"/>
  <c r="L2886" i="20"/>
  <c r="L2887" i="20"/>
  <c r="L2888" i="20"/>
  <c r="L2889" i="20"/>
  <c r="L2890" i="20"/>
  <c r="L2891" i="20"/>
  <c r="L2892" i="20"/>
  <c r="L2893" i="20"/>
  <c r="L2894" i="20"/>
  <c r="L2895" i="20"/>
  <c r="L2896" i="20"/>
  <c r="L2897" i="20"/>
  <c r="L2898" i="20"/>
  <c r="M2898" i="20"/>
  <c r="N2898" i="20"/>
  <c r="I2899" i="20"/>
  <c r="L2899" i="20"/>
  <c r="J2899" i="20"/>
  <c r="M2899" i="20"/>
  <c r="K2899" i="20"/>
  <c r="N2899" i="20"/>
  <c r="I2900" i="20"/>
  <c r="L2900" i="20"/>
  <c r="J2900" i="20"/>
  <c r="M2900" i="20"/>
  <c r="K2900" i="20"/>
  <c r="N2900" i="20"/>
  <c r="I2901" i="20"/>
  <c r="L2901" i="20"/>
  <c r="J2901" i="20"/>
  <c r="M2901" i="20"/>
  <c r="K2901" i="20"/>
  <c r="N2901" i="20"/>
  <c r="I2902" i="20"/>
  <c r="L2902" i="20"/>
  <c r="J2902" i="20"/>
  <c r="M2902" i="20"/>
  <c r="K2902" i="20"/>
  <c r="N2902" i="20"/>
  <c r="I2903" i="20"/>
  <c r="L2903" i="20"/>
  <c r="J2903" i="20"/>
  <c r="M2903" i="20"/>
  <c r="K2903" i="20"/>
  <c r="N2903" i="20"/>
  <c r="I2904" i="20"/>
  <c r="L2904" i="20"/>
  <c r="J2904" i="20"/>
  <c r="M2904" i="20"/>
  <c r="K2904" i="20"/>
  <c r="N2904" i="20"/>
  <c r="L2905" i="20"/>
  <c r="M2905" i="20"/>
  <c r="N2905" i="20"/>
  <c r="I2906" i="20"/>
  <c r="L2906" i="20"/>
  <c r="J2906" i="20"/>
  <c r="M2906" i="20"/>
  <c r="K2906" i="20"/>
  <c r="N2906" i="20"/>
  <c r="I2907" i="20"/>
  <c r="L2907" i="20"/>
  <c r="J2907" i="20"/>
  <c r="M2907" i="20"/>
  <c r="K2907" i="20"/>
  <c r="N2907" i="20"/>
  <c r="I2908" i="20"/>
  <c r="L2908" i="20"/>
  <c r="J2908" i="20"/>
  <c r="M2908" i="20"/>
  <c r="K2908" i="20"/>
  <c r="N2908" i="20"/>
  <c r="I2909" i="20"/>
  <c r="L2909" i="20"/>
  <c r="J2909" i="20"/>
  <c r="M2909" i="20"/>
  <c r="K2909" i="20"/>
  <c r="N2909" i="20"/>
  <c r="L2910" i="20"/>
  <c r="M2910" i="20"/>
  <c r="N2910" i="20"/>
  <c r="A2738" i="20"/>
  <c r="A2739" i="20"/>
  <c r="A2740" i="20"/>
  <c r="A2741" i="20"/>
  <c r="A2742" i="20"/>
  <c r="A2743" i="20"/>
  <c r="A2744" i="20"/>
  <c r="A2745" i="20"/>
  <c r="A2746" i="20"/>
  <c r="A2747" i="20"/>
  <c r="A2748" i="20"/>
  <c r="A2749" i="20"/>
  <c r="A2750" i="20"/>
  <c r="A2751" i="20"/>
  <c r="A2752" i="20"/>
  <c r="A2753" i="20"/>
  <c r="A2754" i="20"/>
  <c r="A2755" i="20"/>
  <c r="A2756" i="20"/>
  <c r="A2757" i="20"/>
  <c r="A2758" i="20"/>
  <c r="A2759" i="20"/>
  <c r="A2760" i="20"/>
  <c r="A2761" i="20"/>
  <c r="A2762" i="20"/>
  <c r="A2763" i="20"/>
  <c r="A2764" i="20"/>
  <c r="A2765" i="20"/>
  <c r="A2766" i="20"/>
  <c r="A2767" i="20"/>
  <c r="A2768" i="20"/>
  <c r="A2769" i="20"/>
  <c r="A2770" i="20"/>
  <c r="A2771" i="20"/>
  <c r="A2772" i="20"/>
  <c r="A2773" i="20"/>
  <c r="A2774" i="20"/>
  <c r="A2775" i="20"/>
  <c r="A2776" i="20"/>
  <c r="A2777" i="20"/>
  <c r="A2778" i="20"/>
  <c r="A2779" i="20"/>
  <c r="A2780" i="20"/>
  <c r="A2781" i="20"/>
  <c r="A2782" i="20"/>
  <c r="A2783" i="20"/>
  <c r="A2784" i="20"/>
  <c r="A2785" i="20"/>
  <c r="A2786" i="20"/>
  <c r="A2787" i="20"/>
  <c r="A2788" i="20"/>
  <c r="A2789" i="20"/>
  <c r="A2790" i="20"/>
  <c r="A2791" i="20"/>
  <c r="A2792" i="20"/>
  <c r="A2793" i="20"/>
  <c r="A2794" i="20"/>
  <c r="A2795" i="20"/>
  <c r="A2796" i="20"/>
  <c r="A2797" i="20"/>
  <c r="A2798" i="20"/>
  <c r="A2799" i="20"/>
  <c r="A2800" i="20"/>
  <c r="A2801" i="20"/>
  <c r="A2802" i="20"/>
  <c r="A2803" i="20"/>
  <c r="A2804" i="20"/>
  <c r="A2805" i="20"/>
  <c r="A2806" i="20"/>
  <c r="A2807" i="20"/>
  <c r="A2808" i="20"/>
  <c r="A2809" i="20"/>
  <c r="A2810" i="20"/>
  <c r="A2811" i="20"/>
  <c r="A2812" i="20"/>
  <c r="A2813" i="20"/>
  <c r="A2814" i="20"/>
  <c r="A2815" i="20"/>
  <c r="A2816" i="20"/>
  <c r="A2817" i="20"/>
  <c r="A2818" i="20"/>
  <c r="A2819" i="20"/>
  <c r="A2820" i="20"/>
  <c r="A2821" i="20"/>
  <c r="A2822" i="20"/>
  <c r="A2823" i="20"/>
  <c r="A2824" i="20"/>
  <c r="A2825" i="20"/>
  <c r="A2826" i="20"/>
  <c r="A2827" i="20"/>
  <c r="A2828" i="20"/>
  <c r="A2829" i="20"/>
  <c r="A2830" i="20"/>
  <c r="A2831" i="20"/>
  <c r="A2832" i="20"/>
  <c r="A2833" i="20"/>
  <c r="A2834" i="20"/>
  <c r="A2835" i="20"/>
  <c r="A2836" i="20"/>
  <c r="A2837" i="20"/>
  <c r="A2838" i="20"/>
  <c r="A2839" i="20"/>
  <c r="A2840" i="20"/>
  <c r="A2841" i="20"/>
  <c r="A2842" i="20"/>
  <c r="A2843" i="20"/>
  <c r="A2844" i="20"/>
  <c r="A2845" i="20"/>
  <c r="A2846" i="20"/>
  <c r="A2847" i="20"/>
  <c r="A2848" i="20"/>
  <c r="A2849" i="20"/>
  <c r="A2850" i="20"/>
  <c r="A2851" i="20"/>
  <c r="A2852" i="20"/>
  <c r="A2853" i="20"/>
  <c r="A2854" i="20"/>
  <c r="A2855" i="20"/>
  <c r="A2856" i="20"/>
  <c r="A2857" i="20"/>
  <c r="A2858" i="20"/>
  <c r="A2859" i="20"/>
  <c r="A2860" i="20"/>
  <c r="A2861" i="20"/>
  <c r="A2862" i="20"/>
  <c r="A2863" i="20"/>
  <c r="A2864" i="20"/>
  <c r="A2865" i="20"/>
  <c r="A2866" i="20"/>
  <c r="A2867" i="20"/>
  <c r="A2868" i="20"/>
  <c r="A2869" i="20"/>
  <c r="A2870" i="20"/>
  <c r="A2871" i="20"/>
  <c r="A2872" i="20"/>
  <c r="A2873" i="20"/>
  <c r="A2874" i="20"/>
  <c r="A2875" i="20"/>
  <c r="A2876" i="20"/>
  <c r="A2877" i="20"/>
  <c r="A2878" i="20"/>
  <c r="A2879" i="20"/>
  <c r="A2880" i="20"/>
  <c r="A2881" i="20"/>
  <c r="A2882" i="20"/>
  <c r="A2883" i="20"/>
  <c r="A2884" i="20"/>
  <c r="A2885" i="20"/>
  <c r="A2886" i="20"/>
  <c r="A2887" i="20"/>
  <c r="A2888" i="20"/>
  <c r="A2889" i="20"/>
  <c r="A2890" i="20"/>
  <c r="A2891" i="20"/>
  <c r="A2892" i="20"/>
  <c r="A2893" i="20"/>
  <c r="A2894" i="20"/>
  <c r="A2895" i="20"/>
  <c r="A2896" i="20"/>
  <c r="A2897" i="20"/>
  <c r="A2898" i="20"/>
  <c r="A2899" i="20"/>
  <c r="A2900" i="20"/>
  <c r="A2901" i="20"/>
  <c r="A2902" i="20"/>
  <c r="A2903" i="20"/>
  <c r="A2904" i="20"/>
  <c r="A2905" i="20"/>
  <c r="A2906" i="20"/>
  <c r="A2907" i="20"/>
  <c r="A2908" i="20"/>
  <c r="A2909" i="20"/>
  <c r="A2910" i="20"/>
  <c r="L2911" i="20"/>
  <c r="M2911" i="20"/>
  <c r="N2911" i="20"/>
  <c r="I2912" i="20"/>
  <c r="L2912" i="20"/>
  <c r="J2912" i="20"/>
  <c r="M2912" i="20"/>
  <c r="K2912" i="20"/>
  <c r="N2912" i="20"/>
  <c r="L2913" i="20"/>
  <c r="M2913" i="20"/>
  <c r="N2913" i="20"/>
  <c r="I2914" i="20"/>
  <c r="L2914" i="20"/>
  <c r="J2914" i="20"/>
  <c r="M2914" i="20"/>
  <c r="K2914" i="20"/>
  <c r="N2914" i="20"/>
  <c r="L2915" i="20"/>
  <c r="M2915" i="20"/>
  <c r="N2915" i="20"/>
  <c r="I2916" i="20"/>
  <c r="L2916" i="20"/>
  <c r="J2916" i="20"/>
  <c r="M2916" i="20"/>
  <c r="K2916" i="20"/>
  <c r="N2916" i="20"/>
  <c r="L2917" i="20"/>
  <c r="M2917" i="20"/>
  <c r="N2917" i="20"/>
  <c r="I2918" i="20"/>
  <c r="L2918" i="20"/>
  <c r="J2918" i="20"/>
  <c r="M2918" i="20"/>
  <c r="K2918" i="20"/>
  <c r="N2918" i="20"/>
  <c r="I2919" i="20"/>
  <c r="L2919" i="20"/>
  <c r="J2919" i="20"/>
  <c r="M2919" i="20"/>
  <c r="K2919" i="20"/>
  <c r="N2919" i="20"/>
  <c r="I2920" i="20"/>
  <c r="L2920" i="20"/>
  <c r="J2920" i="20"/>
  <c r="M2920" i="20"/>
  <c r="K2920" i="20"/>
  <c r="N2920" i="20"/>
  <c r="I2921" i="20"/>
  <c r="L2921" i="20"/>
  <c r="J2921" i="20"/>
  <c r="M2921" i="20"/>
  <c r="K2921" i="20"/>
  <c r="N2921" i="20"/>
  <c r="I2922" i="20"/>
  <c r="L2922" i="20"/>
  <c r="J2922" i="20"/>
  <c r="M2922" i="20"/>
  <c r="K2922" i="20"/>
  <c r="N2922" i="20"/>
  <c r="I2923" i="20"/>
  <c r="L2923" i="20"/>
  <c r="J2923" i="20"/>
  <c r="M2923" i="20"/>
  <c r="K2923" i="20"/>
  <c r="N2923" i="20"/>
  <c r="I2924" i="20"/>
  <c r="L2924" i="20"/>
  <c r="J2924" i="20"/>
  <c r="M2924" i="20"/>
  <c r="K2924" i="20"/>
  <c r="N2924" i="20"/>
  <c r="I2925" i="20"/>
  <c r="L2925" i="20"/>
  <c r="J2925" i="20"/>
  <c r="M2925" i="20"/>
  <c r="K2925" i="20"/>
  <c r="N2925" i="20"/>
  <c r="I2926" i="20"/>
  <c r="L2926" i="20"/>
  <c r="J2926" i="20"/>
  <c r="M2926" i="20"/>
  <c r="K2926" i="20"/>
  <c r="N2926" i="20"/>
  <c r="I2927" i="20"/>
  <c r="L2927" i="20"/>
  <c r="J2927" i="20"/>
  <c r="M2927" i="20"/>
  <c r="K2927" i="20"/>
  <c r="N2927" i="20"/>
  <c r="I2928" i="20"/>
  <c r="L2928" i="20"/>
  <c r="J2928" i="20"/>
  <c r="M2928" i="20"/>
  <c r="K2928" i="20"/>
  <c r="N2928" i="20"/>
  <c r="I2929" i="20"/>
  <c r="L2929" i="20"/>
  <c r="J2929" i="20"/>
  <c r="M2929" i="20"/>
  <c r="K2929" i="20"/>
  <c r="N2929" i="20"/>
  <c r="I2930" i="20"/>
  <c r="L2930" i="20"/>
  <c r="J2930" i="20"/>
  <c r="M2930" i="20"/>
  <c r="K2930" i="20"/>
  <c r="N2930" i="20"/>
  <c r="L2931" i="20"/>
  <c r="M2931" i="20"/>
  <c r="N2931" i="20"/>
  <c r="I2932" i="20"/>
  <c r="L2932" i="20"/>
  <c r="J2932" i="20"/>
  <c r="M2932" i="20"/>
  <c r="K2932" i="20"/>
  <c r="N2932" i="20"/>
  <c r="I2933" i="20"/>
  <c r="L2933" i="20"/>
  <c r="J2933" i="20"/>
  <c r="M2933" i="20"/>
  <c r="K2933" i="20"/>
  <c r="N2933" i="20"/>
  <c r="I2934" i="20"/>
  <c r="L2934" i="20"/>
  <c r="J2934" i="20"/>
  <c r="M2934" i="20"/>
  <c r="K2934" i="20"/>
  <c r="N2934" i="20"/>
  <c r="I2935" i="20"/>
  <c r="L2935" i="20"/>
  <c r="J2935" i="20"/>
  <c r="M2935" i="20"/>
  <c r="K2935" i="20"/>
  <c r="N2935" i="20"/>
  <c r="I2936" i="20"/>
  <c r="L2936" i="20"/>
  <c r="J2936" i="20"/>
  <c r="M2936" i="20"/>
  <c r="K2936" i="20"/>
  <c r="N2936" i="20"/>
  <c r="I2937" i="20"/>
  <c r="L2937" i="20"/>
  <c r="J2937" i="20"/>
  <c r="M2937" i="20"/>
  <c r="K2937" i="20"/>
  <c r="N2937" i="20"/>
  <c r="I2938" i="20"/>
  <c r="L2938" i="20"/>
  <c r="J2938" i="20"/>
  <c r="M2938" i="20"/>
  <c r="K2938" i="20"/>
  <c r="N2938" i="20"/>
  <c r="I2939" i="20"/>
  <c r="L2939" i="20"/>
  <c r="J2939" i="20"/>
  <c r="M2939" i="20"/>
  <c r="K2939" i="20"/>
  <c r="N2939" i="20"/>
  <c r="L2940" i="20"/>
  <c r="M2940" i="20"/>
  <c r="N2940" i="20"/>
  <c r="I2941" i="20"/>
  <c r="L2941" i="20"/>
  <c r="J2941" i="20"/>
  <c r="M2941" i="20"/>
  <c r="K2941" i="20"/>
  <c r="N2941" i="20"/>
  <c r="I2942" i="20"/>
  <c r="L2942" i="20"/>
  <c r="J2942" i="20"/>
  <c r="M2942" i="20"/>
  <c r="K2942" i="20"/>
  <c r="N2942" i="20"/>
  <c r="L2943" i="20"/>
  <c r="M2943" i="20"/>
  <c r="N2943" i="20"/>
  <c r="I2944" i="20"/>
  <c r="L2944" i="20"/>
  <c r="J2944" i="20"/>
  <c r="M2944" i="20"/>
  <c r="K2944" i="20"/>
  <c r="N2944" i="20"/>
  <c r="I2945" i="20"/>
  <c r="L2945" i="20"/>
  <c r="J2945" i="20"/>
  <c r="M2945" i="20"/>
  <c r="K2945" i="20"/>
  <c r="N2945" i="20"/>
  <c r="I2946" i="20"/>
  <c r="L2946" i="20"/>
  <c r="J2946" i="20"/>
  <c r="M2946" i="20"/>
  <c r="K2946" i="20"/>
  <c r="N2946" i="20"/>
  <c r="I2947" i="20"/>
  <c r="L2947" i="20"/>
  <c r="J2947" i="20"/>
  <c r="M2947" i="20"/>
  <c r="K2947" i="20"/>
  <c r="N2947" i="20"/>
  <c r="I2948" i="20"/>
  <c r="L2948" i="20"/>
  <c r="J2948" i="20"/>
  <c r="M2948" i="20"/>
  <c r="K2948" i="20"/>
  <c r="N2948" i="20"/>
  <c r="I2949" i="20"/>
  <c r="L2949" i="20"/>
  <c r="J2949" i="20"/>
  <c r="M2949" i="20"/>
  <c r="K2949" i="20"/>
  <c r="N2949" i="20"/>
  <c r="I2950" i="20"/>
  <c r="L2950" i="20"/>
  <c r="J2950" i="20"/>
  <c r="M2950" i="20"/>
  <c r="K2950" i="20"/>
  <c r="N2950" i="20"/>
  <c r="I2951" i="20"/>
  <c r="L2951" i="20"/>
  <c r="J2951" i="20"/>
  <c r="M2951" i="20"/>
  <c r="K2951" i="20"/>
  <c r="N2951" i="20"/>
  <c r="L2952" i="20"/>
  <c r="M2952" i="20"/>
  <c r="N2952" i="20"/>
  <c r="I2953" i="20"/>
  <c r="L2953" i="20"/>
  <c r="J2953" i="20"/>
  <c r="M2953" i="20"/>
  <c r="K2953" i="20"/>
  <c r="N2953" i="20"/>
  <c r="I2954" i="20"/>
  <c r="L2954" i="20"/>
  <c r="J2954" i="20"/>
  <c r="M2954" i="20"/>
  <c r="K2954" i="20"/>
  <c r="N2954" i="20"/>
  <c r="I2955" i="20"/>
  <c r="L2955" i="20"/>
  <c r="J2955" i="20"/>
  <c r="M2955" i="20"/>
  <c r="K2955" i="20"/>
  <c r="N2955" i="20"/>
  <c r="I2956" i="20"/>
  <c r="L2956" i="20"/>
  <c r="J2956" i="20"/>
  <c r="M2956" i="20"/>
  <c r="K2956" i="20"/>
  <c r="N2956" i="20"/>
  <c r="L2957" i="20"/>
  <c r="M2957" i="20"/>
  <c r="N2957" i="20"/>
  <c r="I2958" i="20"/>
  <c r="L2958" i="20"/>
  <c r="J2958" i="20"/>
  <c r="M2958" i="20"/>
  <c r="K2958" i="20"/>
  <c r="N2958" i="20"/>
  <c r="I2959" i="20"/>
  <c r="L2959" i="20"/>
  <c r="J2959" i="20"/>
  <c r="M2959" i="20"/>
  <c r="K2959" i="20"/>
  <c r="N2959" i="20"/>
  <c r="L2960" i="20"/>
  <c r="M2960" i="20"/>
  <c r="N2960" i="20"/>
  <c r="I2961" i="20"/>
  <c r="L2961" i="20"/>
  <c r="J2961" i="20"/>
  <c r="M2961" i="20"/>
  <c r="K2961" i="20"/>
  <c r="N2961" i="20"/>
  <c r="I2962" i="20"/>
  <c r="L2962" i="20"/>
  <c r="J2962" i="20"/>
  <c r="M2962" i="20"/>
  <c r="K2962" i="20"/>
  <c r="N2962" i="20"/>
  <c r="I2963" i="20"/>
  <c r="L2963" i="20"/>
  <c r="J2963" i="20"/>
  <c r="M2963" i="20"/>
  <c r="K2963" i="20"/>
  <c r="N2963" i="20"/>
  <c r="I2964" i="20"/>
  <c r="L2964" i="20"/>
  <c r="J2964" i="20"/>
  <c r="M2964" i="20"/>
  <c r="K2964" i="20"/>
  <c r="N2964" i="20"/>
  <c r="I2965" i="20"/>
  <c r="L2965" i="20"/>
  <c r="J2965" i="20"/>
  <c r="M2965" i="20"/>
  <c r="K2965" i="20"/>
  <c r="N2965" i="20"/>
  <c r="I2966" i="20"/>
  <c r="L2966" i="20"/>
  <c r="J2966" i="20"/>
  <c r="M2966" i="20"/>
  <c r="K2966" i="20"/>
  <c r="N2966" i="20"/>
  <c r="I2967" i="20"/>
  <c r="L2967" i="20"/>
  <c r="J2967" i="20"/>
  <c r="M2967" i="20"/>
  <c r="K2967" i="20"/>
  <c r="N2967" i="20"/>
  <c r="L2968" i="20"/>
  <c r="M2968" i="20"/>
  <c r="N2968" i="20"/>
  <c r="I2969" i="20"/>
  <c r="L2969" i="20"/>
  <c r="J2969" i="20"/>
  <c r="M2969" i="20"/>
  <c r="K2969" i="20"/>
  <c r="N2969" i="20"/>
  <c r="I2970" i="20"/>
  <c r="L2970" i="20"/>
  <c r="J2970" i="20"/>
  <c r="M2970" i="20"/>
  <c r="K2970" i="20"/>
  <c r="N2970" i="20"/>
  <c r="I2971" i="20"/>
  <c r="L2971" i="20"/>
  <c r="J2971" i="20"/>
  <c r="M2971" i="20"/>
  <c r="K2971" i="20"/>
  <c r="N2971" i="20"/>
  <c r="I2972" i="20"/>
  <c r="L2972" i="20"/>
  <c r="J2972" i="20"/>
  <c r="M2972" i="20"/>
  <c r="K2972" i="20"/>
  <c r="N2972" i="20"/>
  <c r="I2973" i="20"/>
  <c r="L2973" i="20"/>
  <c r="J2973" i="20"/>
  <c r="M2973" i="20"/>
  <c r="K2973" i="20"/>
  <c r="N2973" i="20"/>
  <c r="I2974" i="20"/>
  <c r="L2974" i="20"/>
  <c r="J2974" i="20"/>
  <c r="M2974" i="20"/>
  <c r="K2974" i="20"/>
  <c r="N2974" i="20"/>
  <c r="I2975" i="20"/>
  <c r="L2975" i="20"/>
  <c r="J2975" i="20"/>
  <c r="M2975" i="20"/>
  <c r="K2975" i="20"/>
  <c r="N2975" i="20"/>
  <c r="I2976" i="20"/>
  <c r="L2976" i="20"/>
  <c r="J2976" i="20"/>
  <c r="M2976" i="20"/>
  <c r="K2976" i="20"/>
  <c r="N2976" i="20"/>
  <c r="L2977" i="20"/>
  <c r="M2977" i="20"/>
  <c r="N2977" i="20"/>
  <c r="I2978" i="20"/>
  <c r="L2978" i="20"/>
  <c r="J2978" i="20"/>
  <c r="M2978" i="20"/>
  <c r="K2978" i="20"/>
  <c r="N2978" i="20"/>
  <c r="I2979" i="20"/>
  <c r="L2979" i="20"/>
  <c r="J2979" i="20"/>
  <c r="M2979" i="20"/>
  <c r="K2979" i="20"/>
  <c r="N2979" i="20"/>
  <c r="I2980" i="20"/>
  <c r="L2980" i="20"/>
  <c r="J2980" i="20"/>
  <c r="M2980" i="20"/>
  <c r="K2980" i="20"/>
  <c r="N2980" i="20"/>
  <c r="I2981" i="20"/>
  <c r="L2981" i="20"/>
  <c r="J2981" i="20"/>
  <c r="M2981" i="20"/>
  <c r="K2981" i="20"/>
  <c r="N2981" i="20"/>
  <c r="I2982" i="20"/>
  <c r="L2982" i="20"/>
  <c r="J2982" i="20"/>
  <c r="M2982" i="20"/>
  <c r="K2982" i="20"/>
  <c r="N2982" i="20"/>
  <c r="I2983" i="20"/>
  <c r="L2983" i="20"/>
  <c r="J2983" i="20"/>
  <c r="M2983" i="20"/>
  <c r="K2983" i="20"/>
  <c r="N2983" i="20"/>
  <c r="I2984" i="20"/>
  <c r="L2984" i="20"/>
  <c r="J2984" i="20"/>
  <c r="M2984" i="20"/>
  <c r="K2984" i="20"/>
  <c r="N2984" i="20"/>
  <c r="I2985" i="20"/>
  <c r="L2985" i="20"/>
  <c r="J2985" i="20"/>
  <c r="M2985" i="20"/>
  <c r="K2985" i="20"/>
  <c r="N2985" i="20"/>
  <c r="I2986" i="20"/>
  <c r="L2986" i="20"/>
  <c r="J2986" i="20"/>
  <c r="M2986" i="20"/>
  <c r="K2986" i="20"/>
  <c r="N2986" i="20"/>
  <c r="I2987" i="20"/>
  <c r="L2987" i="20"/>
  <c r="J2987" i="20"/>
  <c r="M2987" i="20"/>
  <c r="K2987" i="20"/>
  <c r="N2987" i="20"/>
  <c r="L2988" i="20"/>
  <c r="M2988" i="20"/>
  <c r="N2988" i="20"/>
  <c r="I2989" i="20"/>
  <c r="L2989" i="20"/>
  <c r="J2989" i="20"/>
  <c r="M2989" i="20"/>
  <c r="K2989" i="20"/>
  <c r="N2989" i="20"/>
  <c r="I2990" i="20"/>
  <c r="L2990" i="20"/>
  <c r="J2990" i="20"/>
  <c r="M2990" i="20"/>
  <c r="K2990" i="20"/>
  <c r="N2990" i="20"/>
  <c r="I2991" i="20"/>
  <c r="L2991" i="20"/>
  <c r="J2991" i="20"/>
  <c r="M2991" i="20"/>
  <c r="K2991" i="20"/>
  <c r="N2991" i="20"/>
  <c r="I2992" i="20"/>
  <c r="L2992" i="20"/>
  <c r="J2992" i="20"/>
  <c r="M2992" i="20"/>
  <c r="K2992" i="20"/>
  <c r="N2992" i="20"/>
  <c r="I2993" i="20"/>
  <c r="L2993" i="20"/>
  <c r="J2993" i="20"/>
  <c r="M2993" i="20"/>
  <c r="K2993" i="20"/>
  <c r="N2993" i="20"/>
  <c r="L2994" i="20"/>
  <c r="M2994" i="20"/>
  <c r="N2994" i="20"/>
  <c r="I2995" i="20"/>
  <c r="L2995" i="20"/>
  <c r="J2995" i="20"/>
  <c r="M2995" i="20"/>
  <c r="K2995" i="20"/>
  <c r="N2995" i="20"/>
  <c r="I2996" i="20"/>
  <c r="L2996" i="20"/>
  <c r="J2996" i="20"/>
  <c r="M2996" i="20"/>
  <c r="K2996" i="20"/>
  <c r="N2996" i="20"/>
  <c r="I2997" i="20"/>
  <c r="L2997" i="20"/>
  <c r="J2997" i="20"/>
  <c r="M2997" i="20"/>
  <c r="K2997" i="20"/>
  <c r="N2997" i="20"/>
  <c r="L2998" i="20"/>
  <c r="M2998" i="20"/>
  <c r="N2998" i="20"/>
  <c r="I2999" i="20"/>
  <c r="L2999" i="20"/>
  <c r="J2999" i="20"/>
  <c r="M2999" i="20"/>
  <c r="K2999" i="20"/>
  <c r="N2999" i="20"/>
  <c r="I3000" i="20"/>
  <c r="L3000" i="20"/>
  <c r="J3000" i="20"/>
  <c r="M3000" i="20"/>
  <c r="K3000" i="20"/>
  <c r="N3000" i="20"/>
  <c r="I3001" i="20"/>
  <c r="L3001" i="20"/>
  <c r="J3001" i="20"/>
  <c r="M3001" i="20"/>
  <c r="K3001" i="20"/>
  <c r="N3001" i="20"/>
  <c r="I3002" i="20"/>
  <c r="L3002" i="20"/>
  <c r="J3002" i="20"/>
  <c r="M3002" i="20"/>
  <c r="K3002" i="20"/>
  <c r="N3002" i="20"/>
  <c r="L3003" i="20"/>
  <c r="M3003" i="20"/>
  <c r="N3003" i="20"/>
  <c r="I3004" i="20"/>
  <c r="L3004" i="20"/>
  <c r="J3004" i="20"/>
  <c r="M3004" i="20"/>
  <c r="K3004" i="20"/>
  <c r="N3004" i="20"/>
  <c r="I3005" i="20"/>
  <c r="L3005" i="20"/>
  <c r="J3005" i="20"/>
  <c r="M3005" i="20"/>
  <c r="K3005" i="20"/>
  <c r="N3005" i="20"/>
  <c r="I3006" i="20"/>
  <c r="L3006" i="20"/>
  <c r="J3006" i="20"/>
  <c r="M3006" i="20"/>
  <c r="K3006" i="20"/>
  <c r="N3006" i="20"/>
  <c r="I3007" i="20"/>
  <c r="L3007" i="20"/>
  <c r="J3007" i="20"/>
  <c r="M3007" i="20"/>
  <c r="K3007" i="20"/>
  <c r="N3007" i="20"/>
  <c r="I3008" i="20"/>
  <c r="L3008" i="20"/>
  <c r="J3008" i="20"/>
  <c r="M3008" i="20"/>
  <c r="K3008" i="20"/>
  <c r="N3008" i="20"/>
  <c r="I3009" i="20"/>
  <c r="L3009" i="20"/>
  <c r="J3009" i="20"/>
  <c r="M3009" i="20"/>
  <c r="K3009" i="20"/>
  <c r="N3009" i="20"/>
  <c r="I3010" i="20"/>
  <c r="L3010" i="20"/>
  <c r="J3010" i="20"/>
  <c r="M3010" i="20"/>
  <c r="K3010" i="20"/>
  <c r="N3010" i="20"/>
  <c r="I3011" i="20"/>
  <c r="L3011" i="20"/>
  <c r="J3011" i="20"/>
  <c r="M3011" i="20"/>
  <c r="K3011" i="20"/>
  <c r="N3011" i="20"/>
  <c r="I3012" i="20"/>
  <c r="L3012" i="20"/>
  <c r="J3012" i="20"/>
  <c r="M3012" i="20"/>
  <c r="K3012" i="20"/>
  <c r="N3012" i="20"/>
  <c r="I3013" i="20"/>
  <c r="L3013" i="20"/>
  <c r="J3013" i="20"/>
  <c r="M3013" i="20"/>
  <c r="K3013" i="20"/>
  <c r="N3013" i="20"/>
  <c r="I3014" i="20"/>
  <c r="L3014" i="20"/>
  <c r="J3014" i="20"/>
  <c r="M3014" i="20"/>
  <c r="K3014" i="20"/>
  <c r="N3014" i="20"/>
  <c r="L3015" i="20"/>
  <c r="M3015" i="20"/>
  <c r="N3015" i="20"/>
  <c r="I3016" i="20"/>
  <c r="L3016" i="20"/>
  <c r="J3016" i="20"/>
  <c r="M3016" i="20"/>
  <c r="K3016" i="20"/>
  <c r="N3016" i="20"/>
  <c r="I3017" i="20"/>
  <c r="L3017" i="20"/>
  <c r="J3017" i="20"/>
  <c r="M3017" i="20"/>
  <c r="K3017" i="20"/>
  <c r="N3017" i="20"/>
  <c r="I3018" i="20"/>
  <c r="L3018" i="20"/>
  <c r="J3018" i="20"/>
  <c r="M3018" i="20"/>
  <c r="K3018" i="20"/>
  <c r="N3018" i="20"/>
  <c r="L3019" i="20"/>
  <c r="M3019" i="20"/>
  <c r="N3019" i="20"/>
  <c r="I3020" i="20"/>
  <c r="L3020" i="20"/>
  <c r="J3020" i="20"/>
  <c r="M3020" i="20"/>
  <c r="K3020" i="20"/>
  <c r="N3020" i="20"/>
  <c r="I3021" i="20"/>
  <c r="L3021" i="20"/>
  <c r="J3021" i="20"/>
  <c r="M3021" i="20"/>
  <c r="K3021" i="20"/>
  <c r="N3021" i="20"/>
  <c r="I3022" i="20"/>
  <c r="L3022" i="20"/>
  <c r="J3022" i="20"/>
  <c r="M3022" i="20"/>
  <c r="K3022" i="20"/>
  <c r="N3022" i="20"/>
  <c r="I3023" i="20"/>
  <c r="L3023" i="20"/>
  <c r="J3023" i="20"/>
  <c r="M3023" i="20"/>
  <c r="K3023" i="20"/>
  <c r="N3023" i="20"/>
  <c r="I3024" i="20"/>
  <c r="L3024" i="20"/>
  <c r="J3024" i="20"/>
  <c r="M3024" i="20"/>
  <c r="K3024" i="20"/>
  <c r="N3024" i="20"/>
  <c r="L3025" i="20"/>
  <c r="M3025" i="20"/>
  <c r="N3025" i="20"/>
  <c r="I3026" i="20"/>
  <c r="L3026" i="20"/>
  <c r="J3026" i="20"/>
  <c r="M3026" i="20"/>
  <c r="K3026" i="20"/>
  <c r="N3026" i="20"/>
  <c r="I3027" i="20"/>
  <c r="L3027" i="20"/>
  <c r="J3027" i="20"/>
  <c r="M3027" i="20"/>
  <c r="K3027" i="20"/>
  <c r="N3027" i="20"/>
  <c r="I3028" i="20"/>
  <c r="L3028" i="20"/>
  <c r="J3028" i="20"/>
  <c r="M3028" i="20"/>
  <c r="K3028" i="20"/>
  <c r="N3028" i="20"/>
  <c r="I3029" i="20"/>
  <c r="L3029" i="20"/>
  <c r="J3029" i="20"/>
  <c r="M3029" i="20"/>
  <c r="K3029" i="20"/>
  <c r="N3029" i="20"/>
  <c r="I3030" i="20"/>
  <c r="L3030" i="20"/>
  <c r="J3030" i="20"/>
  <c r="M3030" i="20"/>
  <c r="K3030" i="20"/>
  <c r="N3030" i="20"/>
  <c r="I3031" i="20"/>
  <c r="L3031" i="20"/>
  <c r="J3031" i="20"/>
  <c r="M3031" i="20"/>
  <c r="K3031" i="20"/>
  <c r="N3031" i="20"/>
  <c r="L3032" i="20"/>
  <c r="M3032" i="20"/>
  <c r="N3032" i="20"/>
  <c r="I3033" i="20"/>
  <c r="L3033" i="20"/>
  <c r="J3033" i="20"/>
  <c r="M3033" i="20"/>
  <c r="K3033" i="20"/>
  <c r="N3033" i="20"/>
  <c r="I3034" i="20"/>
  <c r="L3034" i="20"/>
  <c r="J3034" i="20"/>
  <c r="M3034" i="20"/>
  <c r="K3034" i="20"/>
  <c r="N3034" i="20"/>
  <c r="I3035" i="20"/>
  <c r="L3035" i="20"/>
  <c r="J3035" i="20"/>
  <c r="M3035" i="20"/>
  <c r="K3035" i="20"/>
  <c r="N3035" i="20"/>
  <c r="I3036" i="20"/>
  <c r="L3036" i="20"/>
  <c r="J3036" i="20"/>
  <c r="M3036" i="20"/>
  <c r="K3036" i="20"/>
  <c r="N3036" i="20"/>
  <c r="I3037" i="20"/>
  <c r="L3037" i="20"/>
  <c r="J3037" i="20"/>
  <c r="M3037" i="20"/>
  <c r="K3037" i="20"/>
  <c r="N3037" i="20"/>
  <c r="I3038" i="20"/>
  <c r="L3038" i="20"/>
  <c r="J3038" i="20"/>
  <c r="M3038" i="20"/>
  <c r="K3038" i="20"/>
  <c r="N3038" i="20"/>
  <c r="I3039" i="20"/>
  <c r="L3039" i="20"/>
  <c r="J3039" i="20"/>
  <c r="M3039" i="20"/>
  <c r="K3039" i="20"/>
  <c r="N3039" i="20"/>
  <c r="I3040" i="20"/>
  <c r="L3040" i="20"/>
  <c r="J3040" i="20"/>
  <c r="M3040" i="20"/>
  <c r="K3040" i="20"/>
  <c r="N3040" i="20"/>
  <c r="I3041" i="20"/>
  <c r="L3041" i="20"/>
  <c r="J3041" i="20"/>
  <c r="M3041" i="20"/>
  <c r="K3041" i="20"/>
  <c r="N3041" i="20"/>
  <c r="I3042" i="20"/>
  <c r="L3042" i="20"/>
  <c r="J3042" i="20"/>
  <c r="M3042" i="20"/>
  <c r="K3042" i="20"/>
  <c r="N3042" i="20"/>
  <c r="I3043" i="20"/>
  <c r="L3043" i="20"/>
  <c r="J3043" i="20"/>
  <c r="M3043" i="20"/>
  <c r="K3043" i="20"/>
  <c r="N3043" i="20"/>
  <c r="I3044" i="20"/>
  <c r="L3044" i="20"/>
  <c r="J3044" i="20"/>
  <c r="M3044" i="20"/>
  <c r="K3044" i="20"/>
  <c r="N3044" i="20"/>
  <c r="L3045" i="20"/>
  <c r="M3045" i="20"/>
  <c r="N3045" i="20"/>
  <c r="L3048" i="20"/>
  <c r="M3048" i="20"/>
  <c r="N3048" i="20"/>
  <c r="L3052" i="20"/>
  <c r="M3052" i="20"/>
  <c r="N3052" i="20"/>
  <c r="I3053" i="20"/>
  <c r="L3053" i="20"/>
  <c r="J3053" i="20"/>
  <c r="M3053" i="20"/>
  <c r="K3053" i="20"/>
  <c r="N3053" i="20"/>
  <c r="I3054" i="20"/>
  <c r="L3054" i="20"/>
  <c r="J3054" i="20"/>
  <c r="M3054" i="20"/>
  <c r="K3054" i="20"/>
  <c r="N3054" i="20"/>
  <c r="I3055" i="20"/>
  <c r="L3055" i="20"/>
  <c r="J3055" i="20"/>
  <c r="M3055" i="20"/>
  <c r="K3055" i="20"/>
  <c r="N3055" i="20"/>
  <c r="I3056" i="20"/>
  <c r="L3056" i="20"/>
  <c r="J3056" i="20"/>
  <c r="M3056" i="20"/>
  <c r="K3056" i="20"/>
  <c r="N3056" i="20"/>
  <c r="I3057" i="20"/>
  <c r="L3057" i="20"/>
  <c r="J3057" i="20"/>
  <c r="M3057" i="20"/>
  <c r="K3057" i="20"/>
  <c r="N3057" i="20"/>
  <c r="I3058" i="20"/>
  <c r="L3058" i="20"/>
  <c r="J3058" i="20"/>
  <c r="M3058" i="20"/>
  <c r="K3058" i="20"/>
  <c r="N3058" i="20"/>
  <c r="I3059" i="20"/>
  <c r="L3059" i="20"/>
  <c r="J3059" i="20"/>
  <c r="M3059" i="20"/>
  <c r="K3059" i="20"/>
  <c r="N3059" i="20"/>
  <c r="I3060" i="20"/>
  <c r="L3060" i="20"/>
  <c r="J3060" i="20"/>
  <c r="M3060" i="20"/>
  <c r="K3060" i="20"/>
  <c r="N3060" i="20"/>
  <c r="L3061" i="20"/>
  <c r="M3061" i="20"/>
  <c r="N3061" i="20"/>
  <c r="I3062" i="20"/>
  <c r="L3062" i="20"/>
  <c r="J3062" i="20"/>
  <c r="M3062" i="20"/>
  <c r="K3062" i="20"/>
  <c r="N3062" i="20"/>
  <c r="I3063" i="20"/>
  <c r="L3063" i="20"/>
  <c r="J3063" i="20"/>
  <c r="M3063" i="20"/>
  <c r="K3063" i="20"/>
  <c r="N3063" i="20"/>
  <c r="I3064" i="20"/>
  <c r="L3064" i="20"/>
  <c r="J3064" i="20"/>
  <c r="M3064" i="20"/>
  <c r="K3064" i="20"/>
  <c r="N3064" i="20"/>
  <c r="I3065" i="20"/>
  <c r="L3065" i="20"/>
  <c r="J3065" i="20"/>
  <c r="M3065" i="20"/>
  <c r="K3065" i="20"/>
  <c r="N3065" i="20"/>
  <c r="L3066" i="20"/>
  <c r="M3066" i="20"/>
  <c r="N3066" i="20"/>
  <c r="I3067" i="20"/>
  <c r="L3067" i="20"/>
  <c r="J3067" i="20"/>
  <c r="M3067" i="20"/>
  <c r="K3067" i="20"/>
  <c r="N3067" i="20"/>
  <c r="I3068" i="20"/>
  <c r="L3068" i="20"/>
  <c r="J3068" i="20"/>
  <c r="M3068" i="20"/>
  <c r="K3068" i="20"/>
  <c r="N3068" i="20"/>
  <c r="I3069" i="20"/>
  <c r="L3069" i="20"/>
  <c r="J3069" i="20"/>
  <c r="M3069" i="20"/>
  <c r="K3069" i="20"/>
  <c r="N3069" i="20"/>
  <c r="I3070" i="20"/>
  <c r="L3070" i="20"/>
  <c r="J3070" i="20"/>
  <c r="M3070" i="20"/>
  <c r="K3070" i="20"/>
  <c r="N3070" i="20"/>
  <c r="I3071" i="20"/>
  <c r="L3071" i="20"/>
  <c r="J3071" i="20"/>
  <c r="M3071" i="20"/>
  <c r="K3071" i="20"/>
  <c r="N3071" i="20"/>
  <c r="I3072" i="20"/>
  <c r="L3072" i="20"/>
  <c r="J3072" i="20"/>
  <c r="M3072" i="20"/>
  <c r="K3072" i="20"/>
  <c r="N3072" i="20"/>
  <c r="L3073" i="20"/>
  <c r="M3073" i="20"/>
  <c r="N3073" i="20"/>
  <c r="I3074" i="20"/>
  <c r="L3074" i="20"/>
  <c r="J3074" i="20"/>
  <c r="M3074" i="20"/>
  <c r="K3074" i="20"/>
  <c r="N3074" i="20"/>
  <c r="I3075" i="20"/>
  <c r="L3075" i="20"/>
  <c r="J3075" i="20"/>
  <c r="M3075" i="20"/>
  <c r="K3075" i="20"/>
  <c r="N3075" i="20"/>
  <c r="I3076" i="20"/>
  <c r="L3076" i="20"/>
  <c r="J3076" i="20"/>
  <c r="M3076" i="20"/>
  <c r="K3076" i="20"/>
  <c r="N3076" i="20"/>
  <c r="I3077" i="20"/>
  <c r="L3077" i="20"/>
  <c r="J3077" i="20"/>
  <c r="M3077" i="20"/>
  <c r="K3077" i="20"/>
  <c r="N3077" i="20"/>
  <c r="I3078" i="20"/>
  <c r="L3078" i="20"/>
  <c r="J3078" i="20"/>
  <c r="M3078" i="20"/>
  <c r="K3078" i="20"/>
  <c r="N3078" i="20"/>
  <c r="I3079" i="20"/>
  <c r="L3079" i="20"/>
  <c r="J3079" i="20"/>
  <c r="M3079" i="20"/>
  <c r="K3079" i="20"/>
  <c r="N3079" i="20"/>
  <c r="I3080" i="20"/>
  <c r="L3080" i="20"/>
  <c r="J3080" i="20"/>
  <c r="M3080" i="20"/>
  <c r="K3080" i="20"/>
  <c r="N3080" i="20"/>
  <c r="I3081" i="20"/>
  <c r="L3081" i="20"/>
  <c r="J3081" i="20"/>
  <c r="M3081" i="20"/>
  <c r="K3081" i="20"/>
  <c r="N3081" i="20"/>
  <c r="L3082" i="20"/>
  <c r="M3082" i="20"/>
  <c r="N3082" i="20"/>
  <c r="I3083" i="20"/>
  <c r="L3083" i="20"/>
  <c r="J3083" i="20"/>
  <c r="M3083" i="20"/>
  <c r="K3083" i="20"/>
  <c r="N3083" i="20"/>
  <c r="I3084" i="20"/>
  <c r="L3084" i="20"/>
  <c r="J3084" i="20"/>
  <c r="M3084" i="20"/>
  <c r="K3084" i="20"/>
  <c r="N3084" i="20"/>
  <c r="I3085" i="20"/>
  <c r="L3085" i="20"/>
  <c r="J3085" i="20"/>
  <c r="M3085" i="20"/>
  <c r="K3085" i="20"/>
  <c r="N3085" i="20"/>
  <c r="I3086" i="20"/>
  <c r="L3086" i="20"/>
  <c r="J3086" i="20"/>
  <c r="M3086" i="20"/>
  <c r="K3086" i="20"/>
  <c r="N3086" i="20"/>
  <c r="I3087" i="20"/>
  <c r="L3087" i="20"/>
  <c r="J3087" i="20"/>
  <c r="M3087" i="20"/>
  <c r="K3087" i="20"/>
  <c r="N3087" i="20"/>
  <c r="I3088" i="20"/>
  <c r="L3088" i="20"/>
  <c r="J3088" i="20"/>
  <c r="M3088" i="20"/>
  <c r="K3088" i="20"/>
  <c r="N3088" i="20"/>
  <c r="I3089" i="20"/>
  <c r="L3089" i="20"/>
  <c r="J3089" i="20"/>
  <c r="M3089" i="20"/>
  <c r="K3089" i="20"/>
  <c r="N3089" i="20"/>
  <c r="I3090" i="20"/>
  <c r="L3090" i="20"/>
  <c r="J3090" i="20"/>
  <c r="M3090" i="20"/>
  <c r="K3090" i="20"/>
  <c r="N3090" i="20"/>
  <c r="I3091" i="20"/>
  <c r="L3091" i="20"/>
  <c r="J3091" i="20"/>
  <c r="M3091" i="20"/>
  <c r="K3091" i="20"/>
  <c r="N3091" i="20"/>
  <c r="I3092" i="20"/>
  <c r="L3092" i="20"/>
  <c r="J3092" i="20"/>
  <c r="M3092" i="20"/>
  <c r="K3092" i="20"/>
  <c r="N3092" i="20"/>
  <c r="I3093" i="20"/>
  <c r="L3093" i="20"/>
  <c r="J3093" i="20"/>
  <c r="M3093" i="20"/>
  <c r="K3093" i="20"/>
  <c r="N3093" i="20"/>
  <c r="I3094" i="20"/>
  <c r="L3094" i="20"/>
  <c r="J3094" i="20"/>
  <c r="M3094" i="20"/>
  <c r="K3094" i="20"/>
  <c r="N3094" i="20"/>
  <c r="L3095" i="20"/>
  <c r="M3095" i="20"/>
  <c r="N3095" i="20"/>
  <c r="I3096" i="20"/>
  <c r="L3096" i="20"/>
  <c r="J3096" i="20"/>
  <c r="M3096" i="20"/>
  <c r="K3096" i="20"/>
  <c r="N3096" i="20"/>
  <c r="I3097" i="20"/>
  <c r="L3097" i="20"/>
  <c r="J3097" i="20"/>
  <c r="M3097" i="20"/>
  <c r="K3097" i="20"/>
  <c r="N3097" i="20"/>
  <c r="I3098" i="20"/>
  <c r="L3098" i="20"/>
  <c r="J3098" i="20"/>
  <c r="M3098" i="20"/>
  <c r="K3098" i="20"/>
  <c r="N3098" i="20"/>
  <c r="I3099" i="20"/>
  <c r="L3099" i="20"/>
  <c r="J3099" i="20"/>
  <c r="M3099" i="20"/>
  <c r="K3099" i="20"/>
  <c r="N3099" i="20"/>
  <c r="I3100" i="20"/>
  <c r="L3100" i="20"/>
  <c r="J3100" i="20"/>
  <c r="M3100" i="20"/>
  <c r="K3100" i="20"/>
  <c r="N3100" i="20"/>
  <c r="I3101" i="20"/>
  <c r="L3101" i="20"/>
  <c r="J3101" i="20"/>
  <c r="M3101" i="20"/>
  <c r="K3101" i="20"/>
  <c r="N3101" i="20"/>
  <c r="I3102" i="20"/>
  <c r="L3102" i="20"/>
  <c r="J3102" i="20"/>
  <c r="M3102" i="20"/>
  <c r="K3102" i="20"/>
  <c r="N3102" i="20"/>
  <c r="I3103" i="20"/>
  <c r="L3103" i="20"/>
  <c r="J3103" i="20"/>
  <c r="M3103" i="20"/>
  <c r="K3103" i="20"/>
  <c r="N3103" i="20"/>
  <c r="I3104" i="20"/>
  <c r="L3104" i="20"/>
  <c r="J3104" i="20"/>
  <c r="M3104" i="20"/>
  <c r="K3104" i="20"/>
  <c r="N3104" i="20"/>
  <c r="I3105" i="20"/>
  <c r="L3105" i="20"/>
  <c r="J3105" i="20"/>
  <c r="M3105" i="20"/>
  <c r="K3105" i="20"/>
  <c r="N3105" i="20"/>
  <c r="I3106" i="20"/>
  <c r="L3106" i="20"/>
  <c r="J3106" i="20"/>
  <c r="M3106" i="20"/>
  <c r="K3106" i="20"/>
  <c r="N3106" i="20"/>
  <c r="I3107" i="20"/>
  <c r="L3107" i="20"/>
  <c r="J3107" i="20"/>
  <c r="M3107" i="20"/>
  <c r="K3107" i="20"/>
  <c r="N3107" i="20"/>
  <c r="L3108" i="20"/>
  <c r="M3108" i="20"/>
  <c r="N3108" i="20"/>
  <c r="I3109" i="20"/>
  <c r="L3109" i="20"/>
  <c r="J3109" i="20"/>
  <c r="M3109" i="20"/>
  <c r="K3109" i="20"/>
  <c r="N3109" i="20"/>
  <c r="I3110" i="20"/>
  <c r="L3110" i="20"/>
  <c r="J3110" i="20"/>
  <c r="M3110" i="20"/>
  <c r="K3110" i="20"/>
  <c r="N3110" i="20"/>
  <c r="L3111" i="20"/>
  <c r="M3111" i="20"/>
  <c r="N3111" i="20"/>
  <c r="I3112" i="20"/>
  <c r="L3112" i="20"/>
  <c r="J3112" i="20"/>
  <c r="M3112" i="20"/>
  <c r="K3112" i="20"/>
  <c r="N3112" i="20"/>
  <c r="I3113" i="20"/>
  <c r="L3113" i="20"/>
  <c r="J3113" i="20"/>
  <c r="M3113" i="20"/>
  <c r="K3113" i="20"/>
  <c r="N3113" i="20"/>
  <c r="I3114" i="20"/>
  <c r="L3114" i="20"/>
  <c r="J3114" i="20"/>
  <c r="M3114" i="20"/>
  <c r="K3114" i="20"/>
  <c r="N3114" i="20"/>
  <c r="I3115" i="20"/>
  <c r="L3115" i="20"/>
  <c r="J3115" i="20"/>
  <c r="M3115" i="20"/>
  <c r="K3115" i="20"/>
  <c r="N3115" i="20"/>
  <c r="I3116" i="20"/>
  <c r="L3116" i="20"/>
  <c r="J3116" i="20"/>
  <c r="M3116" i="20"/>
  <c r="K3116" i="20"/>
  <c r="N3116" i="20"/>
  <c r="I3117" i="20"/>
  <c r="L3117" i="20"/>
  <c r="J3117" i="20"/>
  <c r="M3117" i="20"/>
  <c r="K3117" i="20"/>
  <c r="N3117" i="20"/>
  <c r="I3118" i="20"/>
  <c r="L3118" i="20"/>
  <c r="J3118" i="20"/>
  <c r="M3118" i="20"/>
  <c r="K3118" i="20"/>
  <c r="N3118" i="20"/>
  <c r="I3119" i="20"/>
  <c r="L3119" i="20"/>
  <c r="J3119" i="20"/>
  <c r="M3119" i="20"/>
  <c r="K3119" i="20"/>
  <c r="N3119" i="20"/>
  <c r="I3120" i="20"/>
  <c r="L3120" i="20"/>
  <c r="J3120" i="20"/>
  <c r="M3120" i="20"/>
  <c r="K3120" i="20"/>
  <c r="N3120" i="20"/>
  <c r="I3121" i="20"/>
  <c r="L3121" i="20"/>
  <c r="J3121" i="20"/>
  <c r="M3121" i="20"/>
  <c r="K3121" i="20"/>
  <c r="N3121" i="20"/>
  <c r="I3122" i="20"/>
  <c r="L3122" i="20"/>
  <c r="J3122" i="20"/>
  <c r="M3122" i="20"/>
  <c r="K3122" i="20"/>
  <c r="N3122" i="20"/>
  <c r="I3123" i="20"/>
  <c r="L3123" i="20"/>
  <c r="J3123" i="20"/>
  <c r="M3123" i="20"/>
  <c r="K3123" i="20"/>
  <c r="N3123" i="20"/>
  <c r="I3124" i="20"/>
  <c r="L3124" i="20"/>
  <c r="J3124" i="20"/>
  <c r="M3124" i="20"/>
  <c r="K3124" i="20"/>
  <c r="N3124" i="20"/>
  <c r="L3125" i="20"/>
  <c r="M3125" i="20"/>
  <c r="N3125" i="20"/>
  <c r="I3126" i="20"/>
  <c r="L3126" i="20"/>
  <c r="J3126" i="20"/>
  <c r="M3126" i="20"/>
  <c r="K3126" i="20"/>
  <c r="N3126" i="20"/>
  <c r="I3127" i="20"/>
  <c r="L3127" i="20"/>
  <c r="J3127" i="20"/>
  <c r="M3127" i="20"/>
  <c r="K3127" i="20"/>
  <c r="N3127" i="20"/>
  <c r="I3128" i="20"/>
  <c r="L3128" i="20"/>
  <c r="J3128" i="20"/>
  <c r="M3128" i="20"/>
  <c r="K3128" i="20"/>
  <c r="N3128" i="20"/>
  <c r="I3129" i="20"/>
  <c r="L3129" i="20"/>
  <c r="J3129" i="20"/>
  <c r="M3129" i="20"/>
  <c r="K3129" i="20"/>
  <c r="N3129" i="20"/>
  <c r="I3130" i="20"/>
  <c r="L3130" i="20"/>
  <c r="J3130" i="20"/>
  <c r="M3130" i="20"/>
  <c r="K3130" i="20"/>
  <c r="N3130" i="20"/>
  <c r="I3131" i="20"/>
  <c r="L3131" i="20"/>
  <c r="J3131" i="20"/>
  <c r="M3131" i="20"/>
  <c r="K3131" i="20"/>
  <c r="N3131" i="20"/>
  <c r="I3132" i="20"/>
  <c r="L3132" i="20"/>
  <c r="J3132" i="20"/>
  <c r="M3132" i="20"/>
  <c r="K3132" i="20"/>
  <c r="N3132" i="20"/>
  <c r="I3133" i="20"/>
  <c r="L3133" i="20"/>
  <c r="J3133" i="20"/>
  <c r="M3133" i="20"/>
  <c r="K3133" i="20"/>
  <c r="N3133" i="20"/>
  <c r="I3134" i="20"/>
  <c r="L3134" i="20"/>
  <c r="J3134" i="20"/>
  <c r="M3134" i="20"/>
  <c r="I3135" i="20"/>
  <c r="L3135" i="20"/>
  <c r="J3135" i="20"/>
  <c r="M3135" i="20"/>
  <c r="K3135" i="20"/>
  <c r="N3135" i="20"/>
  <c r="I3136" i="20"/>
  <c r="L3136" i="20"/>
  <c r="J3136" i="20"/>
  <c r="M3136" i="20"/>
  <c r="K3136" i="20"/>
  <c r="N3136" i="20"/>
  <c r="I3137" i="20"/>
  <c r="L3137" i="20"/>
  <c r="J3137" i="20"/>
  <c r="M3137" i="20"/>
  <c r="K3137" i="20"/>
  <c r="N3137" i="20"/>
  <c r="I3138" i="20"/>
  <c r="L3138" i="20"/>
  <c r="J3138" i="20"/>
  <c r="M3138" i="20"/>
  <c r="K3138" i="20"/>
  <c r="N3138" i="20"/>
  <c r="I3139" i="20"/>
  <c r="L3139" i="20"/>
  <c r="J3139" i="20"/>
  <c r="M3139" i="20"/>
  <c r="K3139" i="20"/>
  <c r="N3139" i="20"/>
  <c r="I3140" i="20"/>
  <c r="L3140" i="20"/>
  <c r="J3140" i="20"/>
  <c r="M3140" i="20"/>
  <c r="K3140" i="20"/>
  <c r="N3140" i="20"/>
  <c r="I3141" i="20"/>
  <c r="L3141" i="20"/>
  <c r="J3141" i="20"/>
  <c r="M3141" i="20"/>
  <c r="K3141" i="20"/>
  <c r="N3141" i="20"/>
  <c r="I3142" i="20"/>
  <c r="L3142" i="20"/>
  <c r="J3142" i="20"/>
  <c r="M3142" i="20"/>
  <c r="K3142" i="20"/>
  <c r="N3142" i="20"/>
  <c r="I3143" i="20"/>
  <c r="L3143" i="20"/>
  <c r="J3143" i="20"/>
  <c r="M3143" i="20"/>
  <c r="K3143" i="20"/>
  <c r="N3143" i="20"/>
  <c r="I3144" i="20"/>
  <c r="L3144" i="20"/>
  <c r="J3144" i="20"/>
  <c r="M3144" i="20"/>
  <c r="K3144" i="20"/>
  <c r="N3144" i="20"/>
  <c r="I3145" i="20"/>
  <c r="L3145" i="20"/>
  <c r="J3145" i="20"/>
  <c r="M3145" i="20"/>
  <c r="K3145" i="20"/>
  <c r="N3145" i="20"/>
  <c r="I3146" i="20"/>
  <c r="L3146" i="20"/>
  <c r="J3146" i="20"/>
  <c r="M3146" i="20"/>
  <c r="K3146" i="20"/>
  <c r="N3146" i="20"/>
  <c r="I3147" i="20"/>
  <c r="L3147" i="20"/>
  <c r="J3147" i="20"/>
  <c r="M3147" i="20"/>
  <c r="K3147" i="20"/>
  <c r="N3147" i="20"/>
  <c r="I3148" i="20"/>
  <c r="L3148" i="20"/>
  <c r="J3148" i="20"/>
  <c r="M3148" i="20"/>
  <c r="K3148" i="20"/>
  <c r="N3148" i="20"/>
  <c r="I3149" i="20"/>
  <c r="L3149" i="20"/>
  <c r="J3149" i="20"/>
  <c r="M3149" i="20"/>
  <c r="K3149" i="20"/>
  <c r="N3149" i="20"/>
  <c r="I3150" i="20"/>
  <c r="L3150" i="20"/>
  <c r="J3150" i="20"/>
  <c r="M3150" i="20"/>
  <c r="K3150" i="20"/>
  <c r="N3150" i="20"/>
  <c r="I3151" i="20"/>
  <c r="L3151" i="20"/>
  <c r="J3151" i="20"/>
  <c r="M3151" i="20"/>
  <c r="K3151" i="20"/>
  <c r="N3151" i="20"/>
  <c r="I3152" i="20"/>
  <c r="L3152" i="20"/>
  <c r="J3152" i="20"/>
  <c r="M3152" i="20"/>
  <c r="K3152" i="20"/>
  <c r="N3152" i="20"/>
  <c r="I3153" i="20"/>
  <c r="L3153" i="20"/>
  <c r="J3153" i="20"/>
  <c r="M3153" i="20"/>
  <c r="K3153" i="20"/>
  <c r="N3153" i="20"/>
  <c r="I3154" i="20"/>
  <c r="L3154" i="20"/>
  <c r="J3154" i="20"/>
  <c r="M3154" i="20"/>
  <c r="K3154" i="20"/>
  <c r="N3154" i="20"/>
  <c r="I3155" i="20"/>
  <c r="L3155" i="20"/>
  <c r="J3155" i="20"/>
  <c r="M3155" i="20"/>
  <c r="K3155" i="20"/>
  <c r="N3155" i="20"/>
  <c r="L3156" i="20"/>
  <c r="M3156" i="20"/>
  <c r="N3156" i="20"/>
  <c r="I3157" i="20"/>
  <c r="L3157" i="20"/>
  <c r="J3157" i="20"/>
  <c r="M3157" i="20"/>
  <c r="K3157" i="20"/>
  <c r="N3157" i="20"/>
  <c r="I3158" i="20"/>
  <c r="L3158" i="20"/>
  <c r="J3158" i="20"/>
  <c r="M3158" i="20"/>
  <c r="K3158" i="20"/>
  <c r="N3158" i="20"/>
  <c r="I3159" i="20"/>
  <c r="L3159" i="20"/>
  <c r="J3159" i="20"/>
  <c r="M3159" i="20"/>
  <c r="K3159" i="20"/>
  <c r="N3159" i="20"/>
  <c r="I3160" i="20"/>
  <c r="L3160" i="20"/>
  <c r="J3160" i="20"/>
  <c r="M3160" i="20"/>
  <c r="K3160" i="20"/>
  <c r="N3160" i="20"/>
  <c r="L3161" i="20"/>
  <c r="M3161" i="20"/>
  <c r="N3161" i="20"/>
  <c r="I3162" i="20"/>
  <c r="L3162" i="20"/>
  <c r="J3162" i="20"/>
  <c r="M3162" i="20"/>
  <c r="K3162" i="20"/>
  <c r="N3162" i="20"/>
  <c r="I3163" i="20"/>
  <c r="L3163" i="20"/>
  <c r="J3163" i="20"/>
  <c r="M3163" i="20"/>
  <c r="K3163" i="20"/>
  <c r="N3163" i="20"/>
  <c r="I3164" i="20"/>
  <c r="L3164" i="20"/>
  <c r="J3164" i="20"/>
  <c r="M3164" i="20"/>
  <c r="K3164" i="20"/>
  <c r="N3164" i="20"/>
  <c r="I3165" i="20"/>
  <c r="L3165" i="20"/>
  <c r="J3165" i="20"/>
  <c r="M3165" i="20"/>
  <c r="K3165" i="20"/>
  <c r="N3165" i="20"/>
  <c r="I3166" i="20"/>
  <c r="L3166" i="20"/>
  <c r="J3166" i="20"/>
  <c r="M3166" i="20"/>
  <c r="K3166" i="20"/>
  <c r="N3166" i="20"/>
  <c r="I3167" i="20"/>
  <c r="L3167" i="20"/>
  <c r="J3167" i="20"/>
  <c r="M3167" i="20"/>
  <c r="K3167" i="20"/>
  <c r="N3167" i="20"/>
  <c r="I3168" i="20"/>
  <c r="L3168" i="20"/>
  <c r="J3168" i="20"/>
  <c r="M3168" i="20"/>
  <c r="K3168" i="20"/>
  <c r="N3168" i="20"/>
  <c r="I3169" i="20"/>
  <c r="L3169" i="20"/>
  <c r="J3169" i="20"/>
  <c r="M3169" i="20"/>
  <c r="K3169" i="20"/>
  <c r="N3169" i="20"/>
  <c r="I3170" i="20"/>
  <c r="L3170" i="20"/>
  <c r="J3170" i="20"/>
  <c r="M3170" i="20"/>
  <c r="K3170" i="20"/>
  <c r="N3170" i="20"/>
  <c r="I3171" i="20"/>
  <c r="L3171" i="20"/>
  <c r="J3171" i="20"/>
  <c r="M3171" i="20"/>
  <c r="K3171" i="20"/>
  <c r="N3171" i="20"/>
  <c r="I3172" i="20"/>
  <c r="L3172" i="20"/>
  <c r="J3172" i="20"/>
  <c r="M3172" i="20"/>
  <c r="K3172" i="20"/>
  <c r="N3172" i="20"/>
  <c r="I3173" i="20"/>
  <c r="L3173" i="20"/>
  <c r="J3173" i="20"/>
  <c r="M3173" i="20"/>
  <c r="K3173" i="20"/>
  <c r="N3173" i="20"/>
  <c r="I3174" i="20"/>
  <c r="L3174" i="20"/>
  <c r="J3174" i="20"/>
  <c r="M3174" i="20"/>
  <c r="K3174" i="20"/>
  <c r="N3174" i="20"/>
  <c r="I3175" i="20"/>
  <c r="L3175" i="20"/>
  <c r="J3175" i="20"/>
  <c r="M3175" i="20"/>
  <c r="K3175" i="20"/>
  <c r="N3175" i="20"/>
  <c r="I3176" i="20"/>
  <c r="L3176" i="20"/>
  <c r="J3176" i="20"/>
  <c r="M3176" i="20"/>
  <c r="K3176" i="20"/>
  <c r="N3176" i="20"/>
  <c r="I3177" i="20"/>
  <c r="L3177" i="20"/>
  <c r="J3177" i="20"/>
  <c r="M3177" i="20"/>
  <c r="K3177" i="20"/>
  <c r="N3177" i="20"/>
  <c r="L3178" i="20"/>
  <c r="M3178" i="20"/>
  <c r="N3178" i="20"/>
  <c r="I3179" i="20"/>
  <c r="L3179" i="20"/>
  <c r="J3179" i="20"/>
  <c r="M3179" i="20"/>
  <c r="K3179" i="20"/>
  <c r="N3179" i="20"/>
  <c r="I3180" i="20"/>
  <c r="L3180" i="20"/>
  <c r="J3180" i="20"/>
  <c r="M3180" i="20"/>
  <c r="K3180" i="20"/>
  <c r="N3180" i="20"/>
  <c r="I3181" i="20"/>
  <c r="L3181" i="20"/>
  <c r="J3181" i="20"/>
  <c r="M3181" i="20"/>
  <c r="K3181" i="20"/>
  <c r="N3181" i="20"/>
  <c r="I3182" i="20"/>
  <c r="L3182" i="20"/>
  <c r="J3182" i="20"/>
  <c r="M3182" i="20"/>
  <c r="K3182" i="20"/>
  <c r="N3182" i="20"/>
  <c r="I3183" i="20"/>
  <c r="L3183" i="20"/>
  <c r="J3183" i="20"/>
  <c r="M3183" i="20"/>
  <c r="K3183" i="20"/>
  <c r="N3183" i="20"/>
  <c r="I3184" i="20"/>
  <c r="L3184" i="20"/>
  <c r="J3184" i="20"/>
  <c r="M3184" i="20"/>
  <c r="K3184" i="20"/>
  <c r="N3184" i="20"/>
  <c r="L3185" i="20"/>
  <c r="M3185" i="20"/>
  <c r="N3185" i="20"/>
  <c r="I3186" i="20"/>
  <c r="L3186" i="20"/>
  <c r="J3186" i="20"/>
  <c r="M3186" i="20"/>
  <c r="K3186" i="20"/>
  <c r="N3186" i="20"/>
  <c r="I3187" i="20"/>
  <c r="L3187" i="20"/>
  <c r="J3187" i="20"/>
  <c r="M3187" i="20"/>
  <c r="K3187" i="20"/>
  <c r="N3187" i="20"/>
  <c r="I3188" i="20"/>
  <c r="L3188" i="20"/>
  <c r="J3188" i="20"/>
  <c r="M3188" i="20"/>
  <c r="K3188" i="20"/>
  <c r="N3188" i="20"/>
  <c r="I3189" i="20"/>
  <c r="L3189" i="20"/>
  <c r="J3189" i="20"/>
  <c r="M3189" i="20"/>
  <c r="K3189" i="20"/>
  <c r="N3189" i="20"/>
  <c r="I3190" i="20"/>
  <c r="L3190" i="20"/>
  <c r="J3190" i="20"/>
  <c r="M3190" i="20"/>
  <c r="K3190" i="20"/>
  <c r="N3190" i="20"/>
  <c r="I3191" i="20"/>
  <c r="L3191" i="20"/>
  <c r="J3191" i="20"/>
  <c r="M3191" i="20"/>
  <c r="K3191" i="20"/>
  <c r="N3191" i="20"/>
  <c r="I3192" i="20"/>
  <c r="L3192" i="20"/>
  <c r="J3192" i="20"/>
  <c r="M3192" i="20"/>
  <c r="K3192" i="20"/>
  <c r="N3192" i="20"/>
  <c r="L3193" i="20"/>
  <c r="M3193" i="20"/>
  <c r="N3193" i="20"/>
  <c r="I3194" i="20"/>
  <c r="L3194" i="20"/>
  <c r="J3194" i="20"/>
  <c r="M3194" i="20"/>
  <c r="K3194" i="20"/>
  <c r="N3194" i="20"/>
  <c r="I3195" i="20"/>
  <c r="L3195" i="20"/>
  <c r="J3195" i="20"/>
  <c r="M3195" i="20"/>
  <c r="K3195" i="20"/>
  <c r="N3195" i="20"/>
  <c r="I3196" i="20"/>
  <c r="L3196" i="20"/>
  <c r="J3196" i="20"/>
  <c r="M3196" i="20"/>
  <c r="K3196" i="20"/>
  <c r="N3196" i="20"/>
  <c r="I3197" i="20"/>
  <c r="L3197" i="20"/>
  <c r="J3197" i="20"/>
  <c r="M3197" i="20"/>
  <c r="K3197" i="20"/>
  <c r="N3197" i="20"/>
  <c r="I3198" i="20"/>
  <c r="L3198" i="20"/>
  <c r="J3198" i="20"/>
  <c r="M3198" i="20"/>
  <c r="K3198" i="20"/>
  <c r="N3198" i="20"/>
  <c r="I3199" i="20"/>
  <c r="L3199" i="20"/>
  <c r="J3199" i="20"/>
  <c r="M3199" i="20"/>
  <c r="K3199" i="20"/>
  <c r="N3199" i="20"/>
  <c r="I3200" i="20"/>
  <c r="L3200" i="20"/>
  <c r="J3200" i="20"/>
  <c r="M3200" i="20"/>
  <c r="K3200" i="20"/>
  <c r="N3200" i="20"/>
  <c r="I3201" i="20"/>
  <c r="L3201" i="20"/>
  <c r="J3201" i="20"/>
  <c r="M3201" i="20"/>
  <c r="K3201" i="20"/>
  <c r="N3201" i="20"/>
  <c r="I3202" i="20"/>
  <c r="L3202" i="20"/>
  <c r="J3202" i="20"/>
  <c r="M3202" i="20"/>
  <c r="K3202" i="20"/>
  <c r="N3202" i="20"/>
  <c r="I3203" i="20"/>
  <c r="L3203" i="20"/>
  <c r="J3203" i="20"/>
  <c r="M3203" i="20"/>
  <c r="K3203" i="20"/>
  <c r="N3203" i="20"/>
  <c r="I3204" i="20"/>
  <c r="L3204" i="20"/>
  <c r="J3204" i="20"/>
  <c r="M3204" i="20"/>
  <c r="K3204" i="20"/>
  <c r="N3204" i="20"/>
  <c r="I3205" i="20"/>
  <c r="L3205" i="20"/>
  <c r="J3205" i="20"/>
  <c r="M3205" i="20"/>
  <c r="K3205" i="20"/>
  <c r="N3205" i="20"/>
  <c r="I3206" i="20"/>
  <c r="L3206" i="20"/>
  <c r="J3206" i="20"/>
  <c r="M3206" i="20"/>
  <c r="K3206" i="20"/>
  <c r="N3206" i="20"/>
  <c r="I3207" i="20"/>
  <c r="L3207" i="20"/>
  <c r="J3207" i="20"/>
  <c r="M3207" i="20"/>
  <c r="K3207" i="20"/>
  <c r="N3207" i="20"/>
  <c r="I3208" i="20"/>
  <c r="L3208" i="20"/>
  <c r="J3208" i="20"/>
  <c r="M3208" i="20"/>
  <c r="K3208" i="20"/>
  <c r="N3208" i="20"/>
  <c r="L3209" i="20"/>
  <c r="M3209" i="20"/>
  <c r="N3209" i="20"/>
  <c r="L3210" i="20"/>
  <c r="M3210" i="20"/>
  <c r="N3210" i="20"/>
  <c r="I3211" i="20"/>
  <c r="L3211" i="20"/>
  <c r="J3211" i="20"/>
  <c r="M3211" i="20"/>
  <c r="K3211" i="20"/>
  <c r="N3211" i="20"/>
  <c r="I3212" i="20"/>
  <c r="L3212" i="20"/>
  <c r="J3212" i="20"/>
  <c r="M3212" i="20"/>
  <c r="K3212" i="20"/>
  <c r="N3212" i="20"/>
  <c r="I3213" i="20"/>
  <c r="L3213" i="20"/>
  <c r="J3213" i="20"/>
  <c r="M3213" i="20"/>
  <c r="K3213" i="20"/>
  <c r="N3213" i="20"/>
  <c r="I3214" i="20"/>
  <c r="L3214" i="20"/>
  <c r="J3214" i="20"/>
  <c r="M3214" i="20"/>
  <c r="K3214" i="20"/>
  <c r="N3214" i="20"/>
  <c r="L3215" i="20"/>
  <c r="M3215" i="20"/>
  <c r="N3215" i="20"/>
  <c r="I3216" i="20"/>
  <c r="L3216" i="20"/>
  <c r="J3216" i="20"/>
  <c r="M3216" i="20"/>
  <c r="K3216" i="20"/>
  <c r="N3216" i="20"/>
  <c r="I3217" i="20"/>
  <c r="L3217" i="20"/>
  <c r="J3217" i="20"/>
  <c r="M3217" i="20"/>
  <c r="K3217" i="20"/>
  <c r="N3217" i="20"/>
  <c r="I3218" i="20"/>
  <c r="L3218" i="20"/>
  <c r="J3218" i="20"/>
  <c r="M3218" i="20"/>
  <c r="K3218" i="20"/>
  <c r="N3218" i="20"/>
  <c r="I3219" i="20"/>
  <c r="L3219" i="20"/>
  <c r="J3219" i="20"/>
  <c r="M3219" i="20"/>
  <c r="K3219" i="20"/>
  <c r="N3219" i="20"/>
  <c r="L3220" i="20"/>
  <c r="M3220" i="20"/>
  <c r="N3220" i="20"/>
  <c r="I3221" i="20"/>
  <c r="L3221" i="20"/>
  <c r="J3221" i="20"/>
  <c r="M3221" i="20"/>
  <c r="K3221" i="20"/>
  <c r="N3221" i="20"/>
  <c r="I3222" i="20"/>
  <c r="L3222" i="20"/>
  <c r="J3222" i="20"/>
  <c r="M3222" i="20"/>
  <c r="K3222" i="20"/>
  <c r="N3222" i="20"/>
  <c r="I3223" i="20"/>
  <c r="L3223" i="20"/>
  <c r="J3223" i="20"/>
  <c r="M3223" i="20"/>
  <c r="K3223" i="20"/>
  <c r="N3223" i="20"/>
  <c r="I3224" i="20"/>
  <c r="L3224" i="20"/>
  <c r="J3224" i="20"/>
  <c r="M3224" i="20"/>
  <c r="K3224" i="20"/>
  <c r="N3224" i="20"/>
  <c r="L3225" i="20"/>
  <c r="M3225" i="20"/>
  <c r="N3225" i="20"/>
  <c r="I3226" i="20"/>
  <c r="L3226" i="20"/>
  <c r="J3226" i="20"/>
  <c r="M3226" i="20"/>
  <c r="K3226" i="20"/>
  <c r="N3226" i="20"/>
  <c r="I3227" i="20"/>
  <c r="L3227" i="20"/>
  <c r="J3227" i="20"/>
  <c r="M3227" i="20"/>
  <c r="K3227" i="20"/>
  <c r="N3227" i="20"/>
  <c r="I3228" i="20"/>
  <c r="L3228" i="20"/>
  <c r="J3228" i="20"/>
  <c r="M3228" i="20"/>
  <c r="K3228" i="20"/>
  <c r="N3228" i="20"/>
  <c r="I3229" i="20"/>
  <c r="L3229" i="20"/>
  <c r="J3229" i="20"/>
  <c r="M3229" i="20"/>
  <c r="K3229" i="20"/>
  <c r="N3229" i="20"/>
  <c r="L3230" i="20"/>
  <c r="M3230" i="20"/>
  <c r="N3230" i="20"/>
  <c r="I3231" i="20"/>
  <c r="L3231" i="20"/>
  <c r="J3231" i="20"/>
  <c r="M3231" i="20"/>
  <c r="K3231" i="20"/>
  <c r="N3231" i="20"/>
  <c r="I3232" i="20"/>
  <c r="L3232" i="20"/>
  <c r="J3232" i="20"/>
  <c r="M3232" i="20"/>
  <c r="K3232" i="20"/>
  <c r="N3232" i="20"/>
  <c r="I3233" i="20"/>
  <c r="L3233" i="20"/>
  <c r="J3233" i="20"/>
  <c r="M3233" i="20"/>
  <c r="K3233" i="20"/>
  <c r="N3233" i="20"/>
  <c r="L3234" i="20"/>
  <c r="M3234" i="20"/>
  <c r="N3234" i="20"/>
  <c r="I3235" i="20"/>
  <c r="L3235" i="20"/>
  <c r="J3235" i="20"/>
  <c r="M3235" i="20"/>
  <c r="K3235" i="20"/>
  <c r="N3235" i="20"/>
  <c r="I3236" i="20"/>
  <c r="L3236" i="20"/>
  <c r="J3236" i="20"/>
  <c r="M3236" i="20"/>
  <c r="K3236" i="20"/>
  <c r="N3236" i="20"/>
  <c r="I3237" i="20"/>
  <c r="L3237" i="20"/>
  <c r="J3237" i="20"/>
  <c r="M3237" i="20"/>
  <c r="K3237" i="20"/>
  <c r="N3237" i="20"/>
  <c r="I3238" i="20"/>
  <c r="L3238" i="20"/>
  <c r="J3238" i="20"/>
  <c r="M3238" i="20"/>
  <c r="K3238" i="20"/>
  <c r="N3238" i="20"/>
  <c r="I3239" i="20"/>
  <c r="L3239" i="20"/>
  <c r="J3239" i="20"/>
  <c r="M3239" i="20"/>
  <c r="K3239" i="20"/>
  <c r="N3239" i="20"/>
  <c r="I3240" i="20"/>
  <c r="L3240" i="20"/>
  <c r="J3240" i="20"/>
  <c r="M3240" i="20"/>
  <c r="K3240" i="20"/>
  <c r="N3240" i="20"/>
  <c r="I3241" i="20"/>
  <c r="L3241" i="20"/>
  <c r="J3241" i="20"/>
  <c r="M3241" i="20"/>
  <c r="K3241" i="20"/>
  <c r="N3241" i="20"/>
  <c r="L3242" i="20"/>
  <c r="M3242" i="20"/>
  <c r="N3242" i="20"/>
  <c r="I3243" i="20"/>
  <c r="L3243" i="20"/>
  <c r="J3243" i="20"/>
  <c r="M3243" i="20"/>
  <c r="K3243" i="20"/>
  <c r="N3243" i="20"/>
  <c r="I3244" i="20"/>
  <c r="L3244" i="20"/>
  <c r="J3244" i="20"/>
  <c r="M3244" i="20"/>
  <c r="K3244" i="20"/>
  <c r="N3244" i="20"/>
  <c r="I3245" i="20"/>
  <c r="L3245" i="20"/>
  <c r="J3245" i="20"/>
  <c r="M3245" i="20"/>
  <c r="K3245" i="20"/>
  <c r="N3245" i="20"/>
  <c r="L3246" i="20"/>
  <c r="M3246" i="20"/>
  <c r="N3246" i="20"/>
  <c r="I3247" i="20"/>
  <c r="L3247" i="20"/>
  <c r="J3247" i="20"/>
  <c r="M3247" i="20"/>
  <c r="K3247" i="20"/>
  <c r="N3247" i="20"/>
  <c r="I3248" i="20"/>
  <c r="L3248" i="20"/>
  <c r="J3248" i="20"/>
  <c r="M3248" i="20"/>
  <c r="K3248" i="20"/>
  <c r="N3248" i="20"/>
  <c r="I3249" i="20"/>
  <c r="L3249" i="20"/>
  <c r="J3249" i="20"/>
  <c r="M3249" i="20"/>
  <c r="K3249" i="20"/>
  <c r="N3249" i="20"/>
  <c r="I3250" i="20"/>
  <c r="L3250" i="20"/>
  <c r="J3250" i="20"/>
  <c r="M3250" i="20"/>
  <c r="K3250" i="20"/>
  <c r="N3250" i="20"/>
  <c r="L3251" i="20"/>
  <c r="M3251" i="20"/>
  <c r="N3251" i="20"/>
  <c r="I3252" i="20"/>
  <c r="L3252" i="20"/>
  <c r="J3252" i="20"/>
  <c r="M3252" i="20"/>
  <c r="K3252" i="20"/>
  <c r="N3252" i="20"/>
  <c r="I3253" i="20"/>
  <c r="L3253" i="20"/>
  <c r="J3253" i="20"/>
  <c r="M3253" i="20"/>
  <c r="K3253" i="20"/>
  <c r="N3253" i="20"/>
  <c r="I3254" i="20"/>
  <c r="L3254" i="20"/>
  <c r="J3254" i="20"/>
  <c r="M3254" i="20"/>
  <c r="K3254" i="20"/>
  <c r="N3254" i="20"/>
  <c r="I3255" i="20"/>
  <c r="L3255" i="20"/>
  <c r="J3255" i="20"/>
  <c r="M3255" i="20"/>
  <c r="K3255" i="20"/>
  <c r="N3255" i="20"/>
  <c r="L3256" i="20"/>
  <c r="M3256" i="20"/>
  <c r="N3256" i="20"/>
  <c r="I3257" i="20"/>
  <c r="L3257" i="20"/>
  <c r="J3257" i="20"/>
  <c r="M3257" i="20"/>
  <c r="K3257" i="20"/>
  <c r="N3257" i="20"/>
  <c r="I3258" i="20"/>
  <c r="L3258" i="20"/>
  <c r="J3258" i="20"/>
  <c r="M3258" i="20"/>
  <c r="K3258" i="20"/>
  <c r="N3258" i="20"/>
  <c r="I3259" i="20"/>
  <c r="L3259" i="20"/>
  <c r="J3259" i="20"/>
  <c r="M3259" i="20"/>
  <c r="K3259" i="20"/>
  <c r="N3259" i="20"/>
  <c r="I3260" i="20"/>
  <c r="L3260" i="20"/>
  <c r="J3260" i="20"/>
  <c r="M3260" i="20"/>
  <c r="K3260" i="20"/>
  <c r="N3260" i="20"/>
  <c r="L3261" i="20"/>
  <c r="M3261" i="20"/>
  <c r="N3261" i="20"/>
  <c r="I3262" i="20"/>
  <c r="L3262" i="20"/>
  <c r="J3262" i="20"/>
  <c r="M3262" i="20"/>
  <c r="K3262" i="20"/>
  <c r="N3262" i="20"/>
  <c r="I3263" i="20"/>
  <c r="L3263" i="20"/>
  <c r="J3263" i="20"/>
  <c r="M3263" i="20"/>
  <c r="K3263" i="20"/>
  <c r="N3263" i="20"/>
  <c r="I3264" i="20"/>
  <c r="L3264" i="20"/>
  <c r="J3264" i="20"/>
  <c r="M3264" i="20"/>
  <c r="K3264" i="20"/>
  <c r="N3264" i="20"/>
  <c r="I3265" i="20"/>
  <c r="L3265" i="20"/>
  <c r="J3265" i="20"/>
  <c r="M3265" i="20"/>
  <c r="K3265" i="20"/>
  <c r="N3265" i="20"/>
  <c r="L3266" i="20"/>
  <c r="M3266" i="20"/>
  <c r="N3266" i="20"/>
  <c r="I3267" i="20"/>
  <c r="L3267" i="20"/>
  <c r="J3267" i="20"/>
  <c r="M3267" i="20"/>
  <c r="K3267" i="20"/>
  <c r="N3267" i="20"/>
  <c r="I3268" i="20"/>
  <c r="L3268" i="20"/>
  <c r="J3268" i="20"/>
  <c r="M3268" i="20"/>
  <c r="K3268" i="20"/>
  <c r="N3268" i="20"/>
  <c r="I3269" i="20"/>
  <c r="L3269" i="20"/>
  <c r="J3269" i="20"/>
  <c r="M3269" i="20"/>
  <c r="K3269" i="20"/>
  <c r="N3269" i="20"/>
  <c r="I3270" i="20"/>
  <c r="L3270" i="20"/>
  <c r="J3270" i="20"/>
  <c r="M3270" i="20"/>
  <c r="K3270" i="20"/>
  <c r="N3270" i="20"/>
  <c r="L3271" i="20"/>
  <c r="M3271" i="20"/>
  <c r="N3271" i="20"/>
  <c r="I3272" i="20"/>
  <c r="L3272" i="20"/>
  <c r="J3272" i="20"/>
  <c r="M3272" i="20"/>
  <c r="K3272" i="20"/>
  <c r="N3272" i="20"/>
  <c r="I3273" i="20"/>
  <c r="L3273" i="20"/>
  <c r="J3273" i="20"/>
  <c r="M3273" i="20"/>
  <c r="K3273" i="20"/>
  <c r="N3273" i="20"/>
  <c r="I3274" i="20"/>
  <c r="L3274" i="20"/>
  <c r="J3274" i="20"/>
  <c r="M3274" i="20"/>
  <c r="K3274" i="20"/>
  <c r="N3274" i="20"/>
  <c r="I3275" i="20"/>
  <c r="L3275" i="20"/>
  <c r="J3275" i="20"/>
  <c r="M3275" i="20"/>
  <c r="K3275" i="20"/>
  <c r="N3275" i="20"/>
  <c r="I3276" i="20"/>
  <c r="L3276" i="20"/>
  <c r="J3276" i="20"/>
  <c r="M3276" i="20"/>
  <c r="K3276" i="20"/>
  <c r="N3276" i="20"/>
  <c r="I3277" i="20"/>
  <c r="L3277" i="20"/>
  <c r="J3277" i="20"/>
  <c r="M3277" i="20"/>
  <c r="K3277" i="20"/>
  <c r="N3277" i="20"/>
  <c r="I3278" i="20"/>
  <c r="L3278" i="20"/>
  <c r="J3278" i="20"/>
  <c r="M3278" i="20"/>
  <c r="K3278" i="20"/>
  <c r="N3278" i="20"/>
  <c r="L3279" i="20"/>
  <c r="M3279" i="20"/>
  <c r="N3279" i="20"/>
  <c r="I3280" i="20"/>
  <c r="L3280" i="20"/>
  <c r="J3280" i="20"/>
  <c r="M3280" i="20"/>
  <c r="K3280" i="20"/>
  <c r="N3280" i="20"/>
  <c r="I3281" i="20"/>
  <c r="L3281" i="20"/>
  <c r="J3281" i="20"/>
  <c r="M3281" i="20"/>
  <c r="K3281" i="20"/>
  <c r="N3281" i="20"/>
  <c r="I3282" i="20"/>
  <c r="L3282" i="20"/>
  <c r="J3282" i="20"/>
  <c r="M3282" i="20"/>
  <c r="K3282" i="20"/>
  <c r="N3282" i="20"/>
  <c r="I3283" i="20"/>
  <c r="L3283" i="20"/>
  <c r="J3283" i="20"/>
  <c r="M3283" i="20"/>
  <c r="K3283" i="20"/>
  <c r="N3283" i="20"/>
  <c r="L3284" i="20"/>
  <c r="M3284" i="20"/>
  <c r="N3284" i="20"/>
  <c r="I3285" i="20"/>
  <c r="L3285" i="20"/>
  <c r="J3285" i="20"/>
  <c r="M3285" i="20"/>
  <c r="K3285" i="20"/>
  <c r="N3285" i="20"/>
  <c r="I3286" i="20"/>
  <c r="L3286" i="20"/>
  <c r="J3286" i="20"/>
  <c r="M3286" i="20"/>
  <c r="K3286" i="20"/>
  <c r="N3286" i="20"/>
  <c r="I3287" i="20"/>
  <c r="L3287" i="20"/>
  <c r="J3287" i="20"/>
  <c r="M3287" i="20"/>
  <c r="K3287" i="20"/>
  <c r="N3287" i="20"/>
  <c r="I3288" i="20"/>
  <c r="L3288" i="20"/>
  <c r="J3288" i="20"/>
  <c r="M3288" i="20"/>
  <c r="K3288" i="20"/>
  <c r="N3288" i="20"/>
  <c r="I3289" i="20"/>
  <c r="L3289" i="20"/>
  <c r="J3289" i="20"/>
  <c r="M3289" i="20"/>
  <c r="K3289" i="20"/>
  <c r="N3289" i="20"/>
  <c r="I3290" i="20"/>
  <c r="L3290" i="20"/>
  <c r="J3290" i="20"/>
  <c r="M3290" i="20"/>
  <c r="K3290" i="20"/>
  <c r="N3290" i="20"/>
  <c r="I3291" i="20"/>
  <c r="L3291" i="20"/>
  <c r="J3291" i="20"/>
  <c r="M3291" i="20"/>
  <c r="K3291" i="20"/>
  <c r="N3291" i="20"/>
  <c r="I3292" i="20"/>
  <c r="L3292" i="20"/>
  <c r="J3292" i="20"/>
  <c r="M3292" i="20"/>
  <c r="K3292" i="20"/>
  <c r="N3292" i="20"/>
  <c r="I3293" i="20"/>
  <c r="L3293" i="20"/>
  <c r="J3293" i="20"/>
  <c r="M3293" i="20"/>
  <c r="K3293" i="20"/>
  <c r="N3293" i="20"/>
  <c r="I3294" i="20"/>
  <c r="L3294" i="20"/>
  <c r="J3294" i="20"/>
  <c r="M3294" i="20"/>
  <c r="K3294" i="20"/>
  <c r="N3294" i="20"/>
  <c r="I3295" i="20"/>
  <c r="L3295" i="20"/>
  <c r="J3295" i="20"/>
  <c r="M3295" i="20"/>
  <c r="K3295" i="20"/>
  <c r="N3295" i="20"/>
  <c r="I3296" i="20"/>
  <c r="L3296" i="20"/>
  <c r="J3296" i="20"/>
  <c r="M3296" i="20"/>
  <c r="K3296" i="20"/>
  <c r="N3296" i="20"/>
  <c r="I3297" i="20"/>
  <c r="L3297" i="20"/>
  <c r="J3297" i="20"/>
  <c r="M3297" i="20"/>
  <c r="K3297" i="20"/>
  <c r="N3297" i="20"/>
  <c r="I3298" i="20"/>
  <c r="L3298" i="20"/>
  <c r="J3298" i="20"/>
  <c r="M3298" i="20"/>
  <c r="K3298" i="20"/>
  <c r="N3298" i="20"/>
  <c r="I3299" i="20"/>
  <c r="L3299" i="20"/>
  <c r="J3299" i="20"/>
  <c r="M3299" i="20"/>
  <c r="K3299" i="20"/>
  <c r="N3299" i="20"/>
  <c r="I3300" i="20"/>
  <c r="L3300" i="20"/>
  <c r="J3300" i="20"/>
  <c r="M3300" i="20"/>
  <c r="K3300" i="20"/>
  <c r="N3300" i="20"/>
  <c r="I3301" i="20"/>
  <c r="L3301" i="20"/>
  <c r="J3301" i="20"/>
  <c r="M3301" i="20"/>
  <c r="K3301" i="20"/>
  <c r="N3301" i="20"/>
  <c r="L3302" i="20"/>
  <c r="M3302" i="20"/>
  <c r="N3302" i="20"/>
  <c r="I3303" i="20"/>
  <c r="L3303" i="20"/>
  <c r="J3303" i="20"/>
  <c r="M3303" i="20"/>
  <c r="K3303" i="20"/>
  <c r="N3303" i="20"/>
  <c r="I3304" i="20"/>
  <c r="L3304" i="20"/>
  <c r="J3304" i="20"/>
  <c r="M3304" i="20"/>
  <c r="K3304" i="20"/>
  <c r="N3304" i="20"/>
  <c r="I3305" i="20"/>
  <c r="L3305" i="20"/>
  <c r="J3305" i="20"/>
  <c r="M3305" i="20"/>
  <c r="K3305" i="20"/>
  <c r="N3305" i="20"/>
  <c r="I3306" i="20"/>
  <c r="L3306" i="20"/>
  <c r="J3306" i="20"/>
  <c r="M3306" i="20"/>
  <c r="K3306" i="20"/>
  <c r="N3306" i="20"/>
  <c r="I3307" i="20"/>
  <c r="L3307" i="20"/>
  <c r="J3307" i="20"/>
  <c r="M3307" i="20"/>
  <c r="K3307" i="20"/>
  <c r="N3307" i="20"/>
  <c r="L3308" i="20"/>
  <c r="M3308" i="20"/>
  <c r="N3308" i="20"/>
  <c r="I3309" i="20"/>
  <c r="L3309" i="20"/>
  <c r="J3309" i="20"/>
  <c r="M3309" i="20"/>
  <c r="K3309" i="20"/>
  <c r="N3309" i="20"/>
  <c r="I3310" i="20"/>
  <c r="L3310" i="20"/>
  <c r="J3310" i="20"/>
  <c r="M3310" i="20"/>
  <c r="K3310" i="20"/>
  <c r="N3310" i="20"/>
  <c r="I3311" i="20"/>
  <c r="L3311" i="20"/>
  <c r="J3311" i="20"/>
  <c r="M3311" i="20"/>
  <c r="K3311" i="20"/>
  <c r="N3311" i="20"/>
  <c r="L3312" i="20"/>
  <c r="M3312" i="20"/>
  <c r="N3312" i="20"/>
  <c r="I3313" i="20"/>
  <c r="L3313" i="20"/>
  <c r="J3313" i="20"/>
  <c r="M3313" i="20"/>
  <c r="K3313" i="20"/>
  <c r="N3313" i="20"/>
  <c r="I3314" i="20"/>
  <c r="L3314" i="20"/>
  <c r="J3314" i="20"/>
  <c r="M3314" i="20"/>
  <c r="K3314" i="20"/>
  <c r="N3314" i="20"/>
  <c r="I3315" i="20"/>
  <c r="L3315" i="20"/>
  <c r="J3315" i="20"/>
  <c r="M3315" i="20"/>
  <c r="K3315" i="20"/>
  <c r="N3315" i="20"/>
  <c r="I3316" i="20"/>
  <c r="L3316" i="20"/>
  <c r="J3316" i="20"/>
  <c r="M3316" i="20"/>
  <c r="K3316" i="20"/>
  <c r="N3316" i="20"/>
  <c r="L3317" i="20"/>
  <c r="M3317" i="20"/>
  <c r="N3317" i="20"/>
  <c r="I3318" i="20"/>
  <c r="L3318" i="20"/>
  <c r="J3318" i="20"/>
  <c r="M3318" i="20"/>
  <c r="K3318" i="20"/>
  <c r="N3318" i="20"/>
  <c r="I3319" i="20"/>
  <c r="L3319" i="20"/>
  <c r="J3319" i="20"/>
  <c r="M3319" i="20"/>
  <c r="K3319" i="20"/>
  <c r="N3319" i="20"/>
  <c r="I3320" i="20"/>
  <c r="L3320" i="20"/>
  <c r="J3320" i="20"/>
  <c r="M3320" i="20"/>
  <c r="K3320" i="20"/>
  <c r="N3320" i="20"/>
  <c r="I3321" i="20"/>
  <c r="L3321" i="20"/>
  <c r="J3321" i="20"/>
  <c r="M3321" i="20"/>
  <c r="K3321" i="20"/>
  <c r="N3321" i="20"/>
  <c r="L3322" i="20"/>
  <c r="M3322" i="20"/>
  <c r="N3322" i="20"/>
  <c r="I3323" i="20"/>
  <c r="L3323" i="20"/>
  <c r="J3323" i="20"/>
  <c r="M3323" i="20"/>
  <c r="K3323" i="20"/>
  <c r="N3323" i="20"/>
  <c r="I3324" i="20"/>
  <c r="L3324" i="20"/>
  <c r="J3324" i="20"/>
  <c r="M3324" i="20"/>
  <c r="K3324" i="20"/>
  <c r="N3324" i="20"/>
  <c r="L3325" i="20"/>
  <c r="M3325" i="20"/>
  <c r="N3325" i="20"/>
  <c r="I3326" i="20"/>
  <c r="L3326" i="20"/>
  <c r="J3326" i="20"/>
  <c r="M3326" i="20"/>
  <c r="K3326" i="20"/>
  <c r="N3326" i="20"/>
  <c r="I3327" i="20"/>
  <c r="L3327" i="20"/>
  <c r="J3327" i="20"/>
  <c r="M3327" i="20"/>
  <c r="K3327" i="20"/>
  <c r="N3327" i="20"/>
  <c r="I3328" i="20"/>
  <c r="L3328" i="20"/>
  <c r="J3328" i="20"/>
  <c r="M3328" i="20"/>
  <c r="K3328" i="20"/>
  <c r="N3328" i="20"/>
  <c r="I3329" i="20"/>
  <c r="L3329" i="20"/>
  <c r="J3329" i="20"/>
  <c r="M3329" i="20"/>
  <c r="K3329" i="20"/>
  <c r="N3329" i="20"/>
  <c r="L3330" i="20"/>
  <c r="M3330" i="20"/>
  <c r="N3330" i="20"/>
  <c r="I3331" i="20"/>
  <c r="L3331" i="20"/>
  <c r="J3331" i="20"/>
  <c r="M3331" i="20"/>
  <c r="K3331" i="20"/>
  <c r="N3331" i="20"/>
  <c r="I3332" i="20"/>
  <c r="L3332" i="20"/>
  <c r="J3332" i="20"/>
  <c r="M3332" i="20"/>
  <c r="K3332" i="20"/>
  <c r="N3332" i="20"/>
  <c r="I3333" i="20"/>
  <c r="L3333" i="20"/>
  <c r="J3333" i="20"/>
  <c r="M3333" i="20"/>
  <c r="K3333" i="20"/>
  <c r="N3333" i="20"/>
  <c r="I3334" i="20"/>
  <c r="L3334" i="20"/>
  <c r="J3334" i="20"/>
  <c r="M3334" i="20"/>
  <c r="K3334" i="20"/>
  <c r="N3334" i="20"/>
  <c r="L3335" i="20"/>
  <c r="M3335" i="20"/>
  <c r="N3335" i="20"/>
  <c r="I3336" i="20"/>
  <c r="L3336" i="20"/>
  <c r="J3336" i="20"/>
  <c r="M3336" i="20"/>
  <c r="K3336" i="20"/>
  <c r="N3336" i="20"/>
  <c r="I3337" i="20"/>
  <c r="L3337" i="20"/>
  <c r="J3337" i="20"/>
  <c r="M3337" i="20"/>
  <c r="K3337" i="20"/>
  <c r="N3337" i="20"/>
  <c r="I3338" i="20"/>
  <c r="L3338" i="20"/>
  <c r="J3338" i="20"/>
  <c r="M3338" i="20"/>
  <c r="K3338" i="20"/>
  <c r="N3338" i="20"/>
  <c r="I3339" i="20"/>
  <c r="L3339" i="20"/>
  <c r="J3339" i="20"/>
  <c r="M3339" i="20"/>
  <c r="K3339" i="20"/>
  <c r="N3339" i="20"/>
  <c r="L3340" i="20"/>
  <c r="M3340" i="20"/>
  <c r="N3340" i="20"/>
  <c r="I3341" i="20"/>
  <c r="L3341" i="20"/>
  <c r="I3342" i="20"/>
  <c r="L3342" i="20"/>
  <c r="I3343" i="20"/>
  <c r="L3343" i="20"/>
  <c r="I3344" i="20"/>
  <c r="L3344" i="20"/>
  <c r="L3345" i="20"/>
  <c r="M3345" i="20"/>
  <c r="N3345" i="20"/>
  <c r="I3346" i="20"/>
  <c r="L3346" i="20"/>
  <c r="I3347" i="20"/>
  <c r="L3347" i="20"/>
  <c r="L3348" i="20"/>
  <c r="M3348" i="20"/>
  <c r="N3348" i="20"/>
  <c r="I3349" i="20"/>
  <c r="L3349" i="20"/>
  <c r="I3350" i="20"/>
  <c r="L3350" i="20"/>
  <c r="L3351" i="20"/>
  <c r="M3351" i="20"/>
  <c r="N3351" i="20"/>
  <c r="L3352" i="20"/>
  <c r="L3353" i="20"/>
  <c r="L3354" i="20"/>
  <c r="M3354" i="20"/>
  <c r="N3354" i="20"/>
  <c r="A3212" i="20"/>
  <c r="A3213" i="20"/>
  <c r="A3214" i="20"/>
  <c r="A3215" i="20"/>
  <c r="A3216" i="20"/>
  <c r="A3217" i="20"/>
  <c r="A3218" i="20"/>
  <c r="A3219" i="20"/>
  <c r="A3220" i="20"/>
  <c r="A3221" i="20"/>
  <c r="A3222" i="20"/>
  <c r="A3223" i="20"/>
  <c r="A3224" i="20"/>
  <c r="A3225" i="20"/>
  <c r="A3226" i="20"/>
  <c r="A3227" i="20"/>
  <c r="A3228" i="20"/>
  <c r="A3229" i="20"/>
  <c r="A3230" i="20"/>
  <c r="A3231" i="20"/>
  <c r="A3232" i="20"/>
  <c r="A3233" i="20"/>
  <c r="A3234" i="20"/>
  <c r="A3235" i="20"/>
  <c r="A3236" i="20"/>
  <c r="A3237" i="20"/>
  <c r="A3238" i="20"/>
  <c r="A3239" i="20"/>
  <c r="A3240" i="20"/>
  <c r="A3241" i="20"/>
  <c r="A3242" i="20"/>
  <c r="A3243" i="20"/>
  <c r="A3244" i="20"/>
  <c r="A3245" i="20"/>
  <c r="A3246" i="20"/>
  <c r="A3247" i="20"/>
  <c r="A3248" i="20"/>
  <c r="A3249" i="20"/>
  <c r="A3250" i="20"/>
  <c r="A3251" i="20"/>
  <c r="A3252" i="20"/>
  <c r="A3253" i="20"/>
  <c r="A3254" i="20"/>
  <c r="A3255" i="20"/>
  <c r="A3256" i="20"/>
  <c r="A3257" i="20"/>
  <c r="A3258" i="20"/>
  <c r="A3259" i="20"/>
  <c r="A3260" i="20"/>
  <c r="A3261" i="20"/>
  <c r="A3262" i="20"/>
  <c r="A3263" i="20"/>
  <c r="A3264" i="20"/>
  <c r="A3265" i="20"/>
  <c r="A3266" i="20"/>
  <c r="A3267" i="20"/>
  <c r="A3268" i="20"/>
  <c r="A3269" i="20"/>
  <c r="A3270" i="20"/>
  <c r="A3271" i="20"/>
  <c r="A3272" i="20"/>
  <c r="A3273" i="20"/>
  <c r="A3274" i="20"/>
  <c r="A3275" i="20"/>
  <c r="A3276" i="20"/>
  <c r="A3277" i="20"/>
  <c r="A3278" i="20"/>
  <c r="A3279" i="20"/>
  <c r="A3280" i="20"/>
  <c r="A3281" i="20"/>
  <c r="A3282" i="20"/>
  <c r="A3283" i="20"/>
  <c r="A3284" i="20"/>
  <c r="A3285" i="20"/>
  <c r="A3286" i="20"/>
  <c r="A3287" i="20"/>
  <c r="A3288" i="20"/>
  <c r="A3289" i="20"/>
  <c r="A3290" i="20"/>
  <c r="A3291" i="20"/>
  <c r="A3292" i="20"/>
  <c r="A3293" i="20"/>
  <c r="A3294" i="20"/>
  <c r="A3295" i="20"/>
  <c r="A3296" i="20"/>
  <c r="A3297" i="20"/>
  <c r="A3298" i="20"/>
  <c r="A3299" i="20"/>
  <c r="A3300" i="20"/>
  <c r="A3301" i="20"/>
  <c r="A3302" i="20"/>
  <c r="A3303" i="20"/>
  <c r="A3304" i="20"/>
  <c r="A3305" i="20"/>
  <c r="A3306" i="20"/>
  <c r="A3307" i="20"/>
  <c r="A3308" i="20"/>
  <c r="A3309" i="20"/>
  <c r="A3310" i="20"/>
  <c r="A3311" i="20"/>
  <c r="A3312" i="20"/>
  <c r="A3313" i="20"/>
  <c r="A3314" i="20"/>
  <c r="A3315" i="20"/>
  <c r="A3316" i="20"/>
  <c r="A3317" i="20"/>
  <c r="A3318" i="20"/>
  <c r="A3319" i="20"/>
  <c r="A3320" i="20"/>
  <c r="A3321" i="20"/>
  <c r="A3322" i="20"/>
  <c r="A3323" i="20"/>
  <c r="A3324" i="20"/>
  <c r="A3325" i="20"/>
  <c r="A3326" i="20"/>
  <c r="A3327" i="20"/>
  <c r="A3328" i="20"/>
  <c r="A3329" i="20"/>
  <c r="A3330" i="20"/>
  <c r="A3331" i="20"/>
  <c r="A3332" i="20"/>
  <c r="A3333" i="20"/>
  <c r="A3334" i="20"/>
  <c r="A3335" i="20"/>
  <c r="A3336" i="20"/>
  <c r="A3337" i="20"/>
  <c r="A3338" i="20"/>
  <c r="A3339" i="20"/>
  <c r="A3340" i="20"/>
  <c r="A3341" i="20"/>
  <c r="A3342" i="20"/>
  <c r="A3343" i="20"/>
  <c r="A3344" i="20"/>
  <c r="A3345" i="20"/>
  <c r="A3346" i="20"/>
  <c r="A3347" i="20"/>
  <c r="A3348" i="20"/>
  <c r="A3349" i="20"/>
  <c r="A3350" i="20"/>
  <c r="A3351" i="20"/>
  <c r="A3352" i="20"/>
  <c r="A3353" i="20"/>
  <c r="A3354" i="20"/>
  <c r="L3355" i="20"/>
  <c r="M3355" i="20"/>
  <c r="N3355" i="20"/>
  <c r="I3356" i="20"/>
  <c r="L3356" i="20"/>
  <c r="J3356" i="20"/>
  <c r="M3356" i="20"/>
  <c r="K3356" i="20"/>
  <c r="N3356" i="20"/>
  <c r="I3357" i="20"/>
  <c r="L3357" i="20"/>
  <c r="J3357" i="20"/>
  <c r="M3357" i="20"/>
  <c r="K3357" i="20"/>
  <c r="N3357" i="20"/>
  <c r="L3358" i="20"/>
  <c r="M3358" i="20"/>
  <c r="N3358" i="20"/>
  <c r="I3359" i="20"/>
  <c r="L3359" i="20"/>
  <c r="J3359" i="20"/>
  <c r="M3359" i="20"/>
  <c r="K3359" i="20"/>
  <c r="N3359" i="20"/>
  <c r="I3360" i="20"/>
  <c r="L3360" i="20"/>
  <c r="J3360" i="20"/>
  <c r="M3360" i="20"/>
  <c r="K3360" i="20"/>
  <c r="N3360" i="20"/>
  <c r="L3361" i="20"/>
  <c r="M3361" i="20"/>
  <c r="N3361" i="20"/>
  <c r="I3362" i="20"/>
  <c r="L3362" i="20"/>
  <c r="J3362" i="20"/>
  <c r="M3362" i="20"/>
  <c r="K3362" i="20"/>
  <c r="N3362" i="20"/>
  <c r="L3363" i="20"/>
  <c r="M3363" i="20"/>
  <c r="N3363" i="20"/>
  <c r="L3364" i="20"/>
  <c r="M3364" i="20"/>
  <c r="N3364" i="20"/>
  <c r="I3365" i="20"/>
  <c r="L3365" i="20"/>
  <c r="J3365" i="20"/>
  <c r="M3365" i="20"/>
  <c r="K3365" i="20"/>
  <c r="N3365" i="20"/>
  <c r="I3366" i="20"/>
  <c r="L3366" i="20"/>
  <c r="J3366" i="20"/>
  <c r="M3366" i="20"/>
  <c r="K3366" i="20"/>
  <c r="N3366" i="20"/>
  <c r="I3367" i="20"/>
  <c r="L3367" i="20"/>
  <c r="J3367" i="20"/>
  <c r="M3367" i="20"/>
  <c r="K3367" i="20"/>
  <c r="N3367" i="20"/>
  <c r="I3368" i="20"/>
  <c r="L3368" i="20"/>
  <c r="J3368" i="20"/>
  <c r="M3368" i="20"/>
  <c r="K3368" i="20"/>
  <c r="N3368" i="20"/>
  <c r="L3369" i="20"/>
  <c r="M3369" i="20"/>
  <c r="N3369" i="20"/>
  <c r="I3370" i="20"/>
  <c r="L3370" i="20"/>
  <c r="J3370" i="20"/>
  <c r="M3370" i="20"/>
  <c r="K3370" i="20"/>
  <c r="N3370" i="20"/>
  <c r="I3371" i="20"/>
  <c r="L3371" i="20"/>
  <c r="J3371" i="20"/>
  <c r="M3371" i="20"/>
  <c r="K3371" i="20"/>
  <c r="N3371" i="20"/>
  <c r="I3372" i="20"/>
  <c r="L3372" i="20"/>
  <c r="J3372" i="20"/>
  <c r="M3372" i="20"/>
  <c r="K3372" i="20"/>
  <c r="N3372" i="20"/>
  <c r="I3373" i="20"/>
  <c r="L3373" i="20"/>
  <c r="J3373" i="20"/>
  <c r="M3373" i="20"/>
  <c r="K3373" i="20"/>
  <c r="N3373" i="20"/>
  <c r="I3374" i="20"/>
  <c r="L3374" i="20"/>
  <c r="J3374" i="20"/>
  <c r="M3374" i="20"/>
  <c r="K3374" i="20"/>
  <c r="N3374" i="20"/>
  <c r="I3375" i="20"/>
  <c r="L3375" i="20"/>
  <c r="J3375" i="20"/>
  <c r="M3375" i="20"/>
  <c r="K3375" i="20"/>
  <c r="N3375" i="20"/>
  <c r="I3376" i="20"/>
  <c r="L3376" i="20"/>
  <c r="J3376" i="20"/>
  <c r="M3376" i="20"/>
  <c r="K3376" i="20"/>
  <c r="N3376" i="20"/>
  <c r="I3377" i="20"/>
  <c r="L3377" i="20"/>
  <c r="J3377" i="20"/>
  <c r="M3377" i="20"/>
  <c r="K3377" i="20"/>
  <c r="N3377" i="20"/>
  <c r="I3378" i="20"/>
  <c r="L3378" i="20"/>
  <c r="J3378" i="20"/>
  <c r="M3378" i="20"/>
  <c r="K3378" i="20"/>
  <c r="N3378" i="20"/>
  <c r="I3379" i="20"/>
  <c r="L3379" i="20"/>
  <c r="J3379" i="20"/>
  <c r="M3379" i="20"/>
  <c r="K3379" i="20"/>
  <c r="N3379" i="20"/>
  <c r="I3380" i="20"/>
  <c r="L3380" i="20"/>
  <c r="J3380" i="20"/>
  <c r="M3380" i="20"/>
  <c r="K3380" i="20"/>
  <c r="N3380" i="20"/>
  <c r="I3381" i="20"/>
  <c r="L3381" i="20"/>
  <c r="J3381" i="20"/>
  <c r="M3381" i="20"/>
  <c r="K3381" i="20"/>
  <c r="N3381" i="20"/>
  <c r="I3382" i="20"/>
  <c r="L3382" i="20"/>
  <c r="J3382" i="20"/>
  <c r="M3382" i="20"/>
  <c r="K3382" i="20"/>
  <c r="N3382" i="20"/>
  <c r="I3383" i="20"/>
  <c r="L3383" i="20"/>
  <c r="J3383" i="20"/>
  <c r="M3383" i="20"/>
  <c r="K3383" i="20"/>
  <c r="N3383" i="20"/>
  <c r="I3384" i="20"/>
  <c r="L3384" i="20"/>
  <c r="J3384" i="20"/>
  <c r="M3384" i="20"/>
  <c r="K3384" i="20"/>
  <c r="N3384" i="20"/>
  <c r="I3385" i="20"/>
  <c r="L3385" i="20"/>
  <c r="J3385" i="20"/>
  <c r="M3385" i="20"/>
  <c r="K3385" i="20"/>
  <c r="N3385" i="20"/>
  <c r="I3386" i="20"/>
  <c r="L3386" i="20"/>
  <c r="J3386" i="20"/>
  <c r="M3386" i="20"/>
  <c r="K3386" i="20"/>
  <c r="N3386" i="20"/>
  <c r="I3387" i="20"/>
  <c r="L3387" i="20"/>
  <c r="J3387" i="20"/>
  <c r="M3387" i="20"/>
  <c r="K3387" i="20"/>
  <c r="N3387" i="20"/>
  <c r="L3388" i="20"/>
  <c r="M3388" i="20"/>
  <c r="N3388" i="20"/>
  <c r="I3389" i="20"/>
  <c r="L3389" i="20"/>
  <c r="J3389" i="20"/>
  <c r="M3389" i="20"/>
  <c r="K3389" i="20"/>
  <c r="N3389" i="20"/>
  <c r="I3390" i="20"/>
  <c r="L3390" i="20"/>
  <c r="J3390" i="20"/>
  <c r="M3390" i="20"/>
  <c r="K3390" i="20"/>
  <c r="N3390" i="20"/>
  <c r="I3391" i="20"/>
  <c r="L3391" i="20"/>
  <c r="J3391" i="20"/>
  <c r="M3391" i="20"/>
  <c r="K3391" i="20"/>
  <c r="N3391" i="20"/>
  <c r="I3392" i="20"/>
  <c r="L3392" i="20"/>
  <c r="J3392" i="20"/>
  <c r="M3392" i="20"/>
  <c r="K3392" i="20"/>
  <c r="N3392" i="20"/>
  <c r="I3393" i="20"/>
  <c r="L3393" i="20"/>
  <c r="J3393" i="20"/>
  <c r="M3393" i="20"/>
  <c r="K3393" i="20"/>
  <c r="N3393" i="20"/>
  <c r="I3394" i="20"/>
  <c r="L3394" i="20"/>
  <c r="J3394" i="20"/>
  <c r="M3394" i="20"/>
  <c r="K3394" i="20"/>
  <c r="N3394" i="20"/>
  <c r="L3395" i="20"/>
  <c r="M3395" i="20"/>
  <c r="N3395" i="20"/>
  <c r="I3396" i="20"/>
  <c r="L3396" i="20"/>
  <c r="J3396" i="20"/>
  <c r="M3396" i="20"/>
  <c r="K3396" i="20"/>
  <c r="N3396" i="20"/>
  <c r="I3397" i="20"/>
  <c r="L3397" i="20"/>
  <c r="J3397" i="20"/>
  <c r="M3397" i="20"/>
  <c r="K3397" i="20"/>
  <c r="N3397" i="20"/>
  <c r="I3398" i="20"/>
  <c r="L3398" i="20"/>
  <c r="J3398" i="20"/>
  <c r="M3398" i="20"/>
  <c r="K3398" i="20"/>
  <c r="N3398" i="20"/>
  <c r="I3399" i="20"/>
  <c r="L3399" i="20"/>
  <c r="J3399" i="20"/>
  <c r="M3399" i="20"/>
  <c r="K3399" i="20"/>
  <c r="N3399" i="20"/>
  <c r="I3400" i="20"/>
  <c r="L3400" i="20"/>
  <c r="J3400" i="20"/>
  <c r="M3400" i="20"/>
  <c r="K3400" i="20"/>
  <c r="N3400" i="20"/>
  <c r="I3401" i="20"/>
  <c r="L3401" i="20"/>
  <c r="J3401" i="20"/>
  <c r="M3401" i="20"/>
  <c r="K3401" i="20"/>
  <c r="N3401" i="20"/>
  <c r="I3402" i="20"/>
  <c r="L3402" i="20"/>
  <c r="J3402" i="20"/>
  <c r="M3402" i="20"/>
  <c r="K3402" i="20"/>
  <c r="N3402" i="20"/>
  <c r="I3403" i="20"/>
  <c r="L3403" i="20"/>
  <c r="J3403" i="20"/>
  <c r="M3403" i="20"/>
  <c r="K3403" i="20"/>
  <c r="N3403" i="20"/>
  <c r="I3404" i="20"/>
  <c r="L3404" i="20"/>
  <c r="J3404" i="20"/>
  <c r="M3404" i="20"/>
  <c r="K3404" i="20"/>
  <c r="N3404" i="20"/>
  <c r="I3405" i="20"/>
  <c r="L3405" i="20"/>
  <c r="J3405" i="20"/>
  <c r="M3405" i="20"/>
  <c r="K3405" i="20"/>
  <c r="N3405" i="20"/>
  <c r="I3406" i="20"/>
  <c r="L3406" i="20"/>
  <c r="J3406" i="20"/>
  <c r="M3406" i="20"/>
  <c r="K3406" i="20"/>
  <c r="N3406" i="20"/>
  <c r="I3407" i="20"/>
  <c r="L3407" i="20"/>
  <c r="J3407" i="20"/>
  <c r="M3407" i="20"/>
  <c r="K3407" i="20"/>
  <c r="N3407" i="20"/>
  <c r="L3408" i="20"/>
  <c r="M3408" i="20"/>
  <c r="N3408" i="20"/>
  <c r="I3409" i="20"/>
  <c r="L3409" i="20"/>
  <c r="J3409" i="20"/>
  <c r="M3409" i="20"/>
  <c r="K3409" i="20"/>
  <c r="N3409" i="20"/>
  <c r="I3410" i="20"/>
  <c r="L3410" i="20"/>
  <c r="J3410" i="20"/>
  <c r="M3410" i="20"/>
  <c r="K3410" i="20"/>
  <c r="N3410" i="20"/>
  <c r="I3411" i="20"/>
  <c r="L3411" i="20"/>
  <c r="J3411" i="20"/>
  <c r="M3411" i="20"/>
  <c r="K3411" i="20"/>
  <c r="N3411" i="20"/>
  <c r="I3412" i="20"/>
  <c r="L3412" i="20"/>
  <c r="J3412" i="20"/>
  <c r="M3412" i="20"/>
  <c r="K3412" i="20"/>
  <c r="N3412" i="20"/>
  <c r="L3413" i="20"/>
  <c r="M3413" i="20"/>
  <c r="N3413" i="20"/>
  <c r="I3414" i="20"/>
  <c r="L3414" i="20"/>
  <c r="J3414" i="20"/>
  <c r="M3414" i="20"/>
  <c r="K3414" i="20"/>
  <c r="N3414" i="20"/>
  <c r="I3415" i="20"/>
  <c r="L3415" i="20"/>
  <c r="J3415" i="20"/>
  <c r="M3415" i="20"/>
  <c r="K3415" i="20"/>
  <c r="N3415" i="20"/>
  <c r="L3416" i="20"/>
  <c r="M3416" i="20"/>
  <c r="N3416" i="20"/>
  <c r="I3417" i="20"/>
  <c r="L3417" i="20"/>
  <c r="J3417" i="20"/>
  <c r="M3417" i="20"/>
  <c r="K3417" i="20"/>
  <c r="N3417" i="20"/>
  <c r="I3418" i="20"/>
  <c r="L3418" i="20"/>
  <c r="J3418" i="20"/>
  <c r="M3418" i="20"/>
  <c r="K3418" i="20"/>
  <c r="N3418" i="20"/>
  <c r="I3419" i="20"/>
  <c r="L3419" i="20"/>
  <c r="J3419" i="20"/>
  <c r="M3419" i="20"/>
  <c r="K3419" i="20"/>
  <c r="N3419" i="20"/>
  <c r="I3420" i="20"/>
  <c r="L3420" i="20"/>
  <c r="J3420" i="20"/>
  <c r="M3420" i="20"/>
  <c r="K3420" i="20"/>
  <c r="N3420" i="20"/>
  <c r="I3421" i="20"/>
  <c r="L3421" i="20"/>
  <c r="J3421" i="20"/>
  <c r="M3421" i="20"/>
  <c r="K3421" i="20"/>
  <c r="N3421" i="20"/>
  <c r="I3422" i="20"/>
  <c r="L3422" i="20"/>
  <c r="J3422" i="20"/>
  <c r="M3422" i="20"/>
  <c r="K3422" i="20"/>
  <c r="N3422" i="20"/>
  <c r="I3423" i="20"/>
  <c r="L3423" i="20"/>
  <c r="J3423" i="20"/>
  <c r="M3423" i="20"/>
  <c r="K3423" i="20"/>
  <c r="N3423" i="20"/>
  <c r="L3424" i="20"/>
  <c r="M3424" i="20"/>
  <c r="N3424" i="20"/>
  <c r="I3425" i="20"/>
  <c r="L3425" i="20"/>
  <c r="J3425" i="20"/>
  <c r="M3425" i="20"/>
  <c r="K3425" i="20"/>
  <c r="N3425" i="20"/>
  <c r="I3426" i="20"/>
  <c r="L3426" i="20"/>
  <c r="J3426" i="20"/>
  <c r="M3426" i="20"/>
  <c r="K3426" i="20"/>
  <c r="N3426" i="20"/>
  <c r="I3427" i="20"/>
  <c r="L3427" i="20"/>
  <c r="J3427" i="20"/>
  <c r="M3427" i="20"/>
  <c r="K3427" i="20"/>
  <c r="N3427" i="20"/>
  <c r="I3428" i="20"/>
  <c r="L3428" i="20"/>
  <c r="J3428" i="20"/>
  <c r="M3428" i="20"/>
  <c r="K3428" i="20"/>
  <c r="N3428" i="20"/>
  <c r="I3429" i="20"/>
  <c r="L3429" i="20"/>
  <c r="J3429" i="20"/>
  <c r="M3429" i="20"/>
  <c r="K3429" i="20"/>
  <c r="N3429" i="20"/>
  <c r="L3430" i="20"/>
  <c r="M3430" i="20"/>
  <c r="N3430" i="20"/>
  <c r="I3431" i="20"/>
  <c r="L3431" i="20"/>
  <c r="J3431" i="20"/>
  <c r="M3431" i="20"/>
  <c r="K3431" i="20"/>
  <c r="N3431" i="20"/>
  <c r="I3432" i="20"/>
  <c r="L3432" i="20"/>
  <c r="J3432" i="20"/>
  <c r="M3432" i="20"/>
  <c r="K3432" i="20"/>
  <c r="N3432" i="20"/>
  <c r="L3433" i="20"/>
  <c r="M3433" i="20"/>
  <c r="N3433" i="20"/>
  <c r="I3434" i="20"/>
  <c r="L3434" i="20"/>
  <c r="J3434" i="20"/>
  <c r="M3434" i="20"/>
  <c r="K3434" i="20"/>
  <c r="N3434" i="20"/>
  <c r="I3435" i="20"/>
  <c r="L3435" i="20"/>
  <c r="J3435" i="20"/>
  <c r="M3435" i="20"/>
  <c r="K3435" i="20"/>
  <c r="N3435" i="20"/>
  <c r="I3436" i="20"/>
  <c r="L3436" i="20"/>
  <c r="J3436" i="20"/>
  <c r="M3436" i="20"/>
  <c r="K3436" i="20"/>
  <c r="N3436" i="20"/>
  <c r="I3437" i="20"/>
  <c r="L3437" i="20"/>
  <c r="J3437" i="20"/>
  <c r="M3437" i="20"/>
  <c r="K3437" i="20"/>
  <c r="N3437" i="20"/>
  <c r="I3438" i="20"/>
  <c r="L3438" i="20"/>
  <c r="J3438" i="20"/>
  <c r="M3438" i="20"/>
  <c r="K3438" i="20"/>
  <c r="N3438" i="20"/>
  <c r="I3439" i="20"/>
  <c r="L3439" i="20"/>
  <c r="J3439" i="20"/>
  <c r="M3439" i="20"/>
  <c r="K3439" i="20"/>
  <c r="N3439" i="20"/>
  <c r="I3440" i="20"/>
  <c r="L3440" i="20"/>
  <c r="J3440" i="20"/>
  <c r="M3440" i="20"/>
  <c r="K3440" i="20"/>
  <c r="N3440" i="20"/>
  <c r="I3441" i="20"/>
  <c r="L3441" i="20"/>
  <c r="J3441" i="20"/>
  <c r="M3441" i="20"/>
  <c r="K3441" i="20"/>
  <c r="N3441" i="20"/>
  <c r="I3442" i="20"/>
  <c r="L3442" i="20"/>
  <c r="J3442" i="20"/>
  <c r="M3442" i="20"/>
  <c r="K3442" i="20"/>
  <c r="N3442" i="20"/>
  <c r="I3443" i="20"/>
  <c r="L3443" i="20"/>
  <c r="J3443" i="20"/>
  <c r="M3443" i="20"/>
  <c r="K3443" i="20"/>
  <c r="N3443" i="20"/>
  <c r="I3444" i="20"/>
  <c r="L3444" i="20"/>
  <c r="J3444" i="20"/>
  <c r="M3444" i="20"/>
  <c r="K3444" i="20"/>
  <c r="N3444" i="20"/>
  <c r="I3445" i="20"/>
  <c r="L3445" i="20"/>
  <c r="J3445" i="20"/>
  <c r="M3445" i="20"/>
  <c r="K3445" i="20"/>
  <c r="N3445" i="20"/>
  <c r="I3446" i="20"/>
  <c r="L3446" i="20"/>
  <c r="J3446" i="20"/>
  <c r="M3446" i="20"/>
  <c r="K3446" i="20"/>
  <c r="N3446" i="20"/>
  <c r="I3447" i="20"/>
  <c r="L3447" i="20"/>
  <c r="J3447" i="20"/>
  <c r="M3447" i="20"/>
  <c r="K3447" i="20"/>
  <c r="N3447" i="20"/>
  <c r="I3448" i="20"/>
  <c r="L3448" i="20"/>
  <c r="J3448" i="20"/>
  <c r="M3448" i="20"/>
  <c r="K3448" i="20"/>
  <c r="N3448" i="20"/>
  <c r="I3449" i="20"/>
  <c r="L3449" i="20"/>
  <c r="J3449" i="20"/>
  <c r="M3449" i="20"/>
  <c r="K3449" i="20"/>
  <c r="N3449" i="20"/>
  <c r="I3450" i="20"/>
  <c r="L3450" i="20"/>
  <c r="J3450" i="20"/>
  <c r="M3450" i="20"/>
  <c r="K3450" i="20"/>
  <c r="N3450" i="20"/>
  <c r="I3451" i="20"/>
  <c r="L3451" i="20"/>
  <c r="J3451" i="20"/>
  <c r="M3451" i="20"/>
  <c r="K3451" i="20"/>
  <c r="N3451" i="20"/>
  <c r="L3452" i="20"/>
  <c r="M3452" i="20"/>
  <c r="N3452" i="20"/>
  <c r="I3453" i="20"/>
  <c r="L3453" i="20"/>
  <c r="J3453" i="20"/>
  <c r="M3453" i="20"/>
  <c r="K3453" i="20"/>
  <c r="N3453" i="20"/>
  <c r="I3454" i="20"/>
  <c r="L3454" i="20"/>
  <c r="J3454" i="20"/>
  <c r="M3454" i="20"/>
  <c r="K3454" i="20"/>
  <c r="N3454" i="20"/>
  <c r="I3455" i="20"/>
  <c r="L3455" i="20"/>
  <c r="J3455" i="20"/>
  <c r="M3455" i="20"/>
  <c r="K3455" i="20"/>
  <c r="N3455" i="20"/>
  <c r="I3456" i="20"/>
  <c r="L3456" i="20"/>
  <c r="J3456" i="20"/>
  <c r="M3456" i="20"/>
  <c r="K3456" i="20"/>
  <c r="N3456" i="20"/>
  <c r="I3457" i="20"/>
  <c r="L3457" i="20"/>
  <c r="J3457" i="20"/>
  <c r="M3457" i="20"/>
  <c r="K3457" i="20"/>
  <c r="N3457" i="20"/>
  <c r="I3458" i="20"/>
  <c r="L3458" i="20"/>
  <c r="J3458" i="20"/>
  <c r="M3458" i="20"/>
  <c r="K3458" i="20"/>
  <c r="N3458" i="20"/>
  <c r="L3459" i="20"/>
  <c r="M3459" i="20"/>
  <c r="N3459" i="20"/>
  <c r="L3460" i="20"/>
  <c r="M3460" i="20"/>
  <c r="N3460" i="20"/>
  <c r="L3462" i="20"/>
  <c r="L3463" i="20"/>
  <c r="L3464" i="20"/>
  <c r="L3465" i="20"/>
  <c r="L3466" i="20"/>
  <c r="L3467" i="20"/>
  <c r="L3468" i="20"/>
  <c r="L3461" i="20"/>
  <c r="M3462" i="20"/>
  <c r="M3463" i="20"/>
  <c r="M3464" i="20"/>
  <c r="M3465" i="20"/>
  <c r="M3466" i="20"/>
  <c r="M3467" i="20"/>
  <c r="M3468" i="20"/>
  <c r="M3461" i="20"/>
  <c r="N3462" i="20"/>
  <c r="N3463" i="20"/>
  <c r="N3464" i="20"/>
  <c r="N3465" i="20"/>
  <c r="N3466" i="20"/>
  <c r="N3467" i="20"/>
  <c r="N3468" i="20"/>
  <c r="N3461" i="20"/>
  <c r="L3470" i="20"/>
  <c r="M3470" i="20"/>
  <c r="N3470" i="20"/>
  <c r="P13" i="20"/>
  <c r="P22" i="20"/>
  <c r="P37" i="20"/>
  <c r="P50" i="20"/>
  <c r="P53" i="20"/>
  <c r="P66" i="20"/>
  <c r="P95" i="20"/>
  <c r="P108" i="20"/>
  <c r="P121" i="20"/>
  <c r="P130" i="20"/>
  <c r="P139" i="20"/>
  <c r="P152" i="20"/>
  <c r="P165" i="20"/>
  <c r="P174" i="20"/>
  <c r="P191" i="20"/>
  <c r="P208" i="20"/>
  <c r="P253" i="20"/>
  <c r="P276" i="20"/>
  <c r="P319" i="20"/>
  <c r="P330" i="20"/>
  <c r="P341" i="20"/>
  <c r="P352" i="20"/>
  <c r="P367" i="20"/>
  <c r="P380" i="20"/>
  <c r="P423" i="20"/>
  <c r="P448" i="20"/>
  <c r="P457" i="20"/>
  <c r="P489" i="20"/>
  <c r="P501" i="20"/>
  <c r="P514" i="20"/>
  <c r="P527" i="20"/>
  <c r="P540" i="20"/>
  <c r="P574" i="20"/>
  <c r="P602" i="20"/>
  <c r="P614" i="20"/>
  <c r="P637" i="20"/>
  <c r="P654" i="20"/>
  <c r="P662" i="20"/>
  <c r="P687" i="20"/>
  <c r="P710" i="20"/>
  <c r="P717" i="20"/>
  <c r="P730" i="20"/>
  <c r="P743" i="20"/>
  <c r="P769" i="20"/>
  <c r="P802" i="20"/>
  <c r="P827" i="20"/>
  <c r="P853" i="20"/>
  <c r="P878" i="20"/>
  <c r="P895" i="20"/>
  <c r="P908" i="20"/>
  <c r="P921" i="20"/>
  <c r="P938" i="20"/>
  <c r="P963" i="20"/>
  <c r="P989" i="20"/>
  <c r="P1014" i="20"/>
  <c r="P1031" i="20"/>
  <c r="P1048" i="20"/>
  <c r="P1088" i="20"/>
  <c r="P1105" i="20"/>
  <c r="P1129" i="20"/>
  <c r="P1184" i="20"/>
  <c r="P1201" i="20"/>
  <c r="P1222" i="20"/>
  <c r="P1239" i="20"/>
  <c r="P1246" i="20"/>
  <c r="P1255" i="20"/>
  <c r="P1282" i="20"/>
  <c r="P1337" i="20"/>
  <c r="P1348" i="20"/>
  <c r="P1357" i="20"/>
  <c r="P1368" i="20"/>
  <c r="P1381" i="20"/>
  <c r="P1406" i="20"/>
  <c r="P1415" i="20"/>
  <c r="P1440" i="20"/>
  <c r="P1458" i="20"/>
  <c r="P1460" i="20"/>
  <c r="P1483" i="20"/>
  <c r="P1495" i="20"/>
  <c r="P1507" i="20"/>
  <c r="P1508" i="20"/>
  <c r="Q8" i="20"/>
  <c r="Q9" i="20"/>
  <c r="Q10" i="20"/>
  <c r="Q11" i="20"/>
  <c r="Q12" i="20"/>
  <c r="Q13" i="20"/>
  <c r="Q14" i="20"/>
  <c r="Q16" i="20"/>
  <c r="Q17" i="20"/>
  <c r="Q18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3" i="20"/>
  <c r="Q56" i="20"/>
  <c r="Q57" i="20"/>
  <c r="Q58" i="20"/>
  <c r="Q59" i="20"/>
  <c r="Q60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3" i="20"/>
  <c r="Q94" i="20"/>
  <c r="Q95" i="20"/>
  <c r="Q96" i="20"/>
  <c r="Q98" i="20"/>
  <c r="Q99" i="20"/>
  <c r="Q100" i="20"/>
  <c r="Q101" i="20"/>
  <c r="Q102" i="20"/>
  <c r="Q103" i="20"/>
  <c r="Q104" i="20"/>
  <c r="Q105" i="20"/>
  <c r="Q106" i="20"/>
  <c r="Q107" i="20"/>
  <c r="Q108" i="20"/>
  <c r="Q110" i="20"/>
  <c r="Q111" i="20"/>
  <c r="Q112" i="20"/>
  <c r="Q113" i="20"/>
  <c r="Q114" i="20"/>
  <c r="Q115" i="20"/>
  <c r="Q116" i="20"/>
  <c r="Q117" i="20"/>
  <c r="Q118" i="20"/>
  <c r="Q120" i="20"/>
  <c r="Q121" i="20"/>
  <c r="Q122" i="20"/>
  <c r="Q123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9" i="20"/>
  <c r="Q140" i="20"/>
  <c r="Q141" i="20"/>
  <c r="Q142" i="20"/>
  <c r="Q143" i="20"/>
  <c r="Q144" i="20"/>
  <c r="Q145" i="20"/>
  <c r="Q146" i="20"/>
  <c r="Q147" i="20"/>
  <c r="Q149" i="20"/>
  <c r="Q150" i="20"/>
  <c r="Q151" i="20"/>
  <c r="Q152" i="20"/>
  <c r="Q153" i="20"/>
  <c r="Q154" i="20"/>
  <c r="Q155" i="20"/>
  <c r="Q156" i="20"/>
  <c r="Q157" i="20"/>
  <c r="Q158" i="20"/>
  <c r="Q159" i="20"/>
  <c r="Q160" i="20"/>
  <c r="Q161" i="20"/>
  <c r="Q162" i="20"/>
  <c r="Q163" i="20"/>
  <c r="Q165" i="20"/>
  <c r="Q166" i="20"/>
  <c r="Q167" i="20"/>
  <c r="Q168" i="20"/>
  <c r="Q169" i="20"/>
  <c r="Q170" i="20"/>
  <c r="Q171" i="20"/>
  <c r="Q172" i="20"/>
  <c r="Q173" i="20"/>
  <c r="Q174" i="20"/>
  <c r="Q175" i="20"/>
  <c r="Q177" i="20"/>
  <c r="Q178" i="20"/>
  <c r="Q179" i="20"/>
  <c r="Q181" i="20"/>
  <c r="Q183" i="20"/>
  <c r="Q184" i="20"/>
  <c r="Q186" i="20"/>
  <c r="Q187" i="20"/>
  <c r="Q188" i="20"/>
  <c r="Q189" i="20"/>
  <c r="Q190" i="20"/>
  <c r="Q191" i="20"/>
  <c r="Q192" i="20"/>
  <c r="Q193" i="20"/>
  <c r="Q194" i="20"/>
  <c r="Q195" i="20"/>
  <c r="Q196" i="20"/>
  <c r="Q197" i="20"/>
  <c r="Q198" i="20"/>
  <c r="Q199" i="20"/>
  <c r="Q200" i="20"/>
  <c r="Q201" i="20"/>
  <c r="Q202" i="20"/>
  <c r="Q203" i="20"/>
  <c r="Q204" i="20"/>
  <c r="Q205" i="20"/>
  <c r="Q206" i="20"/>
  <c r="Q207" i="20"/>
  <c r="Q208" i="20"/>
  <c r="Q209" i="20"/>
  <c r="Q210" i="20"/>
  <c r="Q211" i="20"/>
  <c r="Q212" i="20"/>
  <c r="Q213" i="20"/>
  <c r="Q214" i="20"/>
  <c r="Q215" i="20"/>
  <c r="Q216" i="20"/>
  <c r="Q217" i="20"/>
  <c r="Q218" i="20"/>
  <c r="Q219" i="20"/>
  <c r="Q220" i="20"/>
  <c r="Q221" i="20"/>
  <c r="Q222" i="20"/>
  <c r="Q223" i="20"/>
  <c r="Q224" i="20"/>
  <c r="Q225" i="20"/>
  <c r="Q226" i="20"/>
  <c r="Q228" i="20"/>
  <c r="Q229" i="20"/>
  <c r="Q232" i="20"/>
  <c r="Q233" i="20"/>
  <c r="Q234" i="20"/>
  <c r="Q235" i="20"/>
  <c r="Q236" i="20"/>
  <c r="Q237" i="20"/>
  <c r="Q238" i="20"/>
  <c r="Q239" i="20"/>
  <c r="Q240" i="20"/>
  <c r="Q241" i="20"/>
  <c r="Q242" i="20"/>
  <c r="Q243" i="20"/>
  <c r="Q244" i="20"/>
  <c r="Q245" i="20"/>
  <c r="Q246" i="20"/>
  <c r="Q247" i="20"/>
  <c r="Q248" i="20"/>
  <c r="Q249" i="20"/>
  <c r="Q250" i="20"/>
  <c r="Q251" i="20"/>
  <c r="Q252" i="20"/>
  <c r="Q253" i="20"/>
  <c r="Q254" i="20"/>
  <c r="Q255" i="20"/>
  <c r="Q256" i="20"/>
  <c r="Q257" i="20"/>
  <c r="Q258" i="20"/>
  <c r="Q259" i="20"/>
  <c r="Q260" i="20"/>
  <c r="Q261" i="20"/>
  <c r="Q262" i="20"/>
  <c r="Q263" i="20"/>
  <c r="Q264" i="20"/>
  <c r="Q265" i="20"/>
  <c r="Q266" i="20"/>
  <c r="Q267" i="20"/>
  <c r="Q268" i="20"/>
  <c r="Q269" i="20"/>
  <c r="Q270" i="20"/>
  <c r="Q271" i="20"/>
  <c r="Q272" i="20"/>
  <c r="Q273" i="20"/>
  <c r="Q274" i="20"/>
  <c r="Q275" i="20"/>
  <c r="Q276" i="20"/>
  <c r="Q277" i="20"/>
  <c r="Q278" i="20"/>
  <c r="Q279" i="20"/>
  <c r="Q281" i="20"/>
  <c r="Q282" i="20"/>
  <c r="Q283" i="20"/>
  <c r="Q286" i="20"/>
  <c r="Q287" i="20"/>
  <c r="Q288" i="20"/>
  <c r="Q289" i="20"/>
  <c r="Q291" i="20"/>
  <c r="Q292" i="20"/>
  <c r="Q293" i="20"/>
  <c r="Q295" i="20"/>
  <c r="Q296" i="20"/>
  <c r="Q298" i="20"/>
  <c r="Q299" i="20"/>
  <c r="Q300" i="20"/>
  <c r="Q302" i="20"/>
  <c r="Q304" i="20"/>
  <c r="Q305" i="20"/>
  <c r="Q307" i="20"/>
  <c r="Q308" i="20"/>
  <c r="Q309" i="20"/>
  <c r="Q310" i="20"/>
  <c r="Q311" i="20"/>
  <c r="Q312" i="20"/>
  <c r="Q313" i="20"/>
  <c r="Q314" i="20"/>
  <c r="Q315" i="20"/>
  <c r="Q316" i="20"/>
  <c r="Q318" i="20"/>
  <c r="Q319" i="20"/>
  <c r="Q320" i="20"/>
  <c r="Q321" i="20"/>
  <c r="Q322" i="20"/>
  <c r="Q323" i="20"/>
  <c r="Q325" i="20"/>
  <c r="Q326" i="20"/>
  <c r="Q327" i="20"/>
  <c r="Q328" i="20"/>
  <c r="Q329" i="20"/>
  <c r="Q330" i="20"/>
  <c r="Q331" i="20"/>
  <c r="Q332" i="20"/>
  <c r="Q333" i="20"/>
  <c r="Q334" i="20"/>
  <c r="Q335" i="20"/>
  <c r="Q336" i="20"/>
  <c r="Q337" i="20"/>
  <c r="Q338" i="20"/>
  <c r="Q339" i="20"/>
  <c r="Q340" i="20"/>
  <c r="Q341" i="20"/>
  <c r="Q342" i="20"/>
  <c r="Q344" i="20"/>
  <c r="Q345" i="20"/>
  <c r="Q346" i="20"/>
  <c r="Q347" i="20"/>
  <c r="Q348" i="20"/>
  <c r="Q349" i="20"/>
  <c r="Q350" i="20"/>
  <c r="Q351" i="20"/>
  <c r="Q352" i="20"/>
  <c r="Q353" i="20"/>
  <c r="Q354" i="20"/>
  <c r="Q355" i="20"/>
  <c r="Q356" i="20"/>
  <c r="Q357" i="20"/>
  <c r="Q358" i="20"/>
  <c r="Q359" i="20"/>
  <c r="Q360" i="20"/>
  <c r="Q361" i="20"/>
  <c r="Q362" i="20"/>
  <c r="Q363" i="20"/>
  <c r="Q364" i="20"/>
  <c r="Q365" i="20"/>
  <c r="Q366" i="20"/>
  <c r="Q367" i="20"/>
  <c r="Q368" i="20"/>
  <c r="Q369" i="20"/>
  <c r="Q370" i="20"/>
  <c r="Q371" i="20"/>
  <c r="Q372" i="20"/>
  <c r="Q373" i="20"/>
  <c r="Q375" i="20"/>
  <c r="Q376" i="20"/>
  <c r="Q377" i="20"/>
  <c r="Q378" i="20"/>
  <c r="Q379" i="20"/>
  <c r="Q380" i="20"/>
  <c r="Q381" i="20"/>
  <c r="Q382" i="20"/>
  <c r="Q383" i="20"/>
  <c r="Q385" i="20"/>
  <c r="Q386" i="20"/>
  <c r="Q387" i="20"/>
  <c r="Q388" i="20"/>
  <c r="Q389" i="20"/>
  <c r="Q390" i="20"/>
  <c r="Q392" i="20"/>
  <c r="Q393" i="20"/>
  <c r="Q394" i="20"/>
  <c r="Q395" i="20"/>
  <c r="Q396" i="20"/>
  <c r="Q397" i="20"/>
  <c r="Q398" i="20"/>
  <c r="Q401" i="20"/>
  <c r="Q405" i="20"/>
  <c r="Q406" i="20"/>
  <c r="Q407" i="20"/>
  <c r="Q409" i="20"/>
  <c r="Q410" i="20"/>
  <c r="Q411" i="20"/>
  <c r="Q412" i="20"/>
  <c r="Q413" i="20"/>
  <c r="Q415" i="20"/>
  <c r="Q416" i="20"/>
  <c r="Q417" i="20"/>
  <c r="Q418" i="20"/>
  <c r="Q420" i="20"/>
  <c r="Q422" i="20"/>
  <c r="Q423" i="20"/>
  <c r="Q424" i="20"/>
  <c r="Q425" i="20"/>
  <c r="Q426" i="20"/>
  <c r="Q427" i="20"/>
  <c r="Q428" i="20"/>
  <c r="Q429" i="20"/>
  <c r="Q430" i="20"/>
  <c r="Q431" i="20"/>
  <c r="Q432" i="20"/>
  <c r="Q433" i="20"/>
  <c r="Q434" i="20"/>
  <c r="Q435" i="20"/>
  <c r="Q436" i="20"/>
  <c r="Q437" i="20"/>
  <c r="Q438" i="20"/>
  <c r="Q439" i="20"/>
  <c r="Q440" i="20"/>
  <c r="Q441" i="20"/>
  <c r="Q442" i="20"/>
  <c r="Q443" i="20"/>
  <c r="Q444" i="20"/>
  <c r="Q445" i="20"/>
  <c r="Q446" i="20"/>
  <c r="Q447" i="20"/>
  <c r="Q448" i="20"/>
  <c r="Q449" i="20"/>
  <c r="Q450" i="20"/>
  <c r="Q451" i="20"/>
  <c r="Q452" i="20"/>
  <c r="Q453" i="20"/>
  <c r="Q454" i="20"/>
  <c r="Q455" i="20"/>
  <c r="Q456" i="20"/>
  <c r="Q457" i="20"/>
  <c r="Q458" i="20"/>
  <c r="Q459" i="20"/>
  <c r="Q460" i="20"/>
  <c r="Q461" i="20"/>
  <c r="Q462" i="20"/>
  <c r="Q463" i="20"/>
  <c r="Q464" i="20"/>
  <c r="Q465" i="20"/>
  <c r="Q466" i="20"/>
  <c r="Q467" i="20"/>
  <c r="Q468" i="20"/>
  <c r="Q469" i="20"/>
  <c r="Q470" i="20"/>
  <c r="Q471" i="20"/>
  <c r="Q472" i="20"/>
  <c r="Q473" i="20"/>
  <c r="Q474" i="20"/>
  <c r="Q475" i="20"/>
  <c r="Q476" i="20"/>
  <c r="Q477" i="20"/>
  <c r="Q478" i="20"/>
  <c r="Q479" i="20"/>
  <c r="Q480" i="20"/>
  <c r="Q481" i="20"/>
  <c r="Q482" i="20"/>
  <c r="Q483" i="20"/>
  <c r="Q484" i="20"/>
  <c r="Q485" i="20"/>
  <c r="Q486" i="20"/>
  <c r="Q487" i="20"/>
  <c r="Q488" i="20"/>
  <c r="Q489" i="20"/>
  <c r="Q490" i="20"/>
  <c r="Q491" i="20"/>
  <c r="Q492" i="20"/>
  <c r="Q493" i="20"/>
  <c r="Q494" i="20"/>
  <c r="Q495" i="20"/>
  <c r="Q496" i="20"/>
  <c r="Q497" i="20"/>
  <c r="Q498" i="20"/>
  <c r="Q499" i="20"/>
  <c r="Q500" i="20"/>
  <c r="Q501" i="20"/>
  <c r="Q502" i="20"/>
  <c r="Q503" i="20"/>
  <c r="Q504" i="20"/>
  <c r="Q505" i="20"/>
  <c r="Q506" i="20"/>
  <c r="Q507" i="20"/>
  <c r="Q508" i="20"/>
  <c r="Q509" i="20"/>
  <c r="Q510" i="20"/>
  <c r="Q511" i="20"/>
  <c r="Q512" i="20"/>
  <c r="Q513" i="20"/>
  <c r="Q514" i="20"/>
  <c r="Q515" i="20"/>
  <c r="Q516" i="20"/>
  <c r="Q517" i="20"/>
  <c r="Q518" i="20"/>
  <c r="Q519" i="20"/>
  <c r="Q520" i="20"/>
  <c r="Q521" i="20"/>
  <c r="Q522" i="20"/>
  <c r="Q523" i="20"/>
  <c r="Q524" i="20"/>
  <c r="Q525" i="20"/>
  <c r="Q526" i="20"/>
  <c r="Q527" i="20"/>
  <c r="Q528" i="20"/>
  <c r="Q529" i="20"/>
  <c r="Q530" i="20"/>
  <c r="Q531" i="20"/>
  <c r="Q532" i="20"/>
  <c r="Q533" i="20"/>
  <c r="Q534" i="20"/>
  <c r="Q535" i="20"/>
  <c r="Q536" i="20"/>
  <c r="Q537" i="20"/>
  <c r="Q538" i="20"/>
  <c r="Q539" i="20"/>
  <c r="Q540" i="20"/>
  <c r="Q541" i="20"/>
  <c r="Q542" i="20"/>
  <c r="Q543" i="20"/>
  <c r="Q544" i="20"/>
  <c r="Q545" i="20"/>
  <c r="Q546" i="20"/>
  <c r="Q547" i="20"/>
  <c r="Q548" i="20"/>
  <c r="Q550" i="20"/>
  <c r="Q551" i="20"/>
  <c r="Q552" i="20"/>
  <c r="Q553" i="20"/>
  <c r="Q554" i="20"/>
  <c r="Q555" i="20"/>
  <c r="Q556" i="20"/>
  <c r="Q557" i="20"/>
  <c r="Q558" i="20"/>
  <c r="Q559" i="20"/>
  <c r="Q560" i="20"/>
  <c r="Q561" i="20"/>
  <c r="Q562" i="20"/>
  <c r="Q563" i="20"/>
  <c r="Q564" i="20"/>
  <c r="Q565" i="20"/>
  <c r="Q566" i="20"/>
  <c r="Q567" i="20"/>
  <c r="Q568" i="20"/>
  <c r="Q569" i="20"/>
  <c r="Q570" i="20"/>
  <c r="Q571" i="20"/>
  <c r="Q572" i="20"/>
  <c r="Q573" i="20"/>
  <c r="Q574" i="20"/>
  <c r="Q575" i="20"/>
  <c r="Q576" i="20"/>
  <c r="Q577" i="20"/>
  <c r="Q578" i="20"/>
  <c r="Q579" i="20"/>
  <c r="Q580" i="20"/>
  <c r="Q581" i="20"/>
  <c r="Q582" i="20"/>
  <c r="Q583" i="20"/>
  <c r="Q584" i="20"/>
  <c r="Q585" i="20"/>
  <c r="Q586" i="20"/>
  <c r="Q587" i="20"/>
  <c r="Q588" i="20"/>
  <c r="Q589" i="20"/>
  <c r="Q590" i="20"/>
  <c r="Q591" i="20"/>
  <c r="Q592" i="20"/>
  <c r="Q593" i="20"/>
  <c r="Q594" i="20"/>
  <c r="Q595" i="20"/>
  <c r="Q597" i="20"/>
  <c r="Q598" i="20"/>
  <c r="Q599" i="20"/>
  <c r="Q600" i="20"/>
  <c r="Q601" i="20"/>
  <c r="Q602" i="20"/>
  <c r="Q614" i="20"/>
  <c r="Q626" i="20"/>
  <c r="Q631" i="20"/>
  <c r="Q637" i="20"/>
  <c r="Q646" i="20"/>
  <c r="Q654" i="20"/>
  <c r="Q662" i="20"/>
  <c r="Q663" i="20"/>
  <c r="Q684" i="20"/>
  <c r="Q687" i="20"/>
  <c r="Q693" i="20"/>
  <c r="Q704" i="20"/>
  <c r="Q710" i="20"/>
  <c r="Q714" i="20"/>
  <c r="Q715" i="20"/>
  <c r="Q717" i="20"/>
  <c r="Q718" i="20"/>
  <c r="Q719" i="20"/>
  <c r="Q720" i="20"/>
  <c r="Q721" i="20"/>
  <c r="Q722" i="20"/>
  <c r="Q723" i="20"/>
  <c r="Q724" i="20"/>
  <c r="Q725" i="20"/>
  <c r="Q726" i="20"/>
  <c r="Q727" i="20"/>
  <c r="Q728" i="20"/>
  <c r="Q729" i="20"/>
  <c r="Q730" i="20"/>
  <c r="Q731" i="20"/>
  <c r="Q732" i="20"/>
  <c r="Q733" i="20"/>
  <c r="Q734" i="20"/>
  <c r="Q735" i="20"/>
  <c r="Q736" i="20"/>
  <c r="Q737" i="20"/>
  <c r="Q738" i="20"/>
  <c r="Q739" i="20"/>
  <c r="Q740" i="20"/>
  <c r="Q741" i="20"/>
  <c r="Q742" i="20"/>
  <c r="Q743" i="20"/>
  <c r="Q744" i="20"/>
  <c r="Q745" i="20"/>
  <c r="Q746" i="20"/>
  <c r="Q747" i="20"/>
  <c r="Q748" i="20"/>
  <c r="Q749" i="20"/>
  <c r="Q750" i="20"/>
  <c r="Q751" i="20"/>
  <c r="Q752" i="20"/>
  <c r="Q753" i="20"/>
  <c r="Q754" i="20"/>
  <c r="Q755" i="20"/>
  <c r="Q756" i="20"/>
  <c r="Q757" i="20"/>
  <c r="Q758" i="20"/>
  <c r="Q759" i="20"/>
  <c r="Q760" i="20"/>
  <c r="Q761" i="20"/>
  <c r="Q762" i="20"/>
  <c r="Q763" i="20"/>
  <c r="Q764" i="20"/>
  <c r="Q765" i="20"/>
  <c r="Q766" i="20"/>
  <c r="Q767" i="20"/>
  <c r="Q768" i="20"/>
  <c r="Q769" i="20"/>
  <c r="Q770" i="20"/>
  <c r="Q771" i="20"/>
  <c r="Q772" i="20"/>
  <c r="Q773" i="20"/>
  <c r="Q774" i="20"/>
  <c r="Q775" i="20"/>
  <c r="Q776" i="20"/>
  <c r="Q777" i="20"/>
  <c r="Q778" i="20"/>
  <c r="Q779" i="20"/>
  <c r="Q780" i="20"/>
  <c r="Q781" i="20"/>
  <c r="Q782" i="20"/>
  <c r="Q783" i="20"/>
  <c r="Q784" i="20"/>
  <c r="Q785" i="20"/>
  <c r="Q786" i="20"/>
  <c r="Q787" i="20"/>
  <c r="Q788" i="20"/>
  <c r="Q789" i="20"/>
  <c r="Q790" i="20"/>
  <c r="Q791" i="20"/>
  <c r="Q792" i="20"/>
  <c r="Q793" i="20"/>
  <c r="Q794" i="20"/>
  <c r="Q795" i="20"/>
  <c r="Q796" i="20"/>
  <c r="Q797" i="20"/>
  <c r="Q798" i="20"/>
  <c r="Q799" i="20"/>
  <c r="Q800" i="20"/>
  <c r="Q801" i="20"/>
  <c r="Q802" i="20"/>
  <c r="Q803" i="20"/>
  <c r="Q804" i="20"/>
  <c r="Q805" i="20"/>
  <c r="Q806" i="20"/>
  <c r="Q807" i="20"/>
  <c r="Q808" i="20"/>
  <c r="Q809" i="20"/>
  <c r="Q810" i="20"/>
  <c r="Q811" i="20"/>
  <c r="Q812" i="20"/>
  <c r="Q813" i="20"/>
  <c r="Q814" i="20"/>
  <c r="Q815" i="20"/>
  <c r="Q816" i="20"/>
  <c r="Q817" i="20"/>
  <c r="Q818" i="20"/>
  <c r="Q819" i="20"/>
  <c r="Q820" i="20"/>
  <c r="Q821" i="20"/>
  <c r="Q822" i="20"/>
  <c r="Q823" i="20"/>
  <c r="Q824" i="20"/>
  <c r="Q825" i="20"/>
  <c r="Q826" i="20"/>
  <c r="Q827" i="20"/>
  <c r="Q828" i="20"/>
  <c r="Q829" i="20"/>
  <c r="Q830" i="20"/>
  <c r="Q831" i="20"/>
  <c r="Q832" i="20"/>
  <c r="Q833" i="20"/>
  <c r="Q834" i="20"/>
  <c r="Q835" i="20"/>
  <c r="Q836" i="20"/>
  <c r="Q837" i="20"/>
  <c r="Q838" i="20"/>
  <c r="Q839" i="20"/>
  <c r="Q840" i="20"/>
  <c r="Q841" i="20"/>
  <c r="Q842" i="20"/>
  <c r="Q843" i="20"/>
  <c r="Q844" i="20"/>
  <c r="Q845" i="20"/>
  <c r="Q846" i="20"/>
  <c r="Q847" i="20"/>
  <c r="Q848" i="20"/>
  <c r="Q849" i="20"/>
  <c r="Q850" i="20"/>
  <c r="Q851" i="20"/>
  <c r="Q852" i="20"/>
  <c r="Q853" i="20"/>
  <c r="Q854" i="20"/>
  <c r="Q855" i="20"/>
  <c r="Q856" i="20"/>
  <c r="Q857" i="20"/>
  <c r="Q858" i="20"/>
  <c r="Q859" i="20"/>
  <c r="Q860" i="20"/>
  <c r="Q861" i="20"/>
  <c r="Q862" i="20"/>
  <c r="Q863" i="20"/>
  <c r="Q864" i="20"/>
  <c r="Q865" i="20"/>
  <c r="Q866" i="20"/>
  <c r="Q867" i="20"/>
  <c r="Q868" i="20"/>
  <c r="Q869" i="20"/>
  <c r="Q870" i="20"/>
  <c r="Q871" i="20"/>
  <c r="Q872" i="20"/>
  <c r="Q873" i="20"/>
  <c r="Q874" i="20"/>
  <c r="Q875" i="20"/>
  <c r="Q876" i="20"/>
  <c r="Q877" i="20"/>
  <c r="Q878" i="20"/>
  <c r="Q879" i="20"/>
  <c r="Q880" i="20"/>
  <c r="Q881" i="20"/>
  <c r="Q882" i="20"/>
  <c r="Q883" i="20"/>
  <c r="Q884" i="20"/>
  <c r="Q885" i="20"/>
  <c r="Q886" i="20"/>
  <c r="Q887" i="20"/>
  <c r="Q888" i="20"/>
  <c r="Q889" i="20"/>
  <c r="Q890" i="20"/>
  <c r="Q891" i="20"/>
  <c r="Q892" i="20"/>
  <c r="Q893" i="20"/>
  <c r="Q894" i="20"/>
  <c r="Q895" i="20"/>
  <c r="Q896" i="20"/>
  <c r="Q897" i="20"/>
  <c r="Q898" i="20"/>
  <c r="Q899" i="20"/>
  <c r="Q900" i="20"/>
  <c r="Q901" i="20"/>
  <c r="Q902" i="20"/>
  <c r="Q903" i="20"/>
  <c r="Q904" i="20"/>
  <c r="Q905" i="20"/>
  <c r="Q906" i="20"/>
  <c r="Q907" i="20"/>
  <c r="Q908" i="20"/>
  <c r="Q909" i="20"/>
  <c r="Q910" i="20"/>
  <c r="Q911" i="20"/>
  <c r="Q912" i="20"/>
  <c r="Q913" i="20"/>
  <c r="Q914" i="20"/>
  <c r="Q915" i="20"/>
  <c r="Q916" i="20"/>
  <c r="Q917" i="20"/>
  <c r="Q918" i="20"/>
  <c r="Q919" i="20"/>
  <c r="Q920" i="20"/>
  <c r="Q921" i="20"/>
  <c r="Q922" i="20"/>
  <c r="Q923" i="20"/>
  <c r="Q924" i="20"/>
  <c r="Q925" i="20"/>
  <c r="Q926" i="20"/>
  <c r="Q927" i="20"/>
  <c r="Q928" i="20"/>
  <c r="Q929" i="20"/>
  <c r="Q930" i="20"/>
  <c r="Q931" i="20"/>
  <c r="Q932" i="20"/>
  <c r="Q933" i="20"/>
  <c r="Q934" i="20"/>
  <c r="Q935" i="20"/>
  <c r="Q936" i="20"/>
  <c r="Q937" i="20"/>
  <c r="Q938" i="20"/>
  <c r="Q939" i="20"/>
  <c r="Q940" i="20"/>
  <c r="Q941" i="20"/>
  <c r="Q942" i="20"/>
  <c r="Q943" i="20"/>
  <c r="Q944" i="20"/>
  <c r="Q945" i="20"/>
  <c r="Q946" i="20"/>
  <c r="Q947" i="20"/>
  <c r="Q948" i="20"/>
  <c r="Q949" i="20"/>
  <c r="Q950" i="20"/>
  <c r="Q951" i="20"/>
  <c r="Q952" i="20"/>
  <c r="Q953" i="20"/>
  <c r="Q954" i="20"/>
  <c r="Q955" i="20"/>
  <c r="Q956" i="20"/>
  <c r="Q957" i="20"/>
  <c r="Q958" i="20"/>
  <c r="Q959" i="20"/>
  <c r="Q960" i="20"/>
  <c r="Q961" i="20"/>
  <c r="Q962" i="20"/>
  <c r="Q963" i="20"/>
  <c r="Q964" i="20"/>
  <c r="Q965" i="20"/>
  <c r="Q966" i="20"/>
  <c r="Q967" i="20"/>
  <c r="Q968" i="20"/>
  <c r="Q969" i="20"/>
  <c r="Q970" i="20"/>
  <c r="Q971" i="20"/>
  <c r="Q972" i="20"/>
  <c r="Q973" i="20"/>
  <c r="Q974" i="20"/>
  <c r="Q975" i="20"/>
  <c r="Q976" i="20"/>
  <c r="Q977" i="20"/>
  <c r="Q978" i="20"/>
  <c r="Q979" i="20"/>
  <c r="Q980" i="20"/>
  <c r="Q981" i="20"/>
  <c r="Q982" i="20"/>
  <c r="Q983" i="20"/>
  <c r="Q984" i="20"/>
  <c r="Q985" i="20"/>
  <c r="Q986" i="20"/>
  <c r="Q987" i="20"/>
  <c r="Q988" i="20"/>
  <c r="Q989" i="20"/>
  <c r="Q990" i="20"/>
  <c r="Q991" i="20"/>
  <c r="Q992" i="20"/>
  <c r="Q993" i="20"/>
  <c r="Q994" i="20"/>
  <c r="Q995" i="20"/>
  <c r="Q996" i="20"/>
  <c r="Q997" i="20"/>
  <c r="Q998" i="20"/>
  <c r="Q999" i="20"/>
  <c r="Q1000" i="20"/>
  <c r="Q1001" i="20"/>
  <c r="Q1002" i="20"/>
  <c r="Q1003" i="20"/>
  <c r="Q1004" i="20"/>
  <c r="Q1005" i="20"/>
  <c r="Q1006" i="20"/>
  <c r="Q1007" i="20"/>
  <c r="Q1008" i="20"/>
  <c r="Q1009" i="20"/>
  <c r="Q1010" i="20"/>
  <c r="Q1011" i="20"/>
  <c r="Q1012" i="20"/>
  <c r="Q1013" i="20"/>
  <c r="Q1014" i="20"/>
  <c r="Q1015" i="20"/>
  <c r="Q1016" i="20"/>
  <c r="Q1017" i="20"/>
  <c r="Q1018" i="20"/>
  <c r="Q1019" i="20"/>
  <c r="Q1020" i="20"/>
  <c r="Q1021" i="20"/>
  <c r="Q1022" i="20"/>
  <c r="Q1023" i="20"/>
  <c r="Q1024" i="20"/>
  <c r="Q1025" i="20"/>
  <c r="Q1026" i="20"/>
  <c r="Q1027" i="20"/>
  <c r="Q1028" i="20"/>
  <c r="Q1029" i="20"/>
  <c r="Q1030" i="20"/>
  <c r="Q1031" i="20"/>
  <c r="Q1032" i="20"/>
  <c r="Q1033" i="20"/>
  <c r="Q1034" i="20"/>
  <c r="Q1035" i="20"/>
  <c r="Q1036" i="20"/>
  <c r="Q1037" i="20"/>
  <c r="Q1038" i="20"/>
  <c r="Q1039" i="20"/>
  <c r="Q1040" i="20"/>
  <c r="Q1041" i="20"/>
  <c r="Q1042" i="20"/>
  <c r="Q1043" i="20"/>
  <c r="Q1044" i="20"/>
  <c r="Q1045" i="20"/>
  <c r="Q1046" i="20"/>
  <c r="Q1047" i="20"/>
  <c r="Q1048" i="20"/>
  <c r="Q1049" i="20"/>
  <c r="Q1050" i="20"/>
  <c r="Q1051" i="20"/>
  <c r="Q1052" i="20"/>
  <c r="Q1053" i="20"/>
  <c r="Q1054" i="20"/>
  <c r="Q1055" i="20"/>
  <c r="Q1056" i="20"/>
  <c r="Q1057" i="20"/>
  <c r="Q1058" i="20"/>
  <c r="Q1059" i="20"/>
  <c r="Q1060" i="20"/>
  <c r="Q1061" i="20"/>
  <c r="Q1062" i="20"/>
  <c r="Q1063" i="20"/>
  <c r="Q1064" i="20"/>
  <c r="Q1065" i="20"/>
  <c r="Q1066" i="20"/>
  <c r="Q1067" i="20"/>
  <c r="Q1068" i="20"/>
  <c r="Q1069" i="20"/>
  <c r="Q1070" i="20"/>
  <c r="Q1071" i="20"/>
  <c r="Q1072" i="20"/>
  <c r="Q1073" i="20"/>
  <c r="Q1074" i="20"/>
  <c r="Q1075" i="20"/>
  <c r="Q1076" i="20"/>
  <c r="Q1077" i="20"/>
  <c r="Q1078" i="20"/>
  <c r="Q1079" i="20"/>
  <c r="Q1080" i="20"/>
  <c r="Q1081" i="20"/>
  <c r="Q1082" i="20"/>
  <c r="Q1083" i="20"/>
  <c r="Q1084" i="20"/>
  <c r="Q1085" i="20"/>
  <c r="Q1086" i="20"/>
  <c r="Q1087" i="20"/>
  <c r="Q1088" i="20"/>
  <c r="Q1089" i="20"/>
  <c r="Q1090" i="20"/>
  <c r="Q1091" i="20"/>
  <c r="Q1092" i="20"/>
  <c r="Q1093" i="20"/>
  <c r="Q1094" i="20"/>
  <c r="Q1095" i="20"/>
  <c r="Q1096" i="20"/>
  <c r="Q1097" i="20"/>
  <c r="Q1098" i="20"/>
  <c r="Q1099" i="20"/>
  <c r="Q1100" i="20"/>
  <c r="Q1101" i="20"/>
  <c r="Q1102" i="20"/>
  <c r="Q1103" i="20"/>
  <c r="Q1104" i="20"/>
  <c r="Q1105" i="20"/>
  <c r="Q1106" i="20"/>
  <c r="Q1107" i="20"/>
  <c r="Q1108" i="20"/>
  <c r="Q1109" i="20"/>
  <c r="Q1110" i="20"/>
  <c r="Q1111" i="20"/>
  <c r="Q1112" i="20"/>
  <c r="Q1113" i="20"/>
  <c r="Q1114" i="20"/>
  <c r="Q1115" i="20"/>
  <c r="Q1116" i="20"/>
  <c r="Q1117" i="20"/>
  <c r="Q1118" i="20"/>
  <c r="Q1119" i="20"/>
  <c r="Q1120" i="20"/>
  <c r="Q1121" i="20"/>
  <c r="Q1122" i="20"/>
  <c r="Q1123" i="20"/>
  <c r="Q1124" i="20"/>
  <c r="Q1125" i="20"/>
  <c r="Q1126" i="20"/>
  <c r="Q1127" i="20"/>
  <c r="Q1128" i="20"/>
  <c r="Q1129" i="20"/>
  <c r="Q1130" i="20"/>
  <c r="Q1131" i="20"/>
  <c r="Q1132" i="20"/>
  <c r="Q1133" i="20"/>
  <c r="Q1134" i="20"/>
  <c r="Q1135" i="20"/>
  <c r="Q1136" i="20"/>
  <c r="Q1137" i="20"/>
  <c r="Q1138" i="20"/>
  <c r="Q1139" i="20"/>
  <c r="Q1140" i="20"/>
  <c r="Q1141" i="20"/>
  <c r="Q1142" i="20"/>
  <c r="Q1143" i="20"/>
  <c r="Q1144" i="20"/>
  <c r="Q1145" i="20"/>
  <c r="Q1146" i="20"/>
  <c r="Q1147" i="20"/>
  <c r="Q1148" i="20"/>
  <c r="Q1149" i="20"/>
  <c r="Q1150" i="20"/>
  <c r="Q1151" i="20"/>
  <c r="Q1152" i="20"/>
  <c r="Q1153" i="20"/>
  <c r="Q1154" i="20"/>
  <c r="Q1155" i="20"/>
  <c r="Q1156" i="20"/>
  <c r="Q1157" i="20"/>
  <c r="Q1158" i="20"/>
  <c r="Q1159" i="20"/>
  <c r="Q1160" i="20"/>
  <c r="Q1161" i="20"/>
  <c r="Q1162" i="20"/>
  <c r="Q1163" i="20"/>
  <c r="Q1164" i="20"/>
  <c r="Q1165" i="20"/>
  <c r="Q1166" i="20"/>
  <c r="Q1167" i="20"/>
  <c r="Q1168" i="20"/>
  <c r="Q1169" i="20"/>
  <c r="Q1170" i="20"/>
  <c r="Q1171" i="20"/>
  <c r="Q1172" i="20"/>
  <c r="Q1173" i="20"/>
  <c r="Q1174" i="20"/>
  <c r="Q1175" i="20"/>
  <c r="Q1176" i="20"/>
  <c r="Q1177" i="20"/>
  <c r="Q1178" i="20"/>
  <c r="Q1179" i="20"/>
  <c r="Q1180" i="20"/>
  <c r="Q1181" i="20"/>
  <c r="Q1182" i="20"/>
  <c r="Q1183" i="20"/>
  <c r="Q1184" i="20"/>
  <c r="Q1185" i="20"/>
  <c r="Q1186" i="20"/>
  <c r="Q1187" i="20"/>
  <c r="Q1188" i="20"/>
  <c r="Q1189" i="20"/>
  <c r="Q1190" i="20"/>
  <c r="Q1191" i="20"/>
  <c r="Q1192" i="20"/>
  <c r="Q1193" i="20"/>
  <c r="Q1194" i="20"/>
  <c r="Q1195" i="20"/>
  <c r="Q1196" i="20"/>
  <c r="Q1197" i="20"/>
  <c r="Q1198" i="20"/>
  <c r="Q1199" i="20"/>
  <c r="Q1200" i="20"/>
  <c r="Q1201" i="20"/>
  <c r="Q1202" i="20"/>
  <c r="Q1203" i="20"/>
  <c r="Q1204" i="20"/>
  <c r="Q1205" i="20"/>
  <c r="Q1206" i="20"/>
  <c r="Q1207" i="20"/>
  <c r="Q1208" i="20"/>
  <c r="Q1209" i="20"/>
  <c r="Q1210" i="20"/>
  <c r="Q1211" i="20"/>
  <c r="Q1212" i="20"/>
  <c r="Q1213" i="20"/>
  <c r="Q1214" i="20"/>
  <c r="Q1215" i="20"/>
  <c r="Q1216" i="20"/>
  <c r="Q1217" i="20"/>
  <c r="Q1218" i="20"/>
  <c r="Q1219" i="20"/>
  <c r="Q1220" i="20"/>
  <c r="Q1221" i="20"/>
  <c r="Q1222" i="20"/>
  <c r="Q1223" i="20"/>
  <c r="Q1224" i="20"/>
  <c r="Q1225" i="20"/>
  <c r="Q1226" i="20"/>
  <c r="Q1227" i="20"/>
  <c r="Q1228" i="20"/>
  <c r="Q1229" i="20"/>
  <c r="Q1230" i="20"/>
  <c r="Q1231" i="20"/>
  <c r="Q1232" i="20"/>
  <c r="Q1233" i="20"/>
  <c r="Q1234" i="20"/>
  <c r="Q1235" i="20"/>
  <c r="Q1236" i="20"/>
  <c r="Q1237" i="20"/>
  <c r="Q1238" i="20"/>
  <c r="Q1239" i="20"/>
  <c r="Q1240" i="20"/>
  <c r="Q1241" i="20"/>
  <c r="Q1242" i="20"/>
  <c r="Q1243" i="20"/>
  <c r="Q1244" i="20"/>
  <c r="Q1245" i="20"/>
  <c r="Q1246" i="20"/>
  <c r="Q1247" i="20"/>
  <c r="Q1248" i="20"/>
  <c r="Q1249" i="20"/>
  <c r="Q1250" i="20"/>
  <c r="Q1251" i="20"/>
  <c r="Q1252" i="20"/>
  <c r="Q1253" i="20"/>
  <c r="Q1254" i="20"/>
  <c r="Q1255" i="20"/>
  <c r="Q1256" i="20"/>
  <c r="Q1257" i="20"/>
  <c r="Q1258" i="20"/>
  <c r="Q1259" i="20"/>
  <c r="Q1260" i="20"/>
  <c r="Q1261" i="20"/>
  <c r="Q1262" i="20"/>
  <c r="Q1263" i="20"/>
  <c r="Q1264" i="20"/>
  <c r="Q1265" i="20"/>
  <c r="Q1266" i="20"/>
  <c r="Q1267" i="20"/>
  <c r="Q1268" i="20"/>
  <c r="Q1269" i="20"/>
  <c r="Q1270" i="20"/>
  <c r="Q1271" i="20"/>
  <c r="Q1272" i="20"/>
  <c r="Q1273" i="20"/>
  <c r="Q1274" i="20"/>
  <c r="Q1275" i="20"/>
  <c r="Q1276" i="20"/>
  <c r="Q1277" i="20"/>
  <c r="Q1278" i="20"/>
  <c r="Q1279" i="20"/>
  <c r="Q1280" i="20"/>
  <c r="Q1281" i="20"/>
  <c r="Q1282" i="20"/>
  <c r="Q1283" i="20"/>
  <c r="Q1284" i="20"/>
  <c r="Q1285" i="20"/>
  <c r="Q1286" i="20"/>
  <c r="Q1287" i="20"/>
  <c r="Q1288" i="20"/>
  <c r="Q1289" i="20"/>
  <c r="Q1290" i="20"/>
  <c r="Q1291" i="20"/>
  <c r="Q1292" i="20"/>
  <c r="Q1293" i="20"/>
  <c r="Q1294" i="20"/>
  <c r="Q1295" i="20"/>
  <c r="Q1296" i="20"/>
  <c r="Q1297" i="20"/>
  <c r="Q1298" i="20"/>
  <c r="Q1299" i="20"/>
  <c r="Q1300" i="20"/>
  <c r="Q1301" i="20"/>
  <c r="Q1302" i="20"/>
  <c r="Q1303" i="20"/>
  <c r="Q1304" i="20"/>
  <c r="Q1305" i="20"/>
  <c r="Q1306" i="20"/>
  <c r="Q1307" i="20"/>
  <c r="Q1308" i="20"/>
  <c r="Q1309" i="20"/>
  <c r="Q1310" i="20"/>
  <c r="Q1311" i="20"/>
  <c r="Q1312" i="20"/>
  <c r="Q1313" i="20"/>
  <c r="Q1314" i="20"/>
  <c r="Q1315" i="20"/>
  <c r="Q1316" i="20"/>
  <c r="Q1317" i="20"/>
  <c r="Q1318" i="20"/>
  <c r="Q1319" i="20"/>
  <c r="Q1320" i="20"/>
  <c r="Q1321" i="20"/>
  <c r="Q1322" i="20"/>
  <c r="Q1323" i="20"/>
  <c r="Q1324" i="20"/>
  <c r="Q1325" i="20"/>
  <c r="Q1326" i="20"/>
  <c r="Q1327" i="20"/>
  <c r="Q1328" i="20"/>
  <c r="Q1329" i="20"/>
  <c r="Q1330" i="20"/>
  <c r="Q1331" i="20"/>
  <c r="Q1332" i="20"/>
  <c r="Q1333" i="20"/>
  <c r="Q1334" i="20"/>
  <c r="Q1335" i="20"/>
  <c r="Q1336" i="20"/>
  <c r="Q1337" i="20"/>
  <c r="Q1338" i="20"/>
  <c r="Q1339" i="20"/>
  <c r="Q1340" i="20"/>
  <c r="Q1341" i="20"/>
  <c r="Q1342" i="20"/>
  <c r="Q1343" i="20"/>
  <c r="Q1344" i="20"/>
  <c r="Q1345" i="20"/>
  <c r="Q1346" i="20"/>
  <c r="Q1347" i="20"/>
  <c r="Q1348" i="20"/>
  <c r="Q1349" i="20"/>
  <c r="Q1350" i="20"/>
  <c r="Q1351" i="20"/>
  <c r="Q1352" i="20"/>
  <c r="Q1353" i="20"/>
  <c r="Q1354" i="20"/>
  <c r="Q1355" i="20"/>
  <c r="Q1356" i="20"/>
  <c r="Q1357" i="20"/>
  <c r="Q1358" i="20"/>
  <c r="Q1359" i="20"/>
  <c r="Q1360" i="20"/>
  <c r="Q1361" i="20"/>
  <c r="Q1362" i="20"/>
  <c r="Q1363" i="20"/>
  <c r="Q1364" i="20"/>
  <c r="Q1365" i="20"/>
  <c r="Q1366" i="20"/>
  <c r="Q1367" i="20"/>
  <c r="Q1368" i="20"/>
  <c r="Q1369" i="20"/>
  <c r="Q1370" i="20"/>
  <c r="Q1371" i="20"/>
  <c r="Q1372" i="20"/>
  <c r="Q1373" i="20"/>
  <c r="Q1374" i="20"/>
  <c r="Q1375" i="20"/>
  <c r="Q1376" i="20"/>
  <c r="Q1377" i="20"/>
  <c r="Q1378" i="20"/>
  <c r="Q1379" i="20"/>
  <c r="Q1380" i="20"/>
  <c r="Q1381" i="20"/>
  <c r="Q1382" i="20"/>
  <c r="Q1383" i="20"/>
  <c r="Q1384" i="20"/>
  <c r="Q1385" i="20"/>
  <c r="Q1386" i="20"/>
  <c r="Q1387" i="20"/>
  <c r="Q1388" i="20"/>
  <c r="Q1389" i="20"/>
  <c r="Q1390" i="20"/>
  <c r="Q1391" i="20"/>
  <c r="Q1392" i="20"/>
  <c r="Q1393" i="20"/>
  <c r="Q1394" i="20"/>
  <c r="Q1395" i="20"/>
  <c r="Q1396" i="20"/>
  <c r="Q1397" i="20"/>
  <c r="Q1398" i="20"/>
  <c r="Q1399" i="20"/>
  <c r="Q1400" i="20"/>
  <c r="Q1401" i="20"/>
  <c r="Q1402" i="20"/>
  <c r="Q1403" i="20"/>
  <c r="Q1404" i="20"/>
  <c r="Q1405" i="20"/>
  <c r="Q1406" i="20"/>
  <c r="Q1407" i="20"/>
  <c r="Q1408" i="20"/>
  <c r="Q1409" i="20"/>
  <c r="Q1410" i="20"/>
  <c r="Q1411" i="20"/>
  <c r="Q1412" i="20"/>
  <c r="Q1413" i="20"/>
  <c r="Q1414" i="20"/>
  <c r="Q1415" i="20"/>
  <c r="Q1416" i="20"/>
  <c r="Q1417" i="20"/>
  <c r="Q1418" i="20"/>
  <c r="Q1419" i="20"/>
  <c r="Q1420" i="20"/>
  <c r="Q1421" i="20"/>
  <c r="Q1422" i="20"/>
  <c r="Q1423" i="20"/>
  <c r="Q1424" i="20"/>
  <c r="Q1425" i="20"/>
  <c r="Q1426" i="20"/>
  <c r="Q1427" i="20"/>
  <c r="Q1428" i="20"/>
  <c r="Q1429" i="20"/>
  <c r="Q1430" i="20"/>
  <c r="Q1431" i="20"/>
  <c r="Q1432" i="20"/>
  <c r="Q1433" i="20"/>
  <c r="Q1434" i="20"/>
  <c r="Q1435" i="20"/>
  <c r="Q1436" i="20"/>
  <c r="Q1437" i="20"/>
  <c r="Q1438" i="20"/>
  <c r="Q1439" i="20"/>
  <c r="Q1440" i="20"/>
  <c r="Q1441" i="20"/>
  <c r="Q1442" i="20"/>
  <c r="Q1443" i="20"/>
  <c r="Q1444" i="20"/>
  <c r="Q1445" i="20"/>
  <c r="Q1446" i="20"/>
  <c r="Q1447" i="20"/>
  <c r="Q1448" i="20"/>
  <c r="Q1449" i="20"/>
  <c r="Q1450" i="20"/>
  <c r="Q1451" i="20"/>
  <c r="Q1452" i="20"/>
  <c r="Q1453" i="20"/>
  <c r="Q1454" i="20"/>
  <c r="Q1455" i="20"/>
  <c r="Q1456" i="20"/>
  <c r="Q1457" i="20"/>
  <c r="Q1458" i="20"/>
  <c r="Q1459" i="20"/>
  <c r="Q1460" i="20"/>
  <c r="Q1461" i="20"/>
  <c r="Q1462" i="20"/>
  <c r="Q1463" i="20"/>
  <c r="Q1464" i="20"/>
  <c r="Q1465" i="20"/>
  <c r="Q1466" i="20"/>
  <c r="Q1467" i="20"/>
  <c r="Q1468" i="20"/>
  <c r="Q1469" i="20"/>
  <c r="Q1470" i="20"/>
  <c r="Q1471" i="20"/>
  <c r="Q1472" i="20"/>
  <c r="Q1473" i="20"/>
  <c r="Q1474" i="20"/>
  <c r="Q1475" i="20"/>
  <c r="Q1476" i="20"/>
  <c r="Q1477" i="20"/>
  <c r="Q1478" i="20"/>
  <c r="Q1479" i="20"/>
  <c r="Q1480" i="20"/>
  <c r="Q1481" i="20"/>
  <c r="Q1482" i="20"/>
  <c r="Q1483" i="20"/>
  <c r="Q1484" i="20"/>
  <c r="Q1485" i="20"/>
  <c r="Q1486" i="20"/>
  <c r="Q1487" i="20"/>
  <c r="Q1488" i="20"/>
  <c r="Q1489" i="20"/>
  <c r="Q1490" i="20"/>
  <c r="Q1491" i="20"/>
  <c r="Q1492" i="20"/>
  <c r="Q1493" i="20"/>
  <c r="Q1494" i="20"/>
  <c r="Q1495" i="20"/>
  <c r="Q1496" i="20"/>
  <c r="Q1497" i="20"/>
  <c r="Q1498" i="20"/>
  <c r="Q1499" i="20"/>
  <c r="Q1500" i="20"/>
  <c r="Q1501" i="20"/>
  <c r="Q1502" i="20"/>
  <c r="Q1503" i="20"/>
  <c r="Q1504" i="20"/>
  <c r="Q1505" i="20"/>
  <c r="Q1506" i="20"/>
  <c r="Q1507" i="20"/>
  <c r="Q1508" i="20"/>
  <c r="D3459" i="20"/>
  <c r="R3459" i="20"/>
  <c r="D3452" i="20"/>
  <c r="R3452" i="20"/>
  <c r="D3433" i="20"/>
  <c r="R3433" i="20"/>
  <c r="D3430" i="20"/>
  <c r="R3430" i="20"/>
  <c r="D3424" i="20"/>
  <c r="R3424" i="20"/>
  <c r="D3416" i="20"/>
  <c r="R3416" i="20"/>
  <c r="D3413" i="20"/>
  <c r="R3413" i="20"/>
  <c r="D3408" i="20"/>
  <c r="R3408" i="20"/>
  <c r="D3395" i="20"/>
  <c r="R3395" i="20"/>
  <c r="D3388" i="20"/>
  <c r="R3388" i="20"/>
  <c r="D3369" i="20"/>
  <c r="R3369" i="20"/>
  <c r="D3363" i="20"/>
  <c r="R3363" i="20"/>
  <c r="D3361" i="20"/>
  <c r="R3361" i="20"/>
  <c r="D3358" i="20"/>
  <c r="R3358" i="20"/>
  <c r="D3354" i="20"/>
  <c r="R3354" i="20"/>
  <c r="D3351" i="20"/>
  <c r="R3351" i="20"/>
  <c r="D3348" i="20"/>
  <c r="R3348" i="20"/>
  <c r="D3345" i="20"/>
  <c r="R3345" i="20"/>
  <c r="D3340" i="20"/>
  <c r="R3340" i="20"/>
  <c r="D3335" i="20"/>
  <c r="R3335" i="20"/>
  <c r="D3330" i="20"/>
  <c r="R3330" i="20"/>
  <c r="D3322" i="20"/>
  <c r="R3322" i="20"/>
  <c r="D3317" i="20"/>
  <c r="R3317" i="20"/>
  <c r="D3312" i="20"/>
  <c r="R3312" i="20"/>
  <c r="D3308" i="20"/>
  <c r="R3308" i="20"/>
  <c r="D3302" i="20"/>
  <c r="R3302" i="20"/>
  <c r="D3284" i="20"/>
  <c r="R3284" i="20"/>
  <c r="D3279" i="20"/>
  <c r="R3279" i="20"/>
  <c r="D3271" i="20"/>
  <c r="R3271" i="20"/>
  <c r="D3266" i="20"/>
  <c r="R3266" i="20"/>
  <c r="D3261" i="20"/>
  <c r="R3261" i="20"/>
  <c r="D3256" i="20"/>
  <c r="R3256" i="20"/>
  <c r="D3251" i="20"/>
  <c r="R3251" i="20"/>
  <c r="D3242" i="20"/>
  <c r="R3242" i="20"/>
  <c r="D3234" i="20"/>
  <c r="R3234" i="20"/>
  <c r="D3230" i="20"/>
  <c r="R3230" i="20"/>
  <c r="D3225" i="20"/>
  <c r="R3225" i="20"/>
  <c r="D3220" i="20"/>
  <c r="R3220" i="20"/>
  <c r="D3215" i="20"/>
  <c r="R3215" i="20"/>
  <c r="D3209" i="20"/>
  <c r="R3209" i="20"/>
  <c r="D3193" i="20"/>
  <c r="R3193" i="20"/>
  <c r="D3185" i="20"/>
  <c r="R3185" i="20"/>
  <c r="D3178" i="20"/>
  <c r="R3178" i="20"/>
  <c r="D3161" i="20"/>
  <c r="R3161" i="20"/>
  <c r="D3156" i="20"/>
  <c r="R3156" i="20"/>
  <c r="D3125" i="20"/>
  <c r="R3125" i="20"/>
  <c r="D3111" i="20"/>
  <c r="R3111" i="20"/>
  <c r="D3108" i="20"/>
  <c r="R3108" i="20"/>
  <c r="D3095" i="20"/>
  <c r="R3095" i="20"/>
  <c r="D3082" i="20"/>
  <c r="R3082" i="20"/>
  <c r="D3073" i="20"/>
  <c r="R3073" i="20"/>
  <c r="D3066" i="20"/>
  <c r="R3066" i="20"/>
  <c r="D3061" i="20"/>
  <c r="R3061" i="20"/>
  <c r="D3052" i="20"/>
  <c r="R3052" i="20"/>
  <c r="D3048" i="20"/>
  <c r="R3048" i="20"/>
  <c r="D3045" i="20"/>
  <c r="R3045" i="20"/>
  <c r="D3032" i="20"/>
  <c r="R3032" i="20"/>
  <c r="D3025" i="20"/>
  <c r="R3025" i="20"/>
  <c r="D3019" i="20"/>
  <c r="R3019" i="20"/>
  <c r="D3015" i="20"/>
  <c r="R3015" i="20"/>
  <c r="D3003" i="20"/>
  <c r="R3003" i="20"/>
  <c r="D2998" i="20"/>
  <c r="R2998" i="20"/>
  <c r="D2994" i="20"/>
  <c r="R2994" i="20"/>
  <c r="D2988" i="20"/>
  <c r="R2988" i="20"/>
  <c r="D2977" i="20"/>
  <c r="R2977" i="20"/>
  <c r="D2968" i="20"/>
  <c r="R2968" i="20"/>
  <c r="D2960" i="20"/>
  <c r="R2960" i="20"/>
  <c r="D2957" i="20"/>
  <c r="R2957" i="20"/>
  <c r="D2952" i="20"/>
  <c r="R2952" i="20"/>
  <c r="D2943" i="20"/>
  <c r="R2943" i="20"/>
  <c r="D2940" i="20"/>
  <c r="R2940" i="20"/>
  <c r="D2931" i="20"/>
  <c r="R2931" i="20"/>
  <c r="R2915" i="20"/>
  <c r="R2913" i="20"/>
  <c r="D2910" i="20"/>
  <c r="R2910" i="20"/>
  <c r="D2905" i="20"/>
  <c r="R2905" i="20"/>
  <c r="D2898" i="20"/>
  <c r="R2898" i="20"/>
  <c r="D2875" i="20"/>
  <c r="R2875" i="20"/>
  <c r="D2866" i="20"/>
  <c r="R2866" i="20"/>
  <c r="D2847" i="20"/>
  <c r="R2847" i="20"/>
  <c r="R2844" i="20"/>
  <c r="R2839" i="20"/>
  <c r="R2836" i="20"/>
  <c r="R2825" i="20"/>
  <c r="R2820" i="20"/>
  <c r="R2815" i="20"/>
  <c r="R2813" i="20"/>
  <c r="D2809" i="20"/>
  <c r="R2809" i="20"/>
  <c r="D2800" i="20"/>
  <c r="R2800" i="20"/>
  <c r="D2781" i="20"/>
  <c r="R2781" i="20"/>
  <c r="D2777" i="20"/>
  <c r="R2777" i="20"/>
  <c r="D2767" i="20"/>
  <c r="R2767" i="20"/>
  <c r="D2763" i="20"/>
  <c r="R2763" i="20"/>
  <c r="D2745" i="20"/>
  <c r="R2745" i="20"/>
  <c r="D2740" i="20"/>
  <c r="R2740" i="20"/>
  <c r="D2735" i="20"/>
  <c r="R2735" i="20"/>
  <c r="D2718" i="20"/>
  <c r="R2718" i="20"/>
  <c r="D2701" i="20"/>
  <c r="R2701" i="20"/>
  <c r="D2683" i="20"/>
  <c r="R2683" i="20"/>
  <c r="D2662" i="20"/>
  <c r="R2662" i="20"/>
  <c r="D2651" i="20"/>
  <c r="R2651" i="20"/>
  <c r="D2634" i="20"/>
  <c r="R2634" i="20"/>
  <c r="D2617" i="20"/>
  <c r="R2617" i="20"/>
  <c r="D2600" i="20"/>
  <c r="R2600" i="20"/>
  <c r="D2584" i="20"/>
  <c r="R2584" i="20"/>
  <c r="D2567" i="20"/>
  <c r="R2567" i="20"/>
  <c r="D2550" i="20"/>
  <c r="R2550" i="20"/>
  <c r="D2536" i="20"/>
  <c r="R2536" i="20"/>
  <c r="D2523" i="20"/>
  <c r="R2523" i="20"/>
  <c r="D2516" i="20"/>
  <c r="R2516" i="20"/>
  <c r="D2499" i="20"/>
  <c r="R2499" i="20"/>
  <c r="D2482" i="20"/>
  <c r="R2482" i="20"/>
  <c r="D2469" i="20"/>
  <c r="R2469" i="20"/>
  <c r="D2452" i="20"/>
  <c r="R2452" i="20"/>
  <c r="D2439" i="20"/>
  <c r="R2439" i="20"/>
  <c r="D2422" i="20"/>
  <c r="R2422" i="20"/>
  <c r="D2405" i="20"/>
  <c r="R2405" i="20"/>
  <c r="D2392" i="20"/>
  <c r="R2392" i="20"/>
  <c r="D2375" i="20"/>
  <c r="R2375" i="20"/>
  <c r="D2358" i="20"/>
  <c r="R2358" i="20"/>
  <c r="D2345" i="20"/>
  <c r="R2345" i="20"/>
  <c r="D2328" i="20"/>
  <c r="R2328" i="20"/>
  <c r="D2311" i="20"/>
  <c r="R2311" i="20"/>
  <c r="D2294" i="20"/>
  <c r="R2294" i="20"/>
  <c r="D2285" i="20"/>
  <c r="R2285" i="20"/>
  <c r="D2273" i="20"/>
  <c r="R2273" i="20"/>
  <c r="D2254" i="20"/>
  <c r="R2254" i="20"/>
  <c r="D2242" i="20"/>
  <c r="R2242" i="20"/>
  <c r="D2234" i="20"/>
  <c r="R2234" i="20"/>
  <c r="D2221" i="20"/>
  <c r="R2221" i="20"/>
  <c r="D2204" i="20"/>
  <c r="R2204" i="20"/>
  <c r="D2187" i="20"/>
  <c r="R2187" i="20"/>
  <c r="D2171" i="20"/>
  <c r="R2171" i="20"/>
  <c r="D2154" i="20"/>
  <c r="R2154" i="20"/>
  <c r="D2137" i="20"/>
  <c r="R2137" i="20"/>
  <c r="D2102" i="20"/>
  <c r="R2102" i="20"/>
  <c r="D2085" i="20"/>
  <c r="R2085" i="20"/>
  <c r="R2077" i="20"/>
  <c r="D2060" i="20"/>
  <c r="R2060" i="20"/>
  <c r="R2048" i="20"/>
  <c r="R2030" i="20"/>
  <c r="R2013" i="20"/>
  <c r="R1996" i="20"/>
  <c r="D1974" i="20"/>
  <c r="R1974" i="20"/>
  <c r="D1961" i="20"/>
  <c r="R1961" i="20"/>
  <c r="D1944" i="20"/>
  <c r="R1944" i="20"/>
  <c r="D1931" i="20"/>
  <c r="R1931" i="20"/>
  <c r="D1919" i="20"/>
  <c r="R1919" i="20"/>
  <c r="D1906" i="20"/>
  <c r="R1906" i="20"/>
  <c r="D1889" i="20"/>
  <c r="R1889" i="20"/>
  <c r="D1876" i="20"/>
  <c r="R1876" i="20"/>
  <c r="D1863" i="20"/>
  <c r="R1863" i="20"/>
  <c r="D1850" i="20"/>
  <c r="R1850" i="20"/>
  <c r="R1829" i="20"/>
  <c r="R1812" i="20"/>
  <c r="D1791" i="20"/>
  <c r="R1791" i="20"/>
  <c r="D1774" i="20"/>
  <c r="R1774" i="20"/>
  <c r="D1758" i="20"/>
  <c r="R1758" i="20"/>
  <c r="D1745" i="20"/>
  <c r="R1745" i="20"/>
  <c r="D1732" i="20"/>
  <c r="R1732" i="20"/>
  <c r="D1724" i="20"/>
  <c r="R1724" i="20"/>
  <c r="D1707" i="20"/>
  <c r="R1707" i="20"/>
  <c r="D1694" i="20"/>
  <c r="R1694" i="20"/>
  <c r="D1681" i="20"/>
  <c r="R1681" i="20"/>
  <c r="D1664" i="20"/>
  <c r="R1664" i="20"/>
  <c r="D1651" i="20"/>
  <c r="R1651" i="20"/>
  <c r="D1638" i="20"/>
  <c r="R1638" i="20"/>
  <c r="D1625" i="20"/>
  <c r="R1625" i="20"/>
  <c r="D1612" i="20"/>
  <c r="R1612" i="20"/>
  <c r="D1599" i="20"/>
  <c r="R1599" i="20"/>
  <c r="D1580" i="20"/>
  <c r="R1580" i="20"/>
  <c r="D1564" i="20"/>
  <c r="R1564" i="20"/>
  <c r="D1551" i="20"/>
  <c r="R1551" i="20"/>
  <c r="D1534" i="20"/>
  <c r="R1534" i="20"/>
  <c r="D1507" i="20"/>
  <c r="R1507" i="20"/>
  <c r="D1495" i="20"/>
  <c r="R1495" i="20"/>
  <c r="D1483" i="20"/>
  <c r="R1483" i="20"/>
  <c r="D1460" i="20"/>
  <c r="R1460" i="20"/>
  <c r="D1458" i="20"/>
  <c r="R1458" i="20"/>
  <c r="D1440" i="20"/>
  <c r="R1440" i="20"/>
  <c r="D1415" i="20"/>
  <c r="R1415" i="20"/>
  <c r="D1406" i="20"/>
  <c r="R1406" i="20"/>
  <c r="D1381" i="20"/>
  <c r="R1381" i="20"/>
  <c r="D1368" i="20"/>
  <c r="R1368" i="20"/>
  <c r="D1357" i="20"/>
  <c r="R1357" i="20"/>
  <c r="D1348" i="20"/>
  <c r="R1348" i="20"/>
  <c r="D1337" i="20"/>
  <c r="R1337" i="20"/>
  <c r="D1282" i="20"/>
  <c r="R1282" i="20"/>
  <c r="D1255" i="20"/>
  <c r="R1255" i="20"/>
  <c r="D1246" i="20"/>
  <c r="R1246" i="20"/>
  <c r="D1239" i="20"/>
  <c r="R1239" i="20"/>
  <c r="D1222" i="20"/>
  <c r="R1222" i="20"/>
  <c r="D1201" i="20"/>
  <c r="R1201" i="20"/>
  <c r="D1184" i="20"/>
  <c r="R1184" i="20"/>
  <c r="D1129" i="20"/>
  <c r="R1129" i="20"/>
  <c r="D1105" i="20"/>
  <c r="R1105" i="20"/>
  <c r="D1088" i="20"/>
  <c r="R1088" i="20"/>
  <c r="D1048" i="20"/>
  <c r="R1048" i="20"/>
  <c r="D1031" i="20"/>
  <c r="R1031" i="20"/>
  <c r="D1014" i="20"/>
  <c r="R1014" i="20"/>
  <c r="D989" i="20"/>
  <c r="R989" i="20"/>
  <c r="D963" i="20"/>
  <c r="R963" i="20"/>
  <c r="D938" i="20"/>
  <c r="R938" i="20"/>
  <c r="D921" i="20"/>
  <c r="R921" i="20"/>
  <c r="D908" i="20"/>
  <c r="R908" i="20"/>
  <c r="D895" i="20"/>
  <c r="R895" i="20"/>
  <c r="D878" i="20"/>
  <c r="R878" i="20"/>
  <c r="D853" i="20"/>
  <c r="R853" i="20"/>
  <c r="D827" i="20"/>
  <c r="R827" i="20"/>
  <c r="D802" i="20"/>
  <c r="R802" i="20"/>
  <c r="D769" i="20"/>
  <c r="R769" i="20"/>
  <c r="D743" i="20"/>
  <c r="R743" i="20"/>
  <c r="D730" i="20"/>
  <c r="R730" i="20"/>
  <c r="D717" i="20"/>
  <c r="R717" i="20"/>
  <c r="D710" i="20"/>
  <c r="R710" i="20"/>
  <c r="D687" i="20"/>
  <c r="R687" i="20"/>
  <c r="D662" i="20"/>
  <c r="R662" i="20"/>
  <c r="D654" i="20"/>
  <c r="R654" i="20"/>
  <c r="R637" i="20"/>
  <c r="D614" i="20"/>
  <c r="R614" i="20"/>
  <c r="D602" i="20"/>
  <c r="R602" i="20"/>
  <c r="D574" i="20"/>
  <c r="R574" i="20"/>
  <c r="D540" i="20"/>
  <c r="R540" i="20"/>
  <c r="D527" i="20"/>
  <c r="R527" i="20"/>
  <c r="D514" i="20"/>
  <c r="R514" i="20"/>
  <c r="D501" i="20"/>
  <c r="R501" i="20"/>
  <c r="D489" i="20"/>
  <c r="R489" i="20"/>
  <c r="D457" i="20"/>
  <c r="R457" i="20"/>
  <c r="D448" i="20"/>
  <c r="R448" i="20"/>
  <c r="D423" i="20"/>
  <c r="R423" i="20"/>
  <c r="D380" i="20"/>
  <c r="R380" i="20"/>
  <c r="D367" i="20"/>
  <c r="R367" i="20"/>
  <c r="R352" i="20"/>
  <c r="R341" i="20"/>
  <c r="R330" i="20"/>
  <c r="R319" i="20"/>
  <c r="R276" i="20"/>
  <c r="R253" i="20"/>
  <c r="R208" i="20"/>
  <c r="R191" i="20"/>
  <c r="R174" i="20"/>
  <c r="R165" i="20"/>
  <c r="R152" i="20"/>
  <c r="D139" i="20"/>
  <c r="R139" i="20"/>
  <c r="D130" i="20"/>
  <c r="R130" i="20"/>
  <c r="R121" i="20"/>
  <c r="R108" i="20"/>
  <c r="D95" i="20"/>
  <c r="R95" i="20"/>
  <c r="R66" i="20"/>
  <c r="R50" i="20"/>
  <c r="R13" i="20"/>
  <c r="D1521" i="20"/>
  <c r="R1521" i="20"/>
  <c r="H1521" i="20"/>
  <c r="H1534" i="20"/>
  <c r="H1551" i="20"/>
  <c r="H1564" i="20"/>
  <c r="H1580" i="20"/>
  <c r="H1599" i="20"/>
  <c r="H1612" i="20"/>
  <c r="H1625" i="20"/>
  <c r="H1638" i="20"/>
  <c r="H1651" i="20"/>
  <c r="H1664" i="20"/>
  <c r="H1681" i="20"/>
  <c r="H1694" i="20"/>
  <c r="H1707" i="20"/>
  <c r="H1724" i="20"/>
  <c r="H1732" i="20"/>
  <c r="H1745" i="20"/>
  <c r="H1758" i="20"/>
  <c r="H1774" i="20"/>
  <c r="H1791" i="20"/>
  <c r="H1812" i="20"/>
  <c r="H1829" i="20"/>
  <c r="H1850" i="20"/>
  <c r="H1863" i="20"/>
  <c r="H1876" i="20"/>
  <c r="H1889" i="20"/>
  <c r="H1906" i="20"/>
  <c r="H1919" i="20"/>
  <c r="H1931" i="20"/>
  <c r="H1944" i="20"/>
  <c r="H1961" i="20"/>
  <c r="H1974" i="20"/>
  <c r="H1996" i="20"/>
  <c r="H2013" i="20"/>
  <c r="H2030" i="20"/>
  <c r="H2048" i="20"/>
  <c r="H2060" i="20"/>
  <c r="H2077" i="20"/>
  <c r="H2085" i="20"/>
  <c r="H2102" i="20"/>
  <c r="H2154" i="20"/>
  <c r="H2171" i="20"/>
  <c r="H2187" i="20"/>
  <c r="H2204" i="20"/>
  <c r="H2221" i="20"/>
  <c r="H2234" i="20"/>
  <c r="H2242" i="20"/>
  <c r="H2254" i="20"/>
  <c r="H2273" i="20"/>
  <c r="H2285" i="20"/>
  <c r="H2294" i="20"/>
  <c r="H2311" i="20"/>
  <c r="H2328" i="20"/>
  <c r="H2345" i="20"/>
  <c r="H2358" i="20"/>
  <c r="H2375" i="20"/>
  <c r="H2392" i="20"/>
  <c r="H2405" i="20"/>
  <c r="H2422" i="20"/>
  <c r="H2439" i="20"/>
  <c r="H2452" i="20"/>
  <c r="H2469" i="20"/>
  <c r="H2482" i="20"/>
  <c r="H2499" i="20"/>
  <c r="H2516" i="20"/>
  <c r="H2523" i="20"/>
  <c r="H2536" i="20"/>
  <c r="H2550" i="20"/>
  <c r="H2567" i="20"/>
  <c r="H2584" i="20"/>
  <c r="H2600" i="20"/>
  <c r="H2617" i="20"/>
  <c r="H2634" i="20"/>
  <c r="H2651" i="20"/>
  <c r="H2662" i="20"/>
  <c r="H2683" i="20"/>
  <c r="H2701" i="20"/>
  <c r="H2718" i="20"/>
  <c r="H2735" i="20"/>
  <c r="H2736" i="20"/>
  <c r="A2736" i="20"/>
  <c r="A2911" i="20"/>
  <c r="A3464" i="20"/>
  <c r="D2911" i="20"/>
  <c r="G2911" i="20"/>
  <c r="I2740" i="20"/>
  <c r="I2745" i="20"/>
  <c r="I2763" i="20"/>
  <c r="I2767" i="20"/>
  <c r="I2777" i="20"/>
  <c r="I2781" i="20"/>
  <c r="I2800" i="20"/>
  <c r="I2809" i="20"/>
  <c r="I2813" i="20"/>
  <c r="I2815" i="20"/>
  <c r="I2817" i="20"/>
  <c r="I2820" i="20"/>
  <c r="I2822" i="20"/>
  <c r="I2825" i="20"/>
  <c r="I2831" i="20"/>
  <c r="I2832" i="20"/>
  <c r="I2836" i="20"/>
  <c r="I2837" i="20"/>
  <c r="I2838" i="20"/>
  <c r="I2839" i="20"/>
  <c r="I2840" i="20"/>
  <c r="I2841" i="20"/>
  <c r="I2842" i="20"/>
  <c r="I2843" i="20"/>
  <c r="I2844" i="20"/>
  <c r="I2847" i="20"/>
  <c r="I2848" i="20"/>
  <c r="I2849" i="20"/>
  <c r="I2850" i="20"/>
  <c r="I2851" i="20"/>
  <c r="I2852" i="20"/>
  <c r="I2853" i="20"/>
  <c r="I2854" i="20"/>
  <c r="I2855" i="20"/>
  <c r="I2856" i="20"/>
  <c r="I2857" i="20"/>
  <c r="I2858" i="20"/>
  <c r="I2859" i="20"/>
  <c r="I2860" i="20"/>
  <c r="I2861" i="20"/>
  <c r="I2862" i="20"/>
  <c r="I2863" i="20"/>
  <c r="I2864" i="20"/>
  <c r="I2865" i="20"/>
  <c r="I2866" i="20"/>
  <c r="I2867" i="20"/>
  <c r="I2868" i="20"/>
  <c r="I2870" i="20"/>
  <c r="I2871" i="20"/>
  <c r="I2872" i="20"/>
  <c r="I2873" i="20"/>
  <c r="I2874" i="20"/>
  <c r="I2875" i="20"/>
  <c r="I2876" i="20"/>
  <c r="I2877" i="20"/>
  <c r="I2878" i="20"/>
  <c r="I2879" i="20"/>
  <c r="I2880" i="20"/>
  <c r="I2881" i="20"/>
  <c r="I2882" i="20"/>
  <c r="I2883" i="20"/>
  <c r="I2884" i="20"/>
  <c r="I2885" i="20"/>
  <c r="I2886" i="20"/>
  <c r="I2887" i="20"/>
  <c r="I2888" i="20"/>
  <c r="I2889" i="20"/>
  <c r="I2890" i="20"/>
  <c r="I2891" i="20"/>
  <c r="I2892" i="20"/>
  <c r="I2893" i="20"/>
  <c r="I2894" i="20"/>
  <c r="I2895" i="20"/>
  <c r="I2896" i="20"/>
  <c r="I2897" i="20"/>
  <c r="I2898" i="20"/>
  <c r="I2905" i="20"/>
  <c r="I2910" i="20"/>
  <c r="I2911" i="20"/>
  <c r="J2740" i="20"/>
  <c r="J2745" i="20"/>
  <c r="J2763" i="20"/>
  <c r="J2767" i="20"/>
  <c r="J2777" i="20"/>
  <c r="J2781" i="20"/>
  <c r="J2800" i="20"/>
  <c r="J2809" i="20"/>
  <c r="J2813" i="20"/>
  <c r="J2815" i="20"/>
  <c r="J2817" i="20"/>
  <c r="J2820" i="20"/>
  <c r="J2822" i="20"/>
  <c r="J2825" i="20"/>
  <c r="J2836" i="20"/>
  <c r="J2837" i="20"/>
  <c r="J2838" i="20"/>
  <c r="J2839" i="20"/>
  <c r="J2840" i="20"/>
  <c r="J2841" i="20"/>
  <c r="J2842" i="20"/>
  <c r="J2843" i="20"/>
  <c r="J2844" i="20"/>
  <c r="J2847" i="20"/>
  <c r="J2848" i="20"/>
  <c r="J2849" i="20"/>
  <c r="J2850" i="20"/>
  <c r="J2851" i="20"/>
  <c r="J2852" i="20"/>
  <c r="J2853" i="20"/>
  <c r="J2854" i="20"/>
  <c r="J2855" i="20"/>
  <c r="J2856" i="20"/>
  <c r="J2857" i="20"/>
  <c r="J2858" i="20"/>
  <c r="J2859" i="20"/>
  <c r="J2860" i="20"/>
  <c r="J2861" i="20"/>
  <c r="J2862" i="20"/>
  <c r="J2863" i="20"/>
  <c r="J2864" i="20"/>
  <c r="J2865" i="20"/>
  <c r="J2866" i="20"/>
  <c r="J2867" i="20"/>
  <c r="J2868" i="20"/>
  <c r="J2870" i="20"/>
  <c r="J2871" i="20"/>
  <c r="J2872" i="20"/>
  <c r="J2873" i="20"/>
  <c r="J2874" i="20"/>
  <c r="J2875" i="20"/>
  <c r="J2876" i="20"/>
  <c r="J2877" i="20"/>
  <c r="J2878" i="20"/>
  <c r="J2879" i="20"/>
  <c r="J2880" i="20"/>
  <c r="J2881" i="20"/>
  <c r="J2882" i="20"/>
  <c r="J2883" i="20"/>
  <c r="J2884" i="20"/>
  <c r="J2885" i="20"/>
  <c r="J2886" i="20"/>
  <c r="J2887" i="20"/>
  <c r="J2888" i="20"/>
  <c r="J2889" i="20"/>
  <c r="J2890" i="20"/>
  <c r="J2891" i="20"/>
  <c r="J2892" i="20"/>
  <c r="J2893" i="20"/>
  <c r="J2894" i="20"/>
  <c r="J2895" i="20"/>
  <c r="J2896" i="20"/>
  <c r="J2897" i="20"/>
  <c r="J2898" i="20"/>
  <c r="J2905" i="20"/>
  <c r="J2910" i="20"/>
  <c r="J2911" i="20"/>
  <c r="K2740" i="20"/>
  <c r="K2745" i="20"/>
  <c r="K2763" i="20"/>
  <c r="K2767" i="20"/>
  <c r="K2777" i="20"/>
  <c r="K2781" i="20"/>
  <c r="K2800" i="20"/>
  <c r="K2809" i="20"/>
  <c r="K2813" i="20"/>
  <c r="K2815" i="20"/>
  <c r="K2817" i="20"/>
  <c r="K2820" i="20"/>
  <c r="K2822" i="20"/>
  <c r="K2825" i="20"/>
  <c r="K2831" i="20"/>
  <c r="K2832" i="20"/>
  <c r="K2836" i="20"/>
  <c r="K2837" i="20"/>
  <c r="K2838" i="20"/>
  <c r="K2839" i="20"/>
  <c r="K2840" i="20"/>
  <c r="K2841" i="20"/>
  <c r="K2842" i="20"/>
  <c r="K2843" i="20"/>
  <c r="K2844" i="20"/>
  <c r="K2847" i="20"/>
  <c r="K2848" i="20"/>
  <c r="K2849" i="20"/>
  <c r="K2850" i="20"/>
  <c r="K2851" i="20"/>
  <c r="K2852" i="20"/>
  <c r="K2853" i="20"/>
  <c r="K2854" i="20"/>
  <c r="K2855" i="20"/>
  <c r="K2856" i="20"/>
  <c r="K2857" i="20"/>
  <c r="K2858" i="20"/>
  <c r="K2859" i="20"/>
  <c r="K2860" i="20"/>
  <c r="K2861" i="20"/>
  <c r="K2862" i="20"/>
  <c r="K2863" i="20"/>
  <c r="K2864" i="20"/>
  <c r="K2865" i="20"/>
  <c r="K2866" i="20"/>
  <c r="K2867" i="20"/>
  <c r="K2868" i="20"/>
  <c r="K2870" i="20"/>
  <c r="K2871" i="20"/>
  <c r="K2872" i="20"/>
  <c r="K2873" i="20"/>
  <c r="K2874" i="20"/>
  <c r="K2875" i="20"/>
  <c r="K2876" i="20"/>
  <c r="K2877" i="20"/>
  <c r="K2878" i="20"/>
  <c r="K2879" i="20"/>
  <c r="K2880" i="20"/>
  <c r="K2881" i="20"/>
  <c r="K2882" i="20"/>
  <c r="K2883" i="20"/>
  <c r="K2884" i="20"/>
  <c r="K2885" i="20"/>
  <c r="K2886" i="20"/>
  <c r="K2887" i="20"/>
  <c r="K2888" i="20"/>
  <c r="K2889" i="20"/>
  <c r="K2890" i="20"/>
  <c r="K2891" i="20"/>
  <c r="K2892" i="20"/>
  <c r="K2893" i="20"/>
  <c r="K2894" i="20"/>
  <c r="K2895" i="20"/>
  <c r="K2896" i="20"/>
  <c r="K2897" i="20"/>
  <c r="K2898" i="20"/>
  <c r="K2905" i="20"/>
  <c r="K2910" i="20"/>
  <c r="K2911" i="20"/>
  <c r="O2740" i="20"/>
  <c r="O2741" i="20"/>
  <c r="O2743" i="20"/>
  <c r="O2745" i="20"/>
  <c r="O2746" i="20"/>
  <c r="O2748" i="20"/>
  <c r="O2752" i="20"/>
  <c r="O2753" i="20"/>
  <c r="O2754" i="20"/>
  <c r="O2756" i="20"/>
  <c r="O2757" i="20"/>
  <c r="O2759" i="20"/>
  <c r="O2760" i="20"/>
  <c r="O2763" i="20"/>
  <c r="O2767" i="20"/>
  <c r="O2777" i="20"/>
  <c r="O2781" i="20"/>
  <c r="O2782" i="20"/>
  <c r="O2783" i="20"/>
  <c r="O2784" i="20"/>
  <c r="O2785" i="20"/>
  <c r="O2787" i="20"/>
  <c r="O2788" i="20"/>
  <c r="O2789" i="20"/>
  <c r="O2790" i="20"/>
  <c r="O2791" i="20"/>
  <c r="O2792" i="20"/>
  <c r="O2793" i="20"/>
  <c r="O2794" i="20"/>
  <c r="O2795" i="20"/>
  <c r="O2796" i="20"/>
  <c r="O2797" i="20"/>
  <c r="O2798" i="20"/>
  <c r="O2801" i="20"/>
  <c r="O2802" i="20"/>
  <c r="O2803" i="20"/>
  <c r="O2804" i="20"/>
  <c r="O2805" i="20"/>
  <c r="O2806" i="20"/>
  <c r="O2807" i="20"/>
  <c r="O2808" i="20"/>
  <c r="O2809" i="20"/>
  <c r="O2810" i="20"/>
  <c r="O2811" i="20"/>
  <c r="O2812" i="20"/>
  <c r="O2813" i="20"/>
  <c r="O2815" i="20"/>
  <c r="O2816" i="20"/>
  <c r="O2820" i="20"/>
  <c r="O2825" i="20"/>
  <c r="O2826" i="20"/>
  <c r="O2827" i="20"/>
  <c r="O2828" i="20"/>
  <c r="O2829" i="20"/>
  <c r="O2830" i="20"/>
  <c r="O2831" i="20"/>
  <c r="O2832" i="20"/>
  <c r="O2833" i="20"/>
  <c r="O2834" i="20"/>
  <c r="O2835" i="20"/>
  <c r="O2836" i="20"/>
  <c r="O2839" i="20"/>
  <c r="O2844" i="20"/>
  <c r="O2847" i="20"/>
  <c r="O2866" i="20"/>
  <c r="O2875" i="20"/>
  <c r="O2898" i="20"/>
  <c r="O2905" i="20"/>
  <c r="O2910" i="20"/>
  <c r="O2911" i="20"/>
  <c r="P2740" i="20"/>
  <c r="P2745" i="20"/>
  <c r="P2763" i="20"/>
  <c r="P2767" i="20"/>
  <c r="P2777" i="20"/>
  <c r="P2781" i="20"/>
  <c r="P2800" i="20"/>
  <c r="P2809" i="20"/>
  <c r="P2813" i="20"/>
  <c r="P2815" i="20"/>
  <c r="P2820" i="20"/>
  <c r="P2825" i="20"/>
  <c r="P2836" i="20"/>
  <c r="P2839" i="20"/>
  <c r="P2844" i="20"/>
  <c r="P2847" i="20"/>
  <c r="P2866" i="20"/>
  <c r="P2875" i="20"/>
  <c r="P2898" i="20"/>
  <c r="P2905" i="20"/>
  <c r="P2910" i="20"/>
  <c r="P2911" i="20"/>
  <c r="Q2737" i="20"/>
  <c r="Q2738" i="20"/>
  <c r="Q2739" i="20"/>
  <c r="Q2740" i="20"/>
  <c r="Q2742" i="20"/>
  <c r="Q2744" i="20"/>
  <c r="Q2745" i="20"/>
  <c r="Q2747" i="20"/>
  <c r="Q2749" i="20"/>
  <c r="Q2750" i="20"/>
  <c r="Q2751" i="20"/>
  <c r="Q2755" i="20"/>
  <c r="Q2761" i="20"/>
  <c r="Q2762" i="20"/>
  <c r="Q2763" i="20"/>
  <c r="Q2764" i="20"/>
  <c r="Q2765" i="20"/>
  <c r="Q2766" i="20"/>
  <c r="Q2767" i="20"/>
  <c r="Q2768" i="20"/>
  <c r="Q2769" i="20"/>
  <c r="Q2770" i="20"/>
  <c r="Q2771" i="20"/>
  <c r="Q2772" i="20"/>
  <c r="Q2773" i="20"/>
  <c r="Q2774" i="20"/>
  <c r="Q2775" i="20"/>
  <c r="Q2776" i="20"/>
  <c r="Q2777" i="20"/>
  <c r="Q2778" i="20"/>
  <c r="Q2779" i="20"/>
  <c r="Q2780" i="20"/>
  <c r="Q2781" i="20"/>
  <c r="Q2800" i="20"/>
  <c r="Q2809" i="20"/>
  <c r="Q2813" i="20"/>
  <c r="Q2815" i="20"/>
  <c r="Q2820" i="20"/>
  <c r="Q2825" i="20"/>
  <c r="Q2836" i="20"/>
  <c r="Q2839" i="20"/>
  <c r="Q2844" i="20"/>
  <c r="Q2847" i="20"/>
  <c r="Q2866" i="20"/>
  <c r="Q2869" i="20"/>
  <c r="Q2875" i="20"/>
  <c r="Q2898" i="20"/>
  <c r="Q2899" i="20"/>
  <c r="Q2900" i="20"/>
  <c r="Q2901" i="20"/>
  <c r="Q2902" i="20"/>
  <c r="Q2903" i="20"/>
  <c r="Q2904" i="20"/>
  <c r="Q2905" i="20"/>
  <c r="Q2906" i="20"/>
  <c r="Q2907" i="20"/>
  <c r="Q2908" i="20"/>
  <c r="Q2909" i="20"/>
  <c r="Q2910" i="20"/>
  <c r="Q2911" i="20"/>
  <c r="H2739" i="20"/>
  <c r="H2740" i="20"/>
  <c r="H2745" i="20"/>
  <c r="H2763" i="20"/>
  <c r="H2767" i="20"/>
  <c r="H2777" i="20"/>
  <c r="H2781" i="20"/>
  <c r="H2800" i="20"/>
  <c r="H2809" i="20"/>
  <c r="H2813" i="20"/>
  <c r="H2815" i="20"/>
  <c r="H2820" i="20"/>
  <c r="H2825" i="20"/>
  <c r="H2836" i="20"/>
  <c r="H2839" i="20"/>
  <c r="H2844" i="20"/>
  <c r="H2847" i="20"/>
  <c r="H2866" i="20"/>
  <c r="H2875" i="20"/>
  <c r="H2898" i="20"/>
  <c r="H2905" i="20"/>
  <c r="H2910" i="20"/>
  <c r="H2911" i="20"/>
  <c r="B3464" i="20"/>
  <c r="A1508" i="20"/>
  <c r="A2915" i="20"/>
  <c r="A2917" i="20"/>
  <c r="A2931" i="20"/>
  <c r="A2940" i="20"/>
  <c r="A2943" i="20"/>
  <c r="A2960" i="20"/>
  <c r="A3355" i="20"/>
  <c r="I1521" i="20"/>
  <c r="I1534" i="20"/>
  <c r="I1551" i="20"/>
  <c r="I1564" i="20"/>
  <c r="I1580" i="20"/>
  <c r="I1599" i="20"/>
  <c r="I1612" i="20"/>
  <c r="I1625" i="20"/>
  <c r="I1638" i="20"/>
  <c r="I1651" i="20"/>
  <c r="I1664" i="20"/>
  <c r="I1681" i="20"/>
  <c r="I1694" i="20"/>
  <c r="I1707" i="20"/>
  <c r="I1724" i="20"/>
  <c r="I1732" i="20"/>
  <c r="I1745" i="20"/>
  <c r="I1758" i="20"/>
  <c r="I1774" i="20"/>
  <c r="I1791" i="20"/>
  <c r="I1812" i="20"/>
  <c r="I1829" i="20"/>
  <c r="I1850" i="20"/>
  <c r="I1863" i="20"/>
  <c r="I1876" i="20"/>
  <c r="I1889" i="20"/>
  <c r="I1906" i="20"/>
  <c r="I1919" i="20"/>
  <c r="I1931" i="20"/>
  <c r="I1944" i="20"/>
  <c r="I1961" i="20"/>
  <c r="I1974" i="20"/>
  <c r="I1996" i="20"/>
  <c r="I1997" i="20"/>
  <c r="I1998" i="20"/>
  <c r="I1999" i="20"/>
  <c r="I2000" i="20"/>
  <c r="I2001" i="20"/>
  <c r="I2002" i="20"/>
  <c r="I2003" i="20"/>
  <c r="I2004" i="20"/>
  <c r="I2005" i="20"/>
  <c r="I2006" i="20"/>
  <c r="I2007" i="20"/>
  <c r="I2008" i="20"/>
  <c r="I2009" i="20"/>
  <c r="I2010" i="20"/>
  <c r="I2011" i="20"/>
  <c r="I2012" i="20"/>
  <c r="I2013" i="20"/>
  <c r="I2015" i="20"/>
  <c r="I2016" i="20"/>
  <c r="I2017" i="20"/>
  <c r="I2018" i="20"/>
  <c r="I2019" i="20"/>
  <c r="I2023" i="20"/>
  <c r="I2024" i="20"/>
  <c r="I2025" i="20"/>
  <c r="I2026" i="20"/>
  <c r="I2027" i="20"/>
  <c r="I2028" i="20"/>
  <c r="I2029" i="20"/>
  <c r="I2014" i="20"/>
  <c r="I2020" i="20"/>
  <c r="I2022" i="20"/>
  <c r="I2030" i="20"/>
  <c r="I2031" i="20"/>
  <c r="I2032" i="20"/>
  <c r="I2033" i="20"/>
  <c r="I2034" i="20"/>
  <c r="I2035" i="20"/>
  <c r="I2036" i="20"/>
  <c r="I2037" i="20"/>
  <c r="I2038" i="20"/>
  <c r="I2039" i="20"/>
  <c r="I2040" i="20"/>
  <c r="I2041" i="20"/>
  <c r="I2042" i="20"/>
  <c r="I2043" i="20"/>
  <c r="I2044" i="20"/>
  <c r="I2045" i="20"/>
  <c r="I2046" i="20"/>
  <c r="I2047" i="20"/>
  <c r="I2048" i="20"/>
  <c r="I2049" i="20"/>
  <c r="I2050" i="20"/>
  <c r="I2051" i="20"/>
  <c r="I2052" i="20"/>
  <c r="I2053" i="20"/>
  <c r="I2054" i="20"/>
  <c r="I2055" i="20"/>
  <c r="I2056" i="20"/>
  <c r="I2057" i="20"/>
  <c r="I2058" i="20"/>
  <c r="I2059" i="20"/>
  <c r="I2060" i="20"/>
  <c r="I2061" i="20"/>
  <c r="I2062" i="20"/>
  <c r="I2063" i="20"/>
  <c r="I2064" i="20"/>
  <c r="I2065" i="20"/>
  <c r="I2066" i="20"/>
  <c r="I2067" i="20"/>
  <c r="I2068" i="20"/>
  <c r="I2069" i="20"/>
  <c r="I2070" i="20"/>
  <c r="I2071" i="20"/>
  <c r="I2072" i="20"/>
  <c r="I2073" i="20"/>
  <c r="I2074" i="20"/>
  <c r="I2075" i="20"/>
  <c r="I2076" i="20"/>
  <c r="I2077" i="20"/>
  <c r="I2085" i="20"/>
  <c r="I2086" i="20"/>
  <c r="I2087" i="20"/>
  <c r="I2088" i="20"/>
  <c r="I2089" i="20"/>
  <c r="I2090" i="20"/>
  <c r="I2091" i="20"/>
  <c r="I2092" i="20"/>
  <c r="I2093" i="20"/>
  <c r="I2094" i="20"/>
  <c r="I2095" i="20"/>
  <c r="I2096" i="20"/>
  <c r="I2097" i="20"/>
  <c r="I2098" i="20"/>
  <c r="I2099" i="20"/>
  <c r="I2100" i="20"/>
  <c r="I2101" i="20"/>
  <c r="I2102" i="20"/>
  <c r="I2103" i="20"/>
  <c r="I2104" i="20"/>
  <c r="I2105" i="20"/>
  <c r="I2106" i="20"/>
  <c r="I2107" i="20"/>
  <c r="I2108" i="20"/>
  <c r="I2109" i="20"/>
  <c r="I2110" i="20"/>
  <c r="I2111" i="20"/>
  <c r="I2112" i="20"/>
  <c r="I2113" i="20"/>
  <c r="I2114" i="20"/>
  <c r="I2115" i="20"/>
  <c r="I2116" i="20"/>
  <c r="I2117" i="20"/>
  <c r="I2118" i="20"/>
  <c r="I2119" i="20"/>
  <c r="I2120" i="20"/>
  <c r="I2121" i="20"/>
  <c r="I2122" i="20"/>
  <c r="I2123" i="20"/>
  <c r="I2124" i="20"/>
  <c r="I2125" i="20"/>
  <c r="I2126" i="20"/>
  <c r="I2127" i="20"/>
  <c r="I2128" i="20"/>
  <c r="I2129" i="20"/>
  <c r="I2130" i="20"/>
  <c r="I2131" i="20"/>
  <c r="I2132" i="20"/>
  <c r="I2133" i="20"/>
  <c r="I2134" i="20"/>
  <c r="I2135" i="20"/>
  <c r="I2136" i="20"/>
  <c r="I2137" i="20"/>
  <c r="I2138" i="20"/>
  <c r="I2139" i="20"/>
  <c r="I2140" i="20"/>
  <c r="I2141" i="20"/>
  <c r="I2142" i="20"/>
  <c r="I2143" i="20"/>
  <c r="I2144" i="20"/>
  <c r="I2145" i="20"/>
  <c r="I2146" i="20"/>
  <c r="I2147" i="20"/>
  <c r="I2148" i="20"/>
  <c r="I2149" i="20"/>
  <c r="I2150" i="20"/>
  <c r="I2151" i="20"/>
  <c r="I2152" i="20"/>
  <c r="I2153" i="20"/>
  <c r="I2154" i="20"/>
  <c r="I2155" i="20"/>
  <c r="I2156" i="20"/>
  <c r="I2157" i="20"/>
  <c r="I2158" i="20"/>
  <c r="I2159" i="20"/>
  <c r="I2160" i="20"/>
  <c r="I2161" i="20"/>
  <c r="I2162" i="20"/>
  <c r="I2163" i="20"/>
  <c r="I2164" i="20"/>
  <c r="I2165" i="20"/>
  <c r="I2166" i="20"/>
  <c r="I2167" i="20"/>
  <c r="I2168" i="20"/>
  <c r="I2169" i="20"/>
  <c r="I2170" i="20"/>
  <c r="I2171" i="20"/>
  <c r="I2187" i="20"/>
  <c r="I2204" i="20"/>
  <c r="I2221" i="20"/>
  <c r="I2234" i="20"/>
  <c r="I2242" i="20"/>
  <c r="I2254" i="20"/>
  <c r="I2273" i="20"/>
  <c r="I2285" i="20"/>
  <c r="I2294" i="20"/>
  <c r="I2311" i="20"/>
  <c r="I2328" i="20"/>
  <c r="I2345" i="20"/>
  <c r="I2358" i="20"/>
  <c r="I2375" i="20"/>
  <c r="I2392" i="20"/>
  <c r="I2405" i="20"/>
  <c r="I2422" i="20"/>
  <c r="I2439" i="20"/>
  <c r="I2452" i="20"/>
  <c r="I2469" i="20"/>
  <c r="I2482" i="20"/>
  <c r="I2499" i="20"/>
  <c r="I2516" i="20"/>
  <c r="I2523" i="20"/>
  <c r="I2536" i="20"/>
  <c r="I2550" i="20"/>
  <c r="I2567" i="20"/>
  <c r="I2584" i="20"/>
  <c r="I2600" i="20"/>
  <c r="I2617" i="20"/>
  <c r="I2634" i="20"/>
  <c r="I2651" i="20"/>
  <c r="I2662" i="20"/>
  <c r="I2683" i="20"/>
  <c r="I2701" i="20"/>
  <c r="I2718" i="20"/>
  <c r="I2735" i="20"/>
  <c r="I2736" i="20"/>
  <c r="J1521" i="20"/>
  <c r="J1534" i="20"/>
  <c r="J1551" i="20"/>
  <c r="J1564" i="20"/>
  <c r="J1580" i="20"/>
  <c r="J1599" i="20"/>
  <c r="J1612" i="20"/>
  <c r="J1625" i="20"/>
  <c r="J1638" i="20"/>
  <c r="J1651" i="20"/>
  <c r="J1664" i="20"/>
  <c r="J1681" i="20"/>
  <c r="J1694" i="20"/>
  <c r="J1707" i="20"/>
  <c r="J1724" i="20"/>
  <c r="J1732" i="20"/>
  <c r="J1745" i="20"/>
  <c r="J1758" i="20"/>
  <c r="J1774" i="20"/>
  <c r="J1791" i="20"/>
  <c r="J1812" i="20"/>
  <c r="J1829" i="20"/>
  <c r="J1850" i="20"/>
  <c r="J1863" i="20"/>
  <c r="J1876" i="20"/>
  <c r="J1889" i="20"/>
  <c r="J1906" i="20"/>
  <c r="J1919" i="20"/>
  <c r="J1931" i="20"/>
  <c r="J1944" i="20"/>
  <c r="J1961" i="20"/>
  <c r="J1962" i="20"/>
  <c r="J1963" i="20"/>
  <c r="J1964" i="20"/>
  <c r="J1965" i="20"/>
  <c r="J1966" i="20"/>
  <c r="J1967" i="20"/>
  <c r="J1968" i="20"/>
  <c r="J1969" i="20"/>
  <c r="J1970" i="20"/>
  <c r="J1971" i="20"/>
  <c r="J1972" i="20"/>
  <c r="J1973" i="20"/>
  <c r="J1974" i="20"/>
  <c r="J1996" i="20"/>
  <c r="J1997" i="20"/>
  <c r="J1998" i="20"/>
  <c r="J1999" i="20"/>
  <c r="J2000" i="20"/>
  <c r="J2001" i="20"/>
  <c r="J2002" i="20"/>
  <c r="J2003" i="20"/>
  <c r="J2004" i="20"/>
  <c r="J2005" i="20"/>
  <c r="J2006" i="20"/>
  <c r="J2007" i="20"/>
  <c r="J2008" i="20"/>
  <c r="J2009" i="20"/>
  <c r="J2010" i="20"/>
  <c r="J2011" i="20"/>
  <c r="J2012" i="20"/>
  <c r="J2013" i="20"/>
  <c r="J2027" i="20"/>
  <c r="J2028" i="20"/>
  <c r="J2029" i="20"/>
  <c r="J2014" i="20"/>
  <c r="J2020" i="20"/>
  <c r="J2022" i="20"/>
  <c r="J2030" i="20"/>
  <c r="J2031" i="20"/>
  <c r="J2032" i="20"/>
  <c r="J2033" i="20"/>
  <c r="J2034" i="20"/>
  <c r="J2035" i="20"/>
  <c r="J2036" i="20"/>
  <c r="J2037" i="20"/>
  <c r="J2038" i="20"/>
  <c r="J2039" i="20"/>
  <c r="J2040" i="20"/>
  <c r="J2041" i="20"/>
  <c r="J2042" i="20"/>
  <c r="J2043" i="20"/>
  <c r="J2044" i="20"/>
  <c r="J2045" i="20"/>
  <c r="J2046" i="20"/>
  <c r="J2047" i="20"/>
  <c r="J2048" i="20"/>
  <c r="J2049" i="20"/>
  <c r="J2050" i="20"/>
  <c r="J2051" i="20"/>
  <c r="J2052" i="20"/>
  <c r="J2053" i="20"/>
  <c r="J2054" i="20"/>
  <c r="J2055" i="20"/>
  <c r="J2056" i="20"/>
  <c r="J2057" i="20"/>
  <c r="J2058" i="20"/>
  <c r="J2059" i="20"/>
  <c r="J2060" i="20"/>
  <c r="J2061" i="20"/>
  <c r="J2062" i="20"/>
  <c r="J2063" i="20"/>
  <c r="J2064" i="20"/>
  <c r="J2065" i="20"/>
  <c r="J2066" i="20"/>
  <c r="J2067" i="20"/>
  <c r="J2068" i="20"/>
  <c r="J2069" i="20"/>
  <c r="J2070" i="20"/>
  <c r="J2071" i="20"/>
  <c r="J2072" i="20"/>
  <c r="J2073" i="20"/>
  <c r="J2074" i="20"/>
  <c r="J2075" i="20"/>
  <c r="J2076" i="20"/>
  <c r="J2077" i="20"/>
  <c r="J2085" i="20"/>
  <c r="J2086" i="20"/>
  <c r="J2087" i="20"/>
  <c r="J2088" i="20"/>
  <c r="J2089" i="20"/>
  <c r="J2090" i="20"/>
  <c r="J2091" i="20"/>
  <c r="J2092" i="20"/>
  <c r="J2093" i="20"/>
  <c r="J2094" i="20"/>
  <c r="J2095" i="20"/>
  <c r="J2096" i="20"/>
  <c r="J2097" i="20"/>
  <c r="J2098" i="20"/>
  <c r="J2099" i="20"/>
  <c r="J2100" i="20"/>
  <c r="J2101" i="20"/>
  <c r="J2102" i="20"/>
  <c r="J2103" i="20"/>
  <c r="J2104" i="20"/>
  <c r="J2105" i="20"/>
  <c r="J2106" i="20"/>
  <c r="J2107" i="20"/>
  <c r="J2108" i="20"/>
  <c r="J2109" i="20"/>
  <c r="J2110" i="20"/>
  <c r="J2111" i="20"/>
  <c r="J2112" i="20"/>
  <c r="J2113" i="20"/>
  <c r="J2114" i="20"/>
  <c r="J2115" i="20"/>
  <c r="J2116" i="20"/>
  <c r="J2117" i="20"/>
  <c r="J2118" i="20"/>
  <c r="J2119" i="20"/>
  <c r="J2120" i="20"/>
  <c r="J2121" i="20"/>
  <c r="J2122" i="20"/>
  <c r="J2123" i="20"/>
  <c r="J2124" i="20"/>
  <c r="J2125" i="20"/>
  <c r="J2126" i="20"/>
  <c r="J2127" i="20"/>
  <c r="J2128" i="20"/>
  <c r="J2129" i="20"/>
  <c r="J2130" i="20"/>
  <c r="J2131" i="20"/>
  <c r="J2132" i="20"/>
  <c r="J2133" i="20"/>
  <c r="J2134" i="20"/>
  <c r="J2135" i="20"/>
  <c r="J2136" i="20"/>
  <c r="J2137" i="20"/>
  <c r="J2138" i="20"/>
  <c r="J2139" i="20"/>
  <c r="J2140" i="20"/>
  <c r="J2141" i="20"/>
  <c r="J2142" i="20"/>
  <c r="J2143" i="20"/>
  <c r="J2144" i="20"/>
  <c r="J2145" i="20"/>
  <c r="J2146" i="20"/>
  <c r="J2147" i="20"/>
  <c r="J2148" i="20"/>
  <c r="J2149" i="20"/>
  <c r="J2150" i="20"/>
  <c r="J2151" i="20"/>
  <c r="J2152" i="20"/>
  <c r="J2153" i="20"/>
  <c r="J2154" i="20"/>
  <c r="J2155" i="20"/>
  <c r="J2156" i="20"/>
  <c r="J2157" i="20"/>
  <c r="J2158" i="20"/>
  <c r="J2159" i="20"/>
  <c r="J2160" i="20"/>
  <c r="J2161" i="20"/>
  <c r="J2162" i="20"/>
  <c r="J2163" i="20"/>
  <c r="J2164" i="20"/>
  <c r="J2165" i="20"/>
  <c r="J2166" i="20"/>
  <c r="J2167" i="20"/>
  <c r="J2168" i="20"/>
  <c r="J2169" i="20"/>
  <c r="J2170" i="20"/>
  <c r="J2171" i="20"/>
  <c r="J2187" i="20"/>
  <c r="J2204" i="20"/>
  <c r="J2221" i="20"/>
  <c r="J2234" i="20"/>
  <c r="J2242" i="20"/>
  <c r="J2254" i="20"/>
  <c r="J2273" i="20"/>
  <c r="J2285" i="20"/>
  <c r="J2294" i="20"/>
  <c r="J2311" i="20"/>
  <c r="J2328" i="20"/>
  <c r="J2345" i="20"/>
  <c r="J2358" i="20"/>
  <c r="J2375" i="20"/>
  <c r="J2392" i="20"/>
  <c r="J2405" i="20"/>
  <c r="J2422" i="20"/>
  <c r="J2439" i="20"/>
  <c r="J2452" i="20"/>
  <c r="J2469" i="20"/>
  <c r="J2482" i="20"/>
  <c r="J2499" i="20"/>
  <c r="J2516" i="20"/>
  <c r="J2523" i="20"/>
  <c r="J2536" i="20"/>
  <c r="J2550" i="20"/>
  <c r="J2567" i="20"/>
  <c r="J2584" i="20"/>
  <c r="J2600" i="20"/>
  <c r="J2617" i="20"/>
  <c r="J2634" i="20"/>
  <c r="J2651" i="20"/>
  <c r="J2662" i="20"/>
  <c r="J2683" i="20"/>
  <c r="J2701" i="20"/>
  <c r="J2718" i="20"/>
  <c r="J2735" i="20"/>
  <c r="J2736" i="20"/>
  <c r="K1521" i="20"/>
  <c r="K1534" i="20"/>
  <c r="K1551" i="20"/>
  <c r="K1564" i="20"/>
  <c r="K1580" i="20"/>
  <c r="K1599" i="20"/>
  <c r="K1612" i="20"/>
  <c r="K1625" i="20"/>
  <c r="K1638" i="20"/>
  <c r="K1651" i="20"/>
  <c r="K1664" i="20"/>
  <c r="K1681" i="20"/>
  <c r="K1694" i="20"/>
  <c r="K1707" i="20"/>
  <c r="K1724" i="20"/>
  <c r="K1732" i="20"/>
  <c r="K1745" i="20"/>
  <c r="K1758" i="20"/>
  <c r="K1774" i="20"/>
  <c r="K1791" i="20"/>
  <c r="K1812" i="20"/>
  <c r="K1829" i="20"/>
  <c r="K1850" i="20"/>
  <c r="K1863" i="20"/>
  <c r="K1876" i="20"/>
  <c r="K1889" i="20"/>
  <c r="K1906" i="20"/>
  <c r="K1919" i="20"/>
  <c r="K1931" i="20"/>
  <c r="K1944" i="20"/>
  <c r="K1961" i="20"/>
  <c r="K1963" i="20"/>
  <c r="K1964" i="20"/>
  <c r="K1965" i="20"/>
  <c r="K1966" i="20"/>
  <c r="K1967" i="20"/>
  <c r="K1969" i="20"/>
  <c r="K1971" i="20"/>
  <c r="K1972" i="20"/>
  <c r="K1973" i="20"/>
  <c r="K1974" i="20"/>
  <c r="K1996" i="20"/>
  <c r="K1997" i="20"/>
  <c r="K1998" i="20"/>
  <c r="K1999" i="20"/>
  <c r="K2000" i="20"/>
  <c r="K2001" i="20"/>
  <c r="K2002" i="20"/>
  <c r="K2003" i="20"/>
  <c r="K2004" i="20"/>
  <c r="K2005" i="20"/>
  <c r="K2006" i="20"/>
  <c r="K2007" i="20"/>
  <c r="K2008" i="20"/>
  <c r="K2009" i="20"/>
  <c r="K2010" i="20"/>
  <c r="K2011" i="20"/>
  <c r="K2012" i="20"/>
  <c r="K2013" i="20"/>
  <c r="K2027" i="20"/>
  <c r="K2028" i="20"/>
  <c r="K2029" i="20"/>
  <c r="K2014" i="20"/>
  <c r="K2020" i="20"/>
  <c r="K2022" i="20"/>
  <c r="K2030" i="20"/>
  <c r="K2031" i="20"/>
  <c r="K2032" i="20"/>
  <c r="K2033" i="20"/>
  <c r="K2034" i="20"/>
  <c r="K2035" i="20"/>
  <c r="K2036" i="20"/>
  <c r="K2037" i="20"/>
  <c r="K2038" i="20"/>
  <c r="K2039" i="20"/>
  <c r="K2040" i="20"/>
  <c r="K2041" i="20"/>
  <c r="K2042" i="20"/>
  <c r="K2043" i="20"/>
  <c r="K2044" i="20"/>
  <c r="K2045" i="20"/>
  <c r="K2046" i="20"/>
  <c r="K2047" i="20"/>
  <c r="K2048" i="20"/>
  <c r="K2049" i="20"/>
  <c r="K2050" i="20"/>
  <c r="K2051" i="20"/>
  <c r="K2052" i="20"/>
  <c r="K2053" i="20"/>
  <c r="K2054" i="20"/>
  <c r="K2055" i="20"/>
  <c r="K2056" i="20"/>
  <c r="K2057" i="20"/>
  <c r="K2058" i="20"/>
  <c r="K2059" i="20"/>
  <c r="K2060" i="20"/>
  <c r="K2061" i="20"/>
  <c r="K2062" i="20"/>
  <c r="K2063" i="20"/>
  <c r="K2064" i="20"/>
  <c r="K2065" i="20"/>
  <c r="K2066" i="20"/>
  <c r="K2067" i="20"/>
  <c r="K2068" i="20"/>
  <c r="K2069" i="20"/>
  <c r="K2070" i="20"/>
  <c r="K2071" i="20"/>
  <c r="K2072" i="20"/>
  <c r="K2073" i="20"/>
  <c r="K2074" i="20"/>
  <c r="K2075" i="20"/>
  <c r="K2076" i="20"/>
  <c r="K2077" i="20"/>
  <c r="K2085" i="20"/>
  <c r="K2086" i="20"/>
  <c r="K2087" i="20"/>
  <c r="K2088" i="20"/>
  <c r="K2089" i="20"/>
  <c r="K2090" i="20"/>
  <c r="K2091" i="20"/>
  <c r="K2092" i="20"/>
  <c r="K2093" i="20"/>
  <c r="K2094" i="20"/>
  <c r="K2095" i="20"/>
  <c r="K2096" i="20"/>
  <c r="K2097" i="20"/>
  <c r="K2098" i="20"/>
  <c r="K2099" i="20"/>
  <c r="K2100" i="20"/>
  <c r="K2101" i="20"/>
  <c r="K2102" i="20"/>
  <c r="K2103" i="20"/>
  <c r="K2104" i="20"/>
  <c r="K2105" i="20"/>
  <c r="K2106" i="20"/>
  <c r="K2107" i="20"/>
  <c r="K2108" i="20"/>
  <c r="K2109" i="20"/>
  <c r="K2110" i="20"/>
  <c r="K2111" i="20"/>
  <c r="K2112" i="20"/>
  <c r="K2113" i="20"/>
  <c r="K2114" i="20"/>
  <c r="K2115" i="20"/>
  <c r="K2116" i="20"/>
  <c r="K2117" i="20"/>
  <c r="K2118" i="20"/>
  <c r="K2119" i="20"/>
  <c r="K2120" i="20"/>
  <c r="K2121" i="20"/>
  <c r="K2122" i="20"/>
  <c r="K2123" i="20"/>
  <c r="K2124" i="20"/>
  <c r="K2125" i="20"/>
  <c r="K2126" i="20"/>
  <c r="K2127" i="20"/>
  <c r="K2128" i="20"/>
  <c r="K2129" i="20"/>
  <c r="K2130" i="20"/>
  <c r="K2131" i="20"/>
  <c r="K2132" i="20"/>
  <c r="K2133" i="20"/>
  <c r="K2134" i="20"/>
  <c r="K2135" i="20"/>
  <c r="K2136" i="20"/>
  <c r="K2137" i="20"/>
  <c r="K2138" i="20"/>
  <c r="K2139" i="20"/>
  <c r="K2140" i="20"/>
  <c r="K2141" i="20"/>
  <c r="K2142" i="20"/>
  <c r="K2143" i="20"/>
  <c r="K2144" i="20"/>
  <c r="K2145" i="20"/>
  <c r="K2146" i="20"/>
  <c r="K2147" i="20"/>
  <c r="K2148" i="20"/>
  <c r="K2149" i="20"/>
  <c r="K2150" i="20"/>
  <c r="K2151" i="20"/>
  <c r="K2152" i="20"/>
  <c r="K2153" i="20"/>
  <c r="K2154" i="20"/>
  <c r="K2155" i="20"/>
  <c r="K2156" i="20"/>
  <c r="K2157" i="20"/>
  <c r="K2158" i="20"/>
  <c r="K2159" i="20"/>
  <c r="K2160" i="20"/>
  <c r="K2161" i="20"/>
  <c r="K2162" i="20"/>
  <c r="K2163" i="20"/>
  <c r="K2164" i="20"/>
  <c r="K2165" i="20"/>
  <c r="K2166" i="20"/>
  <c r="K2167" i="20"/>
  <c r="K2168" i="20"/>
  <c r="K2169" i="20"/>
  <c r="K2170" i="20"/>
  <c r="K2171" i="20"/>
  <c r="K2187" i="20"/>
  <c r="K2204" i="20"/>
  <c r="K2221" i="20"/>
  <c r="K2234" i="20"/>
  <c r="K2242" i="20"/>
  <c r="K2254" i="20"/>
  <c r="K2273" i="20"/>
  <c r="K2285" i="20"/>
  <c r="K2294" i="20"/>
  <c r="K2311" i="20"/>
  <c r="K2328" i="20"/>
  <c r="K2345" i="20"/>
  <c r="K2358" i="20"/>
  <c r="K2375" i="20"/>
  <c r="K2392" i="20"/>
  <c r="K2405" i="20"/>
  <c r="K2422" i="20"/>
  <c r="K2439" i="20"/>
  <c r="K2452" i="20"/>
  <c r="K2469" i="20"/>
  <c r="K2482" i="20"/>
  <c r="K2499" i="20"/>
  <c r="K2516" i="20"/>
  <c r="K2523" i="20"/>
  <c r="K2536" i="20"/>
  <c r="K2550" i="20"/>
  <c r="K2567" i="20"/>
  <c r="K2584" i="20"/>
  <c r="K2600" i="20"/>
  <c r="K2617" i="20"/>
  <c r="K2634" i="20"/>
  <c r="K2651" i="20"/>
  <c r="K2662" i="20"/>
  <c r="K2683" i="20"/>
  <c r="K2701" i="20"/>
  <c r="K2718" i="20"/>
  <c r="K2735" i="20"/>
  <c r="K2736" i="20"/>
  <c r="O2018" i="20"/>
  <c r="O2020" i="20"/>
  <c r="O2022" i="20"/>
  <c r="O2023" i="20"/>
  <c r="O2026" i="20"/>
  <c r="O2027" i="20"/>
  <c r="O2028" i="20"/>
  <c r="O2029" i="20"/>
  <c r="O2014" i="20"/>
  <c r="O2015" i="20"/>
  <c r="O2030" i="20"/>
  <c r="O2033" i="20"/>
  <c r="O2034" i="20"/>
  <c r="O2035" i="20"/>
  <c r="O2036" i="20"/>
  <c r="O2037" i="20"/>
  <c r="O2038" i="20"/>
  <c r="O2040" i="20"/>
  <c r="O2041" i="20"/>
  <c r="O2042" i="20"/>
  <c r="O2043" i="20"/>
  <c r="O2044" i="20"/>
  <c r="O2045" i="20"/>
  <c r="O2046" i="20"/>
  <c r="O2047" i="20"/>
  <c r="O2031" i="20"/>
  <c r="O2048" i="20"/>
  <c r="O2050" i="20"/>
  <c r="O2051" i="20"/>
  <c r="O2052" i="20"/>
  <c r="O2053" i="20"/>
  <c r="O2054" i="20"/>
  <c r="O2055" i="20"/>
  <c r="O2056" i="20"/>
  <c r="O2057" i="20"/>
  <c r="O2058" i="20"/>
  <c r="O2049" i="20"/>
  <c r="O2060" i="20"/>
  <c r="O2062" i="20"/>
  <c r="O2063" i="20"/>
  <c r="O2064" i="20"/>
  <c r="O2065" i="20"/>
  <c r="O2066" i="20"/>
  <c r="O2067" i="20"/>
  <c r="O2068" i="20"/>
  <c r="O2069" i="20"/>
  <c r="O2070" i="20"/>
  <c r="O2071" i="20"/>
  <c r="O2072" i="20"/>
  <c r="O2073" i="20"/>
  <c r="O2074" i="20"/>
  <c r="O2075" i="20"/>
  <c r="O2076" i="20"/>
  <c r="O2077" i="20"/>
  <c r="O2087" i="20"/>
  <c r="O2088" i="20"/>
  <c r="O2089" i="20"/>
  <c r="O2090" i="20"/>
  <c r="O2091" i="20"/>
  <c r="O2092" i="20"/>
  <c r="O2093" i="20"/>
  <c r="O2094" i="20"/>
  <c r="O2095" i="20"/>
  <c r="O2096" i="20"/>
  <c r="O2097" i="20"/>
  <c r="O2098" i="20"/>
  <c r="O2099" i="20"/>
  <c r="O2100" i="20"/>
  <c r="O2101" i="20"/>
  <c r="O2086" i="20"/>
  <c r="O2102" i="20"/>
  <c r="O2139" i="20"/>
  <c r="O2140" i="20"/>
  <c r="O2141" i="20"/>
  <c r="O2142" i="20"/>
  <c r="O2143" i="20"/>
  <c r="O2144" i="20"/>
  <c r="O2145" i="20"/>
  <c r="O2146" i="20"/>
  <c r="O2147" i="20"/>
  <c r="O2148" i="20"/>
  <c r="O2149" i="20"/>
  <c r="O2150" i="20"/>
  <c r="O2151" i="20"/>
  <c r="O2152" i="20"/>
  <c r="O2153" i="20"/>
  <c r="O2138" i="20"/>
  <c r="O2154" i="20"/>
  <c r="O2156" i="20"/>
  <c r="O2157" i="20"/>
  <c r="O2158" i="20"/>
  <c r="O2159" i="20"/>
  <c r="O2160" i="20"/>
  <c r="O2161" i="20"/>
  <c r="O2162" i="20"/>
  <c r="O2163" i="20"/>
  <c r="O2164" i="20"/>
  <c r="O2165" i="20"/>
  <c r="O2166" i="20"/>
  <c r="O2167" i="20"/>
  <c r="O2168" i="20"/>
  <c r="O2169" i="20"/>
  <c r="O2170" i="20"/>
  <c r="O2155" i="20"/>
  <c r="O2171" i="20"/>
  <c r="O1521" i="20"/>
  <c r="O1534" i="20"/>
  <c r="O1551" i="20"/>
  <c r="O1564" i="20"/>
  <c r="O1580" i="20"/>
  <c r="O1599" i="20"/>
  <c r="O1612" i="20"/>
  <c r="O1625" i="20"/>
  <c r="O1638" i="20"/>
  <c r="O1651" i="20"/>
  <c r="O1664" i="20"/>
  <c r="O1681" i="20"/>
  <c r="O1694" i="20"/>
  <c r="O1707" i="20"/>
  <c r="O1724" i="20"/>
  <c r="O1732" i="20"/>
  <c r="O1745" i="20"/>
  <c r="O1758" i="20"/>
  <c r="O1774" i="20"/>
  <c r="O1791" i="20"/>
  <c r="O1812" i="20"/>
  <c r="O1829" i="20"/>
  <c r="O1850" i="20"/>
  <c r="O1863" i="20"/>
  <c r="O1876" i="20"/>
  <c r="O1889" i="20"/>
  <c r="O1906" i="20"/>
  <c r="O1919" i="20"/>
  <c r="O1931" i="20"/>
  <c r="O1944" i="20"/>
  <c r="O1961" i="20"/>
  <c r="O1974" i="20"/>
  <c r="O1996" i="20"/>
  <c r="O2003" i="20"/>
  <c r="O2005" i="20"/>
  <c r="O2010" i="20"/>
  <c r="O2013" i="20"/>
  <c r="O2085" i="20"/>
  <c r="O2137" i="20"/>
  <c r="O2187" i="20"/>
  <c r="O2204" i="20"/>
  <c r="O2221" i="20"/>
  <c r="O2234" i="20"/>
  <c r="O2242" i="20"/>
  <c r="O2254" i="20"/>
  <c r="O2273" i="20"/>
  <c r="O2285" i="20"/>
  <c r="O2294" i="20"/>
  <c r="O2311" i="20"/>
  <c r="O2328" i="20"/>
  <c r="O2345" i="20"/>
  <c r="O2358" i="20"/>
  <c r="O2375" i="20"/>
  <c r="O2392" i="20"/>
  <c r="O2405" i="20"/>
  <c r="O2422" i="20"/>
  <c r="O2439" i="20"/>
  <c r="O2452" i="20"/>
  <c r="O2469" i="20"/>
  <c r="O2482" i="20"/>
  <c r="O2499" i="20"/>
  <c r="O2516" i="20"/>
  <c r="O2523" i="20"/>
  <c r="O2536" i="20"/>
  <c r="O2550" i="20"/>
  <c r="O2567" i="20"/>
  <c r="O2584" i="20"/>
  <c r="O2600" i="20"/>
  <c r="O2617" i="20"/>
  <c r="O2634" i="20"/>
  <c r="O2651" i="20"/>
  <c r="O2662" i="20"/>
  <c r="O2683" i="20"/>
  <c r="O2701" i="20"/>
  <c r="O2718" i="20"/>
  <c r="O2735" i="20"/>
  <c r="O2736" i="20"/>
  <c r="P1521" i="20"/>
  <c r="P1534" i="20"/>
  <c r="P1551" i="20"/>
  <c r="P1564" i="20"/>
  <c r="P1580" i="20"/>
  <c r="P1599" i="20"/>
  <c r="P1612" i="20"/>
  <c r="P1625" i="20"/>
  <c r="P1638" i="20"/>
  <c r="P1651" i="20"/>
  <c r="P1664" i="20"/>
  <c r="P1681" i="20"/>
  <c r="P1694" i="20"/>
  <c r="P1707" i="20"/>
  <c r="P1724" i="20"/>
  <c r="P1732" i="20"/>
  <c r="P1745" i="20"/>
  <c r="P1758" i="20"/>
  <c r="P1774" i="20"/>
  <c r="P1791" i="20"/>
  <c r="P1812" i="20"/>
  <c r="P1829" i="20"/>
  <c r="P1850" i="20"/>
  <c r="P1863" i="20"/>
  <c r="P1876" i="20"/>
  <c r="P1889" i="20"/>
  <c r="P1906" i="20"/>
  <c r="P1919" i="20"/>
  <c r="P1931" i="20"/>
  <c r="P1944" i="20"/>
  <c r="P1961" i="20"/>
  <c r="P1974" i="20"/>
  <c r="P1996" i="20"/>
  <c r="P2013" i="20"/>
  <c r="P2030" i="20"/>
  <c r="P2048" i="20"/>
  <c r="P2060" i="20"/>
  <c r="P2077" i="20"/>
  <c r="P2085" i="20"/>
  <c r="P2102" i="20"/>
  <c r="P2137" i="20"/>
  <c r="P2154" i="20"/>
  <c r="P2171" i="20"/>
  <c r="P2187" i="20"/>
  <c r="P2204" i="20"/>
  <c r="P2221" i="20"/>
  <c r="P2234" i="20"/>
  <c r="P2242" i="20"/>
  <c r="P2254" i="20"/>
  <c r="P2273" i="20"/>
  <c r="P2285" i="20"/>
  <c r="P2294" i="20"/>
  <c r="P2311" i="20"/>
  <c r="P2328" i="20"/>
  <c r="P2345" i="20"/>
  <c r="P2358" i="20"/>
  <c r="P2375" i="20"/>
  <c r="P2392" i="20"/>
  <c r="P2405" i="20"/>
  <c r="P2422" i="20"/>
  <c r="P2439" i="20"/>
  <c r="P2452" i="20"/>
  <c r="P2469" i="20"/>
  <c r="P2482" i="20"/>
  <c r="P2499" i="20"/>
  <c r="P2516" i="20"/>
  <c r="P2523" i="20"/>
  <c r="P2536" i="20"/>
  <c r="P2550" i="20"/>
  <c r="P2567" i="20"/>
  <c r="P2584" i="20"/>
  <c r="P2600" i="20"/>
  <c r="P2617" i="20"/>
  <c r="P2634" i="20"/>
  <c r="P2651" i="20"/>
  <c r="P2662" i="20"/>
  <c r="P2683" i="20"/>
  <c r="P2701" i="20"/>
  <c r="P2718" i="20"/>
  <c r="P2735" i="20"/>
  <c r="P2736" i="20"/>
  <c r="Q1526" i="20"/>
  <c r="Q1527" i="20"/>
  <c r="Q1528" i="20"/>
  <c r="Q1529" i="20"/>
  <c r="Q1530" i="20"/>
  <c r="Q1532" i="20"/>
  <c r="Q1533" i="20"/>
  <c r="Q1522" i="20"/>
  <c r="Q1523" i="20"/>
  <c r="Q1534" i="20"/>
  <c r="Q1535" i="20"/>
  <c r="Q1536" i="20"/>
  <c r="Q1537" i="20"/>
  <c r="Q1538" i="20"/>
  <c r="Q1539" i="20"/>
  <c r="Q1540" i="20"/>
  <c r="Q1541" i="20"/>
  <c r="Q1542" i="20"/>
  <c r="Q1543" i="20"/>
  <c r="Q1544" i="20"/>
  <c r="Q1545" i="20"/>
  <c r="Q1546" i="20"/>
  <c r="Q1547" i="20"/>
  <c r="Q1548" i="20"/>
  <c r="Q1549" i="20"/>
  <c r="Q1550" i="20"/>
  <c r="Q1551" i="20"/>
  <c r="Q1552" i="20"/>
  <c r="Q1553" i="20"/>
  <c r="Q1554" i="20"/>
  <c r="Q1555" i="20"/>
  <c r="Q1556" i="20"/>
  <c r="Q1557" i="20"/>
  <c r="Q1558" i="20"/>
  <c r="Q1559" i="20"/>
  <c r="Q1560" i="20"/>
  <c r="Q1562" i="20"/>
  <c r="Q1563" i="20"/>
  <c r="Q1564" i="20"/>
  <c r="Q1565" i="20"/>
  <c r="Q1566" i="20"/>
  <c r="Q1567" i="20"/>
  <c r="Q1568" i="20"/>
  <c r="Q1569" i="20"/>
  <c r="Q1570" i="20"/>
  <c r="Q1571" i="20"/>
  <c r="Q1572" i="20"/>
  <c r="Q1573" i="20"/>
  <c r="Q1574" i="20"/>
  <c r="Q1575" i="20"/>
  <c r="Q1576" i="20"/>
  <c r="Q1577" i="20"/>
  <c r="Q1580" i="20"/>
  <c r="Q1581" i="20"/>
  <c r="Q1582" i="20"/>
  <c r="Q1583" i="20"/>
  <c r="Q1584" i="20"/>
  <c r="Q1585" i="20"/>
  <c r="Q1586" i="20"/>
  <c r="Q1587" i="20"/>
  <c r="Q1588" i="20"/>
  <c r="Q1589" i="20"/>
  <c r="Q1591" i="20"/>
  <c r="Q1592" i="20"/>
  <c r="Q1593" i="20"/>
  <c r="Q1594" i="20"/>
  <c r="Q1595" i="20"/>
  <c r="Q1596" i="20"/>
  <c r="Q1597" i="20"/>
  <c r="Q1598" i="20"/>
  <c r="Q1599" i="20"/>
  <c r="Q1600" i="20"/>
  <c r="Q1601" i="20"/>
  <c r="Q1602" i="20"/>
  <c r="Q1603" i="20"/>
  <c r="Q1604" i="20"/>
  <c r="Q1605" i="20"/>
  <c r="Q1606" i="20"/>
  <c r="Q1607" i="20"/>
  <c r="Q1608" i="20"/>
  <c r="Q1609" i="20"/>
  <c r="Q1610" i="20"/>
  <c r="Q1611" i="20"/>
  <c r="Q1612" i="20"/>
  <c r="Q1613" i="20"/>
  <c r="Q1614" i="20"/>
  <c r="Q1615" i="20"/>
  <c r="Q1616" i="20"/>
  <c r="Q1617" i="20"/>
  <c r="Q1618" i="20"/>
  <c r="Q1619" i="20"/>
  <c r="Q1620" i="20"/>
  <c r="Q1621" i="20"/>
  <c r="Q1622" i="20"/>
  <c r="Q1623" i="20"/>
  <c r="Q1624" i="20"/>
  <c r="Q1625" i="20"/>
  <c r="Q1626" i="20"/>
  <c r="Q1627" i="20"/>
  <c r="Q1628" i="20"/>
  <c r="Q1630" i="20"/>
  <c r="Q1631" i="20"/>
  <c r="Q1632" i="20"/>
  <c r="Q1633" i="20"/>
  <c r="Q1634" i="20"/>
  <c r="Q1635" i="20"/>
  <c r="Q1636" i="20"/>
  <c r="Q1637" i="20"/>
  <c r="Q1638" i="20"/>
  <c r="Q1639" i="20"/>
  <c r="Q1640" i="20"/>
  <c r="Q1641" i="20"/>
  <c r="Q1642" i="20"/>
  <c r="Q1643" i="20"/>
  <c r="Q1644" i="20"/>
  <c r="Q1645" i="20"/>
  <c r="Q1646" i="20"/>
  <c r="Q1647" i="20"/>
  <c r="Q1648" i="20"/>
  <c r="Q1649" i="20"/>
  <c r="Q1650" i="20"/>
  <c r="Q1651" i="20"/>
  <c r="Q1652" i="20"/>
  <c r="Q1653" i="20"/>
  <c r="Q1654" i="20"/>
  <c r="Q1655" i="20"/>
  <c r="Q1656" i="20"/>
  <c r="Q1657" i="20"/>
  <c r="Q1658" i="20"/>
  <c r="Q1659" i="20"/>
  <c r="Q1660" i="20"/>
  <c r="Q1661" i="20"/>
  <c r="Q1662" i="20"/>
  <c r="Q1663" i="20"/>
  <c r="Q1664" i="20"/>
  <c r="Q1665" i="20"/>
  <c r="Q1666" i="20"/>
  <c r="Q1667" i="20"/>
  <c r="Q1668" i="20"/>
  <c r="Q1669" i="20"/>
  <c r="Q1670" i="20"/>
  <c r="Q1671" i="20"/>
  <c r="Q1672" i="20"/>
  <c r="Q1673" i="20"/>
  <c r="Q1674" i="20"/>
  <c r="Q1675" i="20"/>
  <c r="Q1676" i="20"/>
  <c r="Q1677" i="20"/>
  <c r="Q1678" i="20"/>
  <c r="Q1679" i="20"/>
  <c r="Q1680" i="20"/>
  <c r="Q1681" i="20"/>
  <c r="Q1682" i="20"/>
  <c r="Q1683" i="20"/>
  <c r="Q1684" i="20"/>
  <c r="Q1685" i="20"/>
  <c r="Q1686" i="20"/>
  <c r="Q1687" i="20"/>
  <c r="Q1688" i="20"/>
  <c r="Q1689" i="20"/>
  <c r="Q1690" i="20"/>
  <c r="Q1691" i="20"/>
  <c r="Q1692" i="20"/>
  <c r="Q1693" i="20"/>
  <c r="Q1694" i="20"/>
  <c r="Q1695" i="20"/>
  <c r="Q1696" i="20"/>
  <c r="Q1697" i="20"/>
  <c r="Q1698" i="20"/>
  <c r="Q1699" i="20"/>
  <c r="Q1700" i="20"/>
  <c r="Q1701" i="20"/>
  <c r="Q1702" i="20"/>
  <c r="Q1703" i="20"/>
  <c r="Q1704" i="20"/>
  <c r="Q1705" i="20"/>
  <c r="Q1706" i="20"/>
  <c r="Q1707" i="20"/>
  <c r="Q1708" i="20"/>
  <c r="Q1709" i="20"/>
  <c r="Q1710" i="20"/>
  <c r="Q1711" i="20"/>
  <c r="Q1712" i="20"/>
  <c r="Q1713" i="20"/>
  <c r="Q1714" i="20"/>
  <c r="Q1715" i="20"/>
  <c r="Q1716" i="20"/>
  <c r="Q1717" i="20"/>
  <c r="Q1718" i="20"/>
  <c r="Q1719" i="20"/>
  <c r="Q1720" i="20"/>
  <c r="Q1721" i="20"/>
  <c r="Q1722" i="20"/>
  <c r="Q1723" i="20"/>
  <c r="Q1724" i="20"/>
  <c r="Q1726" i="20"/>
  <c r="Q1727" i="20"/>
  <c r="Q1728" i="20"/>
  <c r="Q1729" i="20"/>
  <c r="Q1730" i="20"/>
  <c r="Q1731" i="20"/>
  <c r="Q1732" i="20"/>
  <c r="Q1733" i="20"/>
  <c r="Q1734" i="20"/>
  <c r="Q1735" i="20"/>
  <c r="Q1736" i="20"/>
  <c r="Q1737" i="20"/>
  <c r="Q1738" i="20"/>
  <c r="Q1739" i="20"/>
  <c r="Q1740" i="20"/>
  <c r="Q1741" i="20"/>
  <c r="Q1742" i="20"/>
  <c r="Q1743" i="20"/>
  <c r="Q1744" i="20"/>
  <c r="Q1745" i="20"/>
  <c r="Q1746" i="20"/>
  <c r="Q1747" i="20"/>
  <c r="Q1748" i="20"/>
  <c r="Q1749" i="20"/>
  <c r="Q1750" i="20"/>
  <c r="Q1751" i="20"/>
  <c r="Q1752" i="20"/>
  <c r="Q1753" i="20"/>
  <c r="Q1754" i="20"/>
  <c r="Q1755" i="20"/>
  <c r="Q1756" i="20"/>
  <c r="Q1757" i="20"/>
  <c r="Q1758" i="20"/>
  <c r="Q1759" i="20"/>
  <c r="Q1760" i="20"/>
  <c r="Q1761" i="20"/>
  <c r="Q1762" i="20"/>
  <c r="Q1763" i="20"/>
  <c r="Q1764" i="20"/>
  <c r="Q1765" i="20"/>
  <c r="Q1766" i="20"/>
  <c r="Q1767" i="20"/>
  <c r="Q1768" i="20"/>
  <c r="Q1769" i="20"/>
  <c r="Q1770" i="20"/>
  <c r="Q1771" i="20"/>
  <c r="Q1773" i="20"/>
  <c r="Q1774" i="20"/>
  <c r="Q1775" i="20"/>
  <c r="Q1776" i="20"/>
  <c r="Q1777" i="20"/>
  <c r="Q1778" i="20"/>
  <c r="Q1779" i="20"/>
  <c r="Q1780" i="20"/>
  <c r="Q1781" i="20"/>
  <c r="Q1782" i="20"/>
  <c r="Q1783" i="20"/>
  <c r="Q1784" i="20"/>
  <c r="Q1785" i="20"/>
  <c r="Q1786" i="20"/>
  <c r="Q1787" i="20"/>
  <c r="Q1788" i="20"/>
  <c r="Q1789" i="20"/>
  <c r="Q1790" i="20"/>
  <c r="Q1791" i="20"/>
  <c r="Q1792" i="20"/>
  <c r="Q1793" i="20"/>
  <c r="Q1794" i="20"/>
  <c r="Q1795" i="20"/>
  <c r="Q1796" i="20"/>
  <c r="Q1797" i="20"/>
  <c r="Q1798" i="20"/>
  <c r="Q1799" i="20"/>
  <c r="Q1800" i="20"/>
  <c r="Q1801" i="20"/>
  <c r="Q1802" i="20"/>
  <c r="Q1803" i="20"/>
  <c r="Q1804" i="20"/>
  <c r="Q1805" i="20"/>
  <c r="Q1806" i="20"/>
  <c r="Q1807" i="20"/>
  <c r="Q1808" i="20"/>
  <c r="Q1809" i="20"/>
  <c r="Q1810" i="20"/>
  <c r="Q1811" i="20"/>
  <c r="Q1812" i="20"/>
  <c r="Q1813" i="20"/>
  <c r="Q1814" i="20"/>
  <c r="Q1815" i="20"/>
  <c r="Q1816" i="20"/>
  <c r="Q1817" i="20"/>
  <c r="Q1818" i="20"/>
  <c r="Q1819" i="20"/>
  <c r="Q1820" i="20"/>
  <c r="Q1821" i="20"/>
  <c r="Q1822" i="20"/>
  <c r="Q1823" i="20"/>
  <c r="Q1824" i="20"/>
  <c r="Q1825" i="20"/>
  <c r="Q1826" i="20"/>
  <c r="Q1827" i="20"/>
  <c r="Q1828" i="20"/>
  <c r="Q1829" i="20"/>
  <c r="Q1830" i="20"/>
  <c r="Q1831" i="20"/>
  <c r="Q1832" i="20"/>
  <c r="Q1833" i="20"/>
  <c r="Q1834" i="20"/>
  <c r="Q1835" i="20"/>
  <c r="Q1836" i="20"/>
  <c r="Q1837" i="20"/>
  <c r="Q1838" i="20"/>
  <c r="Q1839" i="20"/>
  <c r="Q1840" i="20"/>
  <c r="Q1841" i="20"/>
  <c r="Q1842" i="20"/>
  <c r="Q1843" i="20"/>
  <c r="Q1844" i="20"/>
  <c r="Q1845" i="20"/>
  <c r="Q1846" i="20"/>
  <c r="Q1847" i="20"/>
  <c r="Q1848" i="20"/>
  <c r="Q1849" i="20"/>
  <c r="Q1850" i="20"/>
  <c r="Q1851" i="20"/>
  <c r="Q1852" i="20"/>
  <c r="Q1853" i="20"/>
  <c r="Q1854" i="20"/>
  <c r="Q1855" i="20"/>
  <c r="Q1856" i="20"/>
  <c r="Q1857" i="20"/>
  <c r="Q1858" i="20"/>
  <c r="Q1859" i="20"/>
  <c r="Q1860" i="20"/>
  <c r="Q1861" i="20"/>
  <c r="Q1862" i="20"/>
  <c r="Q1863" i="20"/>
  <c r="Q1864" i="20"/>
  <c r="Q1865" i="20"/>
  <c r="Q1866" i="20"/>
  <c r="Q1867" i="20"/>
  <c r="Q1868" i="20"/>
  <c r="Q1869" i="20"/>
  <c r="Q1870" i="20"/>
  <c r="Q1871" i="20"/>
  <c r="Q1872" i="20"/>
  <c r="Q1873" i="20"/>
  <c r="Q1874" i="20"/>
  <c r="Q1875" i="20"/>
  <c r="Q1876" i="20"/>
  <c r="Q1877" i="20"/>
  <c r="Q1878" i="20"/>
  <c r="Q1879" i="20"/>
  <c r="Q1880" i="20"/>
  <c r="Q1881" i="20"/>
  <c r="Q1882" i="20"/>
  <c r="Q1883" i="20"/>
  <c r="Q1884" i="20"/>
  <c r="Q1885" i="20"/>
  <c r="Q1886" i="20"/>
  <c r="Q1887" i="20"/>
  <c r="Q1888" i="20"/>
  <c r="Q1889" i="20"/>
  <c r="Q1890" i="20"/>
  <c r="Q1891" i="20"/>
  <c r="Q1892" i="20"/>
  <c r="Q1893" i="20"/>
  <c r="Q1894" i="20"/>
  <c r="Q1895" i="20"/>
  <c r="Q1896" i="20"/>
  <c r="Q1897" i="20"/>
  <c r="Q1898" i="20"/>
  <c r="Q1899" i="20"/>
  <c r="Q1900" i="20"/>
  <c r="Q1901" i="20"/>
  <c r="Q1902" i="20"/>
  <c r="Q1903" i="20"/>
  <c r="Q1904" i="20"/>
  <c r="Q1905" i="20"/>
  <c r="Q1906" i="20"/>
  <c r="Q1907" i="20"/>
  <c r="Q1908" i="20"/>
  <c r="Q1909" i="20"/>
  <c r="Q1910" i="20"/>
  <c r="Q1911" i="20"/>
  <c r="Q1912" i="20"/>
  <c r="Q1913" i="20"/>
  <c r="Q1914" i="20"/>
  <c r="Q1915" i="20"/>
  <c r="Q1916" i="20"/>
  <c r="Q1917" i="20"/>
  <c r="Q1918" i="20"/>
  <c r="Q1919" i="20"/>
  <c r="Q1920" i="20"/>
  <c r="Q1921" i="20"/>
  <c r="Q1922" i="20"/>
  <c r="Q1923" i="20"/>
  <c r="Q1924" i="20"/>
  <c r="Q1925" i="20"/>
  <c r="Q1926" i="20"/>
  <c r="Q1927" i="20"/>
  <c r="Q1929" i="20"/>
  <c r="Q1930" i="20"/>
  <c r="Q1931" i="20"/>
  <c r="Q1932" i="20"/>
  <c r="Q1933" i="20"/>
  <c r="Q1934" i="20"/>
  <c r="Q1935" i="20"/>
  <c r="Q1936" i="20"/>
  <c r="Q1937" i="20"/>
  <c r="Q1938" i="20"/>
  <c r="Q1939" i="20"/>
  <c r="Q1940" i="20"/>
  <c r="Q1941" i="20"/>
  <c r="Q1942" i="20"/>
  <c r="Q1943" i="20"/>
  <c r="Q1944" i="20"/>
  <c r="Q1945" i="20"/>
  <c r="Q1946" i="20"/>
  <c r="Q1947" i="20"/>
  <c r="Q1948" i="20"/>
  <c r="Q1949" i="20"/>
  <c r="Q1950" i="20"/>
  <c r="Q1951" i="20"/>
  <c r="Q1952" i="20"/>
  <c r="Q1953" i="20"/>
  <c r="Q1954" i="20"/>
  <c r="Q1955" i="20"/>
  <c r="Q1956" i="20"/>
  <c r="Q1957" i="20"/>
  <c r="Q1958" i="20"/>
  <c r="Q1959" i="20"/>
  <c r="Q1960" i="20"/>
  <c r="Q1961" i="20"/>
  <c r="Q1962" i="20"/>
  <c r="Q1964" i="20"/>
  <c r="Q1965" i="20"/>
  <c r="Q1966" i="20"/>
  <c r="Q1967" i="20"/>
  <c r="Q1968" i="20"/>
  <c r="Q1970" i="20"/>
  <c r="Q1971" i="20"/>
  <c r="Q1974" i="20"/>
  <c r="Q1975" i="20"/>
  <c r="Q1976" i="20"/>
  <c r="Q1977" i="20"/>
  <c r="Q1982" i="20"/>
  <c r="Q1984" i="20"/>
  <c r="Q1985" i="20"/>
  <c r="Q1986" i="20"/>
  <c r="Q1987" i="20"/>
  <c r="Q1988" i="20"/>
  <c r="Q1989" i="20"/>
  <c r="Q1990" i="20"/>
  <c r="Q1991" i="20"/>
  <c r="Q1992" i="20"/>
  <c r="Q1993" i="20"/>
  <c r="Q1994" i="20"/>
  <c r="Q1995" i="20"/>
  <c r="Q1983" i="20"/>
  <c r="Q1996" i="20"/>
  <c r="Q2079" i="20"/>
  <c r="Q2080" i="20"/>
  <c r="Q2081" i="20"/>
  <c r="Q2082" i="20"/>
  <c r="Q2083" i="20"/>
  <c r="Q2084" i="20"/>
  <c r="Q2078" i="20"/>
  <c r="Q2085" i="20"/>
  <c r="Q2104" i="20"/>
  <c r="Q2105" i="20"/>
  <c r="Q2106" i="20"/>
  <c r="Q2107" i="20"/>
  <c r="Q2108" i="20"/>
  <c r="Q2109" i="20"/>
  <c r="Q2110" i="20"/>
  <c r="Q2111" i="20"/>
  <c r="Q2112" i="20"/>
  <c r="Q2113" i="20"/>
  <c r="Q2114" i="20"/>
  <c r="Q2115" i="20"/>
  <c r="Q2116" i="20"/>
  <c r="Q2117" i="20"/>
  <c r="Q2118" i="20"/>
  <c r="Q2119" i="20"/>
  <c r="Q2120" i="20"/>
  <c r="Q2121" i="20"/>
  <c r="Q2122" i="20"/>
  <c r="Q2123" i="20"/>
  <c r="Q2124" i="20"/>
  <c r="Q2125" i="20"/>
  <c r="Q2126" i="20"/>
  <c r="Q2127" i="20"/>
  <c r="Q2128" i="20"/>
  <c r="Q2129" i="20"/>
  <c r="Q2130" i="20"/>
  <c r="Q2131" i="20"/>
  <c r="Q2132" i="20"/>
  <c r="Q2133" i="20"/>
  <c r="Q2134" i="20"/>
  <c r="Q2135" i="20"/>
  <c r="Q2136" i="20"/>
  <c r="Q2103" i="20"/>
  <c r="Q2137" i="20"/>
  <c r="Q2172" i="20"/>
  <c r="Q2173" i="20"/>
  <c r="Q2174" i="20"/>
  <c r="Q2175" i="20"/>
  <c r="Q2176" i="20"/>
  <c r="Q2177" i="20"/>
  <c r="Q2178" i="20"/>
  <c r="Q2179" i="20"/>
  <c r="Q2180" i="20"/>
  <c r="Q2181" i="20"/>
  <c r="Q2182" i="20"/>
  <c r="Q2183" i="20"/>
  <c r="Q2184" i="20"/>
  <c r="Q2185" i="20"/>
  <c r="Q2186" i="20"/>
  <c r="Q2187" i="20"/>
  <c r="Q2188" i="20"/>
  <c r="Q2189" i="20"/>
  <c r="Q2190" i="20"/>
  <c r="Q2191" i="20"/>
  <c r="Q2192" i="20"/>
  <c r="Q2193" i="20"/>
  <c r="Q2194" i="20"/>
  <c r="Q2195" i="20"/>
  <c r="Q2196" i="20"/>
  <c r="Q2197" i="20"/>
  <c r="Q2198" i="20"/>
  <c r="Q2199" i="20"/>
  <c r="Q2200" i="20"/>
  <c r="Q2201" i="20"/>
  <c r="Q2202" i="20"/>
  <c r="Q2203" i="20"/>
  <c r="Q2204" i="20"/>
  <c r="Q2205" i="20"/>
  <c r="Q2206" i="20"/>
  <c r="Q2207" i="20"/>
  <c r="Q2208" i="20"/>
  <c r="Q2209" i="20"/>
  <c r="Q2210" i="20"/>
  <c r="Q2211" i="20"/>
  <c r="Q2212" i="20"/>
  <c r="Q2213" i="20"/>
  <c r="Q2214" i="20"/>
  <c r="Q2215" i="20"/>
  <c r="Q2216" i="20"/>
  <c r="Q2217" i="20"/>
  <c r="Q2218" i="20"/>
  <c r="Q2219" i="20"/>
  <c r="Q2220" i="20"/>
  <c r="Q2221" i="20"/>
  <c r="Q2222" i="20"/>
  <c r="Q2223" i="20"/>
  <c r="Q2224" i="20"/>
  <c r="Q2225" i="20"/>
  <c r="Q2226" i="20"/>
  <c r="Q2227" i="20"/>
  <c r="Q2228" i="20"/>
  <c r="Q2229" i="20"/>
  <c r="Q2230" i="20"/>
  <c r="Q2231" i="20"/>
  <c r="Q2232" i="20"/>
  <c r="Q2233" i="20"/>
  <c r="Q2234" i="20"/>
  <c r="Q2235" i="20"/>
  <c r="Q2236" i="20"/>
  <c r="Q2237" i="20"/>
  <c r="Q2238" i="20"/>
  <c r="Q2239" i="20"/>
  <c r="Q2240" i="20"/>
  <c r="Q2241" i="20"/>
  <c r="Q2242" i="20"/>
  <c r="Q2243" i="20"/>
  <c r="Q2244" i="20"/>
  <c r="Q2245" i="20"/>
  <c r="Q2246" i="20"/>
  <c r="Q2247" i="20"/>
  <c r="Q2248" i="20"/>
  <c r="Q2249" i="20"/>
  <c r="Q2250" i="20"/>
  <c r="Q2251" i="20"/>
  <c r="Q2252" i="20"/>
  <c r="Q2253" i="20"/>
  <c r="Q2254" i="20"/>
  <c r="Q2255" i="20"/>
  <c r="Q2256" i="20"/>
  <c r="Q2257" i="20"/>
  <c r="Q2258" i="20"/>
  <c r="Q2259" i="20"/>
  <c r="Q2260" i="20"/>
  <c r="Q2261" i="20"/>
  <c r="Q2262" i="20"/>
  <c r="Q2263" i="20"/>
  <c r="Q2264" i="20"/>
  <c r="Q2265" i="20"/>
  <c r="Q2266" i="20"/>
  <c r="Q2267" i="20"/>
  <c r="Q2268" i="20"/>
  <c r="Q2269" i="20"/>
  <c r="Q2270" i="20"/>
  <c r="Q2271" i="20"/>
  <c r="Q2272" i="20"/>
  <c r="Q2273" i="20"/>
  <c r="Q2274" i="20"/>
  <c r="Q2275" i="20"/>
  <c r="Q2276" i="20"/>
  <c r="Q2277" i="20"/>
  <c r="Q2278" i="20"/>
  <c r="Q2279" i="20"/>
  <c r="Q2280" i="20"/>
  <c r="Q2281" i="20"/>
  <c r="Q2282" i="20"/>
  <c r="Q2283" i="20"/>
  <c r="Q2284" i="20"/>
  <c r="Q2285" i="20"/>
  <c r="Q2286" i="20"/>
  <c r="Q2287" i="20"/>
  <c r="Q2288" i="20"/>
  <c r="Q2289" i="20"/>
  <c r="Q2290" i="20"/>
  <c r="Q2291" i="20"/>
  <c r="Q2292" i="20"/>
  <c r="Q2293" i="20"/>
  <c r="Q2294" i="20"/>
  <c r="Q2295" i="20"/>
  <c r="Q2296" i="20"/>
  <c r="Q2297" i="20"/>
  <c r="Q2298" i="20"/>
  <c r="Q2299" i="20"/>
  <c r="Q2300" i="20"/>
  <c r="Q2301" i="20"/>
  <c r="Q2302" i="20"/>
  <c r="Q2303" i="20"/>
  <c r="Q2304" i="20"/>
  <c r="Q2305" i="20"/>
  <c r="Q2306" i="20"/>
  <c r="Q2307" i="20"/>
  <c r="Q2308" i="20"/>
  <c r="Q2309" i="20"/>
  <c r="Q2310" i="20"/>
  <c r="Q2311" i="20"/>
  <c r="Q2312" i="20"/>
  <c r="Q2313" i="20"/>
  <c r="Q2314" i="20"/>
  <c r="Q2315" i="20"/>
  <c r="Q2316" i="20"/>
  <c r="Q2317" i="20"/>
  <c r="Q2318" i="20"/>
  <c r="Q2319" i="20"/>
  <c r="Q2320" i="20"/>
  <c r="Q2321" i="20"/>
  <c r="Q2322" i="20"/>
  <c r="Q2323" i="20"/>
  <c r="Q2324" i="20"/>
  <c r="Q2325" i="20"/>
  <c r="Q2326" i="20"/>
  <c r="Q2327" i="20"/>
  <c r="Q2328" i="20"/>
  <c r="Q2329" i="20"/>
  <c r="Q2330" i="20"/>
  <c r="Q2331" i="20"/>
  <c r="Q2332" i="20"/>
  <c r="Q2333" i="20"/>
  <c r="Q2334" i="20"/>
  <c r="Q2335" i="20"/>
  <c r="Q2336" i="20"/>
  <c r="Q2337" i="20"/>
  <c r="Q2338" i="20"/>
  <c r="Q2339" i="20"/>
  <c r="Q2340" i="20"/>
  <c r="Q2341" i="20"/>
  <c r="Q2342" i="20"/>
  <c r="Q2343" i="20"/>
  <c r="Q2344" i="20"/>
  <c r="Q2345" i="20"/>
  <c r="Q2346" i="20"/>
  <c r="Q2347" i="20"/>
  <c r="Q2348" i="20"/>
  <c r="Q2349" i="20"/>
  <c r="Q2350" i="20"/>
  <c r="Q2351" i="20"/>
  <c r="Q2352" i="20"/>
  <c r="Q2353" i="20"/>
  <c r="Q2354" i="20"/>
  <c r="Q2355" i="20"/>
  <c r="Q2356" i="20"/>
  <c r="Q2357" i="20"/>
  <c r="Q2358" i="20"/>
  <c r="Q2359" i="20"/>
  <c r="Q2360" i="20"/>
  <c r="Q2361" i="20"/>
  <c r="Q2362" i="20"/>
  <c r="Q2363" i="20"/>
  <c r="Q2364" i="20"/>
  <c r="Q2365" i="20"/>
  <c r="Q2366" i="20"/>
  <c r="Q2367" i="20"/>
  <c r="Q2368" i="20"/>
  <c r="Q2369" i="20"/>
  <c r="Q2370" i="20"/>
  <c r="Q2371" i="20"/>
  <c r="Q2372" i="20"/>
  <c r="Q2373" i="20"/>
  <c r="Q2374" i="20"/>
  <c r="Q2375" i="20"/>
  <c r="Q2376" i="20"/>
  <c r="Q2377" i="20"/>
  <c r="Q2378" i="20"/>
  <c r="Q2379" i="20"/>
  <c r="Q2380" i="20"/>
  <c r="Q2381" i="20"/>
  <c r="Q2382" i="20"/>
  <c r="Q2383" i="20"/>
  <c r="Q2384" i="20"/>
  <c r="Q2385" i="20"/>
  <c r="Q2386" i="20"/>
  <c r="Q2387" i="20"/>
  <c r="Q2388" i="20"/>
  <c r="Q2389" i="20"/>
  <c r="Q2390" i="20"/>
  <c r="Q2391" i="20"/>
  <c r="Q2392" i="20"/>
  <c r="Q2393" i="20"/>
  <c r="Q2394" i="20"/>
  <c r="Q2395" i="20"/>
  <c r="Q2396" i="20"/>
  <c r="Q2397" i="20"/>
  <c r="Q2398" i="20"/>
  <c r="Q2399" i="20"/>
  <c r="Q2400" i="20"/>
  <c r="Q2401" i="20"/>
  <c r="Q2402" i="20"/>
  <c r="Q2403" i="20"/>
  <c r="Q2404" i="20"/>
  <c r="Q2405" i="20"/>
  <c r="Q2406" i="20"/>
  <c r="Q2407" i="20"/>
  <c r="Q2408" i="20"/>
  <c r="Q2409" i="20"/>
  <c r="Q2410" i="20"/>
  <c r="Q2411" i="20"/>
  <c r="Q2412" i="20"/>
  <c r="Q2413" i="20"/>
  <c r="Q2414" i="20"/>
  <c r="Q2415" i="20"/>
  <c r="Q2416" i="20"/>
  <c r="Q2417" i="20"/>
  <c r="Q2418" i="20"/>
  <c r="Q2419" i="20"/>
  <c r="Q2420" i="20"/>
  <c r="Q2421" i="20"/>
  <c r="Q2422" i="20"/>
  <c r="Q2423" i="20"/>
  <c r="Q2424" i="20"/>
  <c r="Q2425" i="20"/>
  <c r="Q2426" i="20"/>
  <c r="Q2427" i="20"/>
  <c r="Q2428" i="20"/>
  <c r="Q2429" i="20"/>
  <c r="Q2430" i="20"/>
  <c r="Q2431" i="20"/>
  <c r="Q2432" i="20"/>
  <c r="Q2433" i="20"/>
  <c r="Q2434" i="20"/>
  <c r="Q2435" i="20"/>
  <c r="Q2436" i="20"/>
  <c r="Q2437" i="20"/>
  <c r="Q2438" i="20"/>
  <c r="Q2439" i="20"/>
  <c r="Q2440" i="20"/>
  <c r="Q2441" i="20"/>
  <c r="Q2442" i="20"/>
  <c r="Q2443" i="20"/>
  <c r="Q2444" i="20"/>
  <c r="Q2445" i="20"/>
  <c r="Q2446" i="20"/>
  <c r="Q2447" i="20"/>
  <c r="Q2448" i="20"/>
  <c r="Q2449" i="20"/>
  <c r="Q2450" i="20"/>
  <c r="Q2451" i="20"/>
  <c r="Q2452" i="20"/>
  <c r="Q2453" i="20"/>
  <c r="Q2454" i="20"/>
  <c r="Q2455" i="20"/>
  <c r="Q2456" i="20"/>
  <c r="Q2457" i="20"/>
  <c r="Q2458" i="20"/>
  <c r="Q2459" i="20"/>
  <c r="Q2460" i="20"/>
  <c r="Q2461" i="20"/>
  <c r="Q2462" i="20"/>
  <c r="Q2463" i="20"/>
  <c r="Q2464" i="20"/>
  <c r="Q2465" i="20"/>
  <c r="Q2466" i="20"/>
  <c r="Q2467" i="20"/>
  <c r="Q2468" i="20"/>
  <c r="Q2469" i="20"/>
  <c r="Q2470" i="20"/>
  <c r="Q2471" i="20"/>
  <c r="Q2472" i="20"/>
  <c r="Q2473" i="20"/>
  <c r="Q2474" i="20"/>
  <c r="Q2475" i="20"/>
  <c r="Q2476" i="20"/>
  <c r="Q2477" i="20"/>
  <c r="Q2478" i="20"/>
  <c r="Q2479" i="20"/>
  <c r="Q2480" i="20"/>
  <c r="Q2481" i="20"/>
  <c r="Q2482" i="20"/>
  <c r="Q2483" i="20"/>
  <c r="Q2484" i="20"/>
  <c r="Q2485" i="20"/>
  <c r="Q2486" i="20"/>
  <c r="Q2487" i="20"/>
  <c r="Q2488" i="20"/>
  <c r="Q2489" i="20"/>
  <c r="Q2490" i="20"/>
  <c r="Q2491" i="20"/>
  <c r="Q2492" i="20"/>
  <c r="Q2493" i="20"/>
  <c r="Q2494" i="20"/>
  <c r="Q2495" i="20"/>
  <c r="Q2496" i="20"/>
  <c r="Q2497" i="20"/>
  <c r="Q2498" i="20"/>
  <c r="Q2499" i="20"/>
  <c r="Q2500" i="20"/>
  <c r="Q2501" i="20"/>
  <c r="Q2502" i="20"/>
  <c r="Q2503" i="20"/>
  <c r="Q2504" i="20"/>
  <c r="Q2505" i="20"/>
  <c r="Q2506" i="20"/>
  <c r="Q2507" i="20"/>
  <c r="Q2508" i="20"/>
  <c r="Q2509" i="20"/>
  <c r="Q2510" i="20"/>
  <c r="Q2511" i="20"/>
  <c r="Q2512" i="20"/>
  <c r="Q2513" i="20"/>
  <c r="Q2514" i="20"/>
  <c r="Q2515" i="20"/>
  <c r="Q2516" i="20"/>
  <c r="Q2517" i="20"/>
  <c r="Q2518" i="20"/>
  <c r="Q2519" i="20"/>
  <c r="Q2520" i="20"/>
  <c r="Q2521" i="20"/>
  <c r="Q2522" i="20"/>
  <c r="Q2523" i="20"/>
  <c r="Q2524" i="20"/>
  <c r="Q2525" i="20"/>
  <c r="Q2526" i="20"/>
  <c r="Q2527" i="20"/>
  <c r="Q2528" i="20"/>
  <c r="Q2529" i="20"/>
  <c r="Q2530" i="20"/>
  <c r="Q2531" i="20"/>
  <c r="Q2532" i="20"/>
  <c r="Q2533" i="20"/>
  <c r="Q2534" i="20"/>
  <c r="Q2535" i="20"/>
  <c r="Q2536" i="20"/>
  <c r="Q2537" i="20"/>
  <c r="Q2538" i="20"/>
  <c r="Q2539" i="20"/>
  <c r="Q2540" i="20"/>
  <c r="Q2541" i="20"/>
  <c r="Q2542" i="20"/>
  <c r="Q2543" i="20"/>
  <c r="Q2544" i="20"/>
  <c r="Q2545" i="20"/>
  <c r="Q2546" i="20"/>
  <c r="Q2547" i="20"/>
  <c r="Q2548" i="20"/>
  <c r="Q2549" i="20"/>
  <c r="Q2550" i="20"/>
  <c r="Q2551" i="20"/>
  <c r="Q2552" i="20"/>
  <c r="Q2553" i="20"/>
  <c r="Q2554" i="20"/>
  <c r="Q2555" i="20"/>
  <c r="Q2556" i="20"/>
  <c r="Q2557" i="20"/>
  <c r="Q2558" i="20"/>
  <c r="Q2559" i="20"/>
  <c r="Q2560" i="20"/>
  <c r="Q2561" i="20"/>
  <c r="Q2562" i="20"/>
  <c r="Q2563" i="20"/>
  <c r="Q2564" i="20"/>
  <c r="Q2565" i="20"/>
  <c r="Q2566" i="20"/>
  <c r="Q2567" i="20"/>
  <c r="Q2568" i="20"/>
  <c r="Q2569" i="20"/>
  <c r="Q2570" i="20"/>
  <c r="Q2571" i="20"/>
  <c r="Q2572" i="20"/>
  <c r="Q2573" i="20"/>
  <c r="Q2574" i="20"/>
  <c r="Q2575" i="20"/>
  <c r="Q2576" i="20"/>
  <c r="Q2577" i="20"/>
  <c r="Q2578" i="20"/>
  <c r="Q2579" i="20"/>
  <c r="Q2580" i="20"/>
  <c r="Q2581" i="20"/>
  <c r="Q2582" i="20"/>
  <c r="Q2583" i="20"/>
  <c r="Q2584" i="20"/>
  <c r="Q2585" i="20"/>
  <c r="Q2586" i="20"/>
  <c r="Q2587" i="20"/>
  <c r="Q2588" i="20"/>
  <c r="Q2589" i="20"/>
  <c r="Q2590" i="20"/>
  <c r="Q2591" i="20"/>
  <c r="Q2592" i="20"/>
  <c r="Q2593" i="20"/>
  <c r="Q2594" i="20"/>
  <c r="Q2595" i="20"/>
  <c r="Q2596" i="20"/>
  <c r="Q2597" i="20"/>
  <c r="Q2598" i="20"/>
  <c r="Q2599" i="20"/>
  <c r="Q2600" i="20"/>
  <c r="Q2601" i="20"/>
  <c r="Q2602" i="20"/>
  <c r="Q2603" i="20"/>
  <c r="Q2604" i="20"/>
  <c r="Q2605" i="20"/>
  <c r="Q2606" i="20"/>
  <c r="Q2607" i="20"/>
  <c r="Q2608" i="20"/>
  <c r="Q2609" i="20"/>
  <c r="Q2610" i="20"/>
  <c r="Q2611" i="20"/>
  <c r="Q2612" i="20"/>
  <c r="Q2613" i="20"/>
  <c r="Q2614" i="20"/>
  <c r="Q2615" i="20"/>
  <c r="Q2616" i="20"/>
  <c r="Q2617" i="20"/>
  <c r="Q2618" i="20"/>
  <c r="Q2619" i="20"/>
  <c r="Q2620" i="20"/>
  <c r="Q2621" i="20"/>
  <c r="Q2622" i="20"/>
  <c r="Q2623" i="20"/>
  <c r="Q2624" i="20"/>
  <c r="Q2625" i="20"/>
  <c r="Q2626" i="20"/>
  <c r="Q2627" i="20"/>
  <c r="Q2628" i="20"/>
  <c r="Q2629" i="20"/>
  <c r="Q2630" i="20"/>
  <c r="Q2631" i="20"/>
  <c r="Q2632" i="20"/>
  <c r="Q2633" i="20"/>
  <c r="Q2634" i="20"/>
  <c r="Q2635" i="20"/>
  <c r="Q2636" i="20"/>
  <c r="Q2637" i="20"/>
  <c r="Q2638" i="20"/>
  <c r="Q2639" i="20"/>
  <c r="Q2640" i="20"/>
  <c r="Q2641" i="20"/>
  <c r="Q2642" i="20"/>
  <c r="Q2643" i="20"/>
  <c r="Q2644" i="20"/>
  <c r="Q2645" i="20"/>
  <c r="Q2646" i="20"/>
  <c r="Q2647" i="20"/>
  <c r="Q2648" i="20"/>
  <c r="Q2649" i="20"/>
  <c r="Q2650" i="20"/>
  <c r="Q2651" i="20"/>
  <c r="Q2652" i="20"/>
  <c r="Q2653" i="20"/>
  <c r="Q2654" i="20"/>
  <c r="Q2655" i="20"/>
  <c r="Q2656" i="20"/>
  <c r="Q2657" i="20"/>
  <c r="Q2658" i="20"/>
  <c r="Q2659" i="20"/>
  <c r="Q2660" i="20"/>
  <c r="Q2661" i="20"/>
  <c r="Q2662" i="20"/>
  <c r="Q2663" i="20"/>
  <c r="Q2664" i="20"/>
  <c r="Q2665" i="20"/>
  <c r="Q2666" i="20"/>
  <c r="Q2667" i="20"/>
  <c r="Q2668" i="20"/>
  <c r="Q2669" i="20"/>
  <c r="Q2670" i="20"/>
  <c r="Q2671" i="20"/>
  <c r="Q2672" i="20"/>
  <c r="Q2673" i="20"/>
  <c r="Q2674" i="20"/>
  <c r="Q2675" i="20"/>
  <c r="Q2676" i="20"/>
  <c r="Q2677" i="20"/>
  <c r="Q2678" i="20"/>
  <c r="Q2679" i="20"/>
  <c r="Q2680" i="20"/>
  <c r="Q2681" i="20"/>
  <c r="Q2682" i="20"/>
  <c r="Q2683" i="20"/>
  <c r="Q2684" i="20"/>
  <c r="Q2685" i="20"/>
  <c r="Q2686" i="20"/>
  <c r="Q2687" i="20"/>
  <c r="Q2688" i="20"/>
  <c r="Q2689" i="20"/>
  <c r="Q2690" i="20"/>
  <c r="Q2691" i="20"/>
  <c r="Q2692" i="20"/>
  <c r="Q2693" i="20"/>
  <c r="Q2694" i="20"/>
  <c r="Q2695" i="20"/>
  <c r="Q2696" i="20"/>
  <c r="Q2697" i="20"/>
  <c r="Q2698" i="20"/>
  <c r="Q2699" i="20"/>
  <c r="Q2700" i="20"/>
  <c r="Q2701" i="20"/>
  <c r="Q1509" i="20"/>
  <c r="Q1512" i="20"/>
  <c r="Q1513" i="20"/>
  <c r="Q1514" i="20"/>
  <c r="Q1515" i="20"/>
  <c r="Q1516" i="20"/>
  <c r="Q1518" i="20"/>
  <c r="Q1519" i="20"/>
  <c r="Q1520" i="20"/>
  <c r="Q1521" i="20"/>
  <c r="Q2013" i="20"/>
  <c r="Q2030" i="20"/>
  <c r="Q2048" i="20"/>
  <c r="Q2060" i="20"/>
  <c r="Q2077" i="20"/>
  <c r="Q2102" i="20"/>
  <c r="Q2154" i="20"/>
  <c r="Q2171" i="20"/>
  <c r="Q2702" i="20"/>
  <c r="Q2703" i="20"/>
  <c r="Q2704" i="20"/>
  <c r="Q2705" i="20"/>
  <c r="Q2706" i="20"/>
  <c r="Q2707" i="20"/>
  <c r="Q2708" i="20"/>
  <c r="Q2709" i="20"/>
  <c r="Q2710" i="20"/>
  <c r="Q2711" i="20"/>
  <c r="Q2712" i="20"/>
  <c r="Q2713" i="20"/>
  <c r="Q2714" i="20"/>
  <c r="Q2715" i="20"/>
  <c r="Q2716" i="20"/>
  <c r="Q2717" i="20"/>
  <c r="Q2718" i="20"/>
  <c r="Q2719" i="20"/>
  <c r="Q2720" i="20"/>
  <c r="Q2721" i="20"/>
  <c r="Q2722" i="20"/>
  <c r="Q2723" i="20"/>
  <c r="Q2724" i="20"/>
  <c r="Q2725" i="20"/>
  <c r="Q2726" i="20"/>
  <c r="Q2727" i="20"/>
  <c r="Q2728" i="20"/>
  <c r="Q2729" i="20"/>
  <c r="Q2730" i="20"/>
  <c r="Q2731" i="20"/>
  <c r="Q2732" i="20"/>
  <c r="Q2733" i="20"/>
  <c r="Q2734" i="20"/>
  <c r="Q2735" i="20"/>
  <c r="Q2736" i="20"/>
  <c r="G2736" i="20"/>
  <c r="D2736" i="20"/>
  <c r="D37" i="20"/>
  <c r="D1508" i="20"/>
  <c r="D3210" i="20"/>
  <c r="D3246" i="20"/>
  <c r="D3325" i="20"/>
  <c r="D3355" i="20"/>
  <c r="D3364" i="20"/>
  <c r="O3353" i="20"/>
  <c r="O3352" i="20"/>
  <c r="O3349" i="20"/>
  <c r="O3347" i="20"/>
  <c r="O3343" i="20"/>
  <c r="O3341" i="20"/>
  <c r="H13" i="20"/>
  <c r="H22" i="20"/>
  <c r="H37" i="20"/>
  <c r="H50" i="20"/>
  <c r="H53" i="20"/>
  <c r="H66" i="20"/>
  <c r="H95" i="20"/>
  <c r="H108" i="20"/>
  <c r="H121" i="20"/>
  <c r="H130" i="20"/>
  <c r="H139" i="20"/>
  <c r="H152" i="20"/>
  <c r="H165" i="20"/>
  <c r="H174" i="20"/>
  <c r="H191" i="20"/>
  <c r="H208" i="20"/>
  <c r="H253" i="20"/>
  <c r="H276" i="20"/>
  <c r="H319" i="20"/>
  <c r="H330" i="20"/>
  <c r="H341" i="20"/>
  <c r="H352" i="20"/>
  <c r="H367" i="20"/>
  <c r="H380" i="20"/>
  <c r="H423" i="20"/>
  <c r="H448" i="20"/>
  <c r="H457" i="20"/>
  <c r="H489" i="20"/>
  <c r="H501" i="20"/>
  <c r="H514" i="20"/>
  <c r="H527" i="20"/>
  <c r="H540" i="20"/>
  <c r="H574" i="20"/>
  <c r="H602" i="20"/>
  <c r="H614" i="20"/>
  <c r="H637" i="20"/>
  <c r="H654" i="20"/>
  <c r="H662" i="20"/>
  <c r="H687" i="20"/>
  <c r="H710" i="20"/>
  <c r="H717" i="20"/>
  <c r="H730" i="20"/>
  <c r="H743" i="20"/>
  <c r="H769" i="20"/>
  <c r="H802" i="20"/>
  <c r="H827" i="20"/>
  <c r="H853" i="20"/>
  <c r="H878" i="20"/>
  <c r="H895" i="20"/>
  <c r="H908" i="20"/>
  <c r="H921" i="20"/>
  <c r="H938" i="20"/>
  <c r="H963" i="20"/>
  <c r="H989" i="20"/>
  <c r="H1014" i="20"/>
  <c r="H1031" i="20"/>
  <c r="H1048" i="20"/>
  <c r="H1088" i="20"/>
  <c r="H1105" i="20"/>
  <c r="H1129" i="20"/>
  <c r="H1184" i="20"/>
  <c r="H1201" i="20"/>
  <c r="H1222" i="20"/>
  <c r="H1239" i="20"/>
  <c r="H1246" i="20"/>
  <c r="H1255" i="20"/>
  <c r="H1282" i="20"/>
  <c r="H1337" i="20"/>
  <c r="H1348" i="20"/>
  <c r="H1357" i="20"/>
  <c r="H1368" i="20"/>
  <c r="H1381" i="20"/>
  <c r="H1406" i="20"/>
  <c r="H1415" i="20"/>
  <c r="H1440" i="20"/>
  <c r="H1458" i="20"/>
  <c r="H1460" i="20"/>
  <c r="H1483" i="20"/>
  <c r="H1495" i="20"/>
  <c r="H1507" i="20"/>
  <c r="H1508" i="20"/>
  <c r="I13" i="20"/>
  <c r="I22" i="20"/>
  <c r="I37" i="20"/>
  <c r="I50" i="20"/>
  <c r="I53" i="20"/>
  <c r="I66" i="20"/>
  <c r="I95" i="20"/>
  <c r="I108" i="20"/>
  <c r="I121" i="20"/>
  <c r="I130" i="20"/>
  <c r="I139" i="20"/>
  <c r="I152" i="20"/>
  <c r="I165" i="20"/>
  <c r="I174" i="20"/>
  <c r="I191" i="20"/>
  <c r="I208" i="20"/>
  <c r="I253" i="20"/>
  <c r="I276" i="20"/>
  <c r="I319" i="20"/>
  <c r="I330" i="20"/>
  <c r="I341" i="20"/>
  <c r="I352" i="20"/>
  <c r="I367" i="20"/>
  <c r="I380" i="20"/>
  <c r="I423" i="20"/>
  <c r="I448" i="20"/>
  <c r="I457" i="20"/>
  <c r="I489" i="20"/>
  <c r="I501" i="20"/>
  <c r="I514" i="20"/>
  <c r="I527" i="20"/>
  <c r="I540" i="20"/>
  <c r="I574" i="20"/>
  <c r="I602" i="20"/>
  <c r="I614" i="20"/>
  <c r="I637" i="20"/>
  <c r="I638" i="20"/>
  <c r="I639" i="20"/>
  <c r="I640" i="20"/>
  <c r="I641" i="20"/>
  <c r="I642" i="20"/>
  <c r="I643" i="20"/>
  <c r="I644" i="20"/>
  <c r="I645" i="20"/>
  <c r="I646" i="20"/>
  <c r="I647" i="20"/>
  <c r="I648" i="20"/>
  <c r="I649" i="20"/>
  <c r="I650" i="20"/>
  <c r="I651" i="20"/>
  <c r="I652" i="20"/>
  <c r="I653" i="20"/>
  <c r="I654" i="20"/>
  <c r="I655" i="20"/>
  <c r="I656" i="20"/>
  <c r="I657" i="20"/>
  <c r="I658" i="20"/>
  <c r="I659" i="20"/>
  <c r="I660" i="20"/>
  <c r="I661" i="20"/>
  <c r="I662" i="20"/>
  <c r="I663" i="20"/>
  <c r="I664" i="20"/>
  <c r="I665" i="20"/>
  <c r="I666" i="20"/>
  <c r="I667" i="20"/>
  <c r="I668" i="20"/>
  <c r="I669" i="20"/>
  <c r="I670" i="20"/>
  <c r="I671" i="20"/>
  <c r="I672" i="20"/>
  <c r="I673" i="20"/>
  <c r="I674" i="20"/>
  <c r="I675" i="20"/>
  <c r="I676" i="20"/>
  <c r="I677" i="20"/>
  <c r="I678" i="20"/>
  <c r="I680" i="20"/>
  <c r="I681" i="20"/>
  <c r="I682" i="20"/>
  <c r="I683" i="20"/>
  <c r="I684" i="20"/>
  <c r="I685" i="20"/>
  <c r="I686" i="20"/>
  <c r="I687" i="20"/>
  <c r="I688" i="20"/>
  <c r="I689" i="20"/>
  <c r="I690" i="20"/>
  <c r="I691" i="20"/>
  <c r="I692" i="20"/>
  <c r="I693" i="20"/>
  <c r="I694" i="20"/>
  <c r="I695" i="20"/>
  <c r="I696" i="20"/>
  <c r="I697" i="20"/>
  <c r="I698" i="20"/>
  <c r="I699" i="20"/>
  <c r="I700" i="20"/>
  <c r="I701" i="20"/>
  <c r="I702" i="20"/>
  <c r="I703" i="20"/>
  <c r="I704" i="20"/>
  <c r="I705" i="20"/>
  <c r="I706" i="20"/>
  <c r="I707" i="20"/>
  <c r="I708" i="20"/>
  <c r="I709" i="20"/>
  <c r="I710" i="20"/>
  <c r="I711" i="20"/>
  <c r="I712" i="20"/>
  <c r="I713" i="20"/>
  <c r="I714" i="20"/>
  <c r="I715" i="20"/>
  <c r="I716" i="20"/>
  <c r="I717" i="20"/>
  <c r="I730" i="20"/>
  <c r="I743" i="20"/>
  <c r="I769" i="20"/>
  <c r="I802" i="20"/>
  <c r="I827" i="20"/>
  <c r="I853" i="20"/>
  <c r="I878" i="20"/>
  <c r="I895" i="20"/>
  <c r="I908" i="20"/>
  <c r="I921" i="20"/>
  <c r="I938" i="20"/>
  <c r="I963" i="20"/>
  <c r="I989" i="20"/>
  <c r="I1014" i="20"/>
  <c r="I1031" i="20"/>
  <c r="I1048" i="20"/>
  <c r="I1088" i="20"/>
  <c r="I1105" i="20"/>
  <c r="I1129" i="20"/>
  <c r="I1184" i="20"/>
  <c r="I1201" i="20"/>
  <c r="I1222" i="20"/>
  <c r="I1239" i="20"/>
  <c r="I1246" i="20"/>
  <c r="I1255" i="20"/>
  <c r="I1282" i="20"/>
  <c r="I1337" i="20"/>
  <c r="I1348" i="20"/>
  <c r="I1357" i="20"/>
  <c r="I1368" i="20"/>
  <c r="I1381" i="20"/>
  <c r="I1406" i="20"/>
  <c r="I1415" i="20"/>
  <c r="I1440" i="20"/>
  <c r="I1458" i="20"/>
  <c r="I1460" i="20"/>
  <c r="I1483" i="20"/>
  <c r="I1495" i="20"/>
  <c r="I1507" i="20"/>
  <c r="I1508" i="20"/>
  <c r="J13" i="20"/>
  <c r="J22" i="20"/>
  <c r="J37" i="20"/>
  <c r="J50" i="20"/>
  <c r="J53" i="20"/>
  <c r="J66" i="20"/>
  <c r="J95" i="20"/>
  <c r="J108" i="20"/>
  <c r="J121" i="20"/>
  <c r="J130" i="20"/>
  <c r="J139" i="20"/>
  <c r="J152" i="20"/>
  <c r="J165" i="20"/>
  <c r="J174" i="20"/>
  <c r="J191" i="20"/>
  <c r="J208" i="20"/>
  <c r="J253" i="20"/>
  <c r="J276" i="20"/>
  <c r="J319" i="20"/>
  <c r="J330" i="20"/>
  <c r="J341" i="20"/>
  <c r="J352" i="20"/>
  <c r="J367" i="20"/>
  <c r="J380" i="20"/>
  <c r="J423" i="20"/>
  <c r="J448" i="20"/>
  <c r="J457" i="20"/>
  <c r="J489" i="20"/>
  <c r="J501" i="20"/>
  <c r="J514" i="20"/>
  <c r="J527" i="20"/>
  <c r="J540" i="20"/>
  <c r="J574" i="20"/>
  <c r="J602" i="20"/>
  <c r="J614" i="20"/>
  <c r="J637" i="20"/>
  <c r="J638" i="20"/>
  <c r="J639" i="20"/>
  <c r="J640" i="20"/>
  <c r="J641" i="20"/>
  <c r="J642" i="20"/>
  <c r="J643" i="20"/>
  <c r="J644" i="20"/>
  <c r="J645" i="20"/>
  <c r="J646" i="20"/>
  <c r="J647" i="20"/>
  <c r="J648" i="20"/>
  <c r="J649" i="20"/>
  <c r="J650" i="20"/>
  <c r="J651" i="20"/>
  <c r="J652" i="20"/>
  <c r="J653" i="20"/>
  <c r="J654" i="20"/>
  <c r="J655" i="20"/>
  <c r="J656" i="20"/>
  <c r="J657" i="20"/>
  <c r="J658" i="20"/>
  <c r="J659" i="20"/>
  <c r="J660" i="20"/>
  <c r="J661" i="20"/>
  <c r="J662" i="20"/>
  <c r="J663" i="20"/>
  <c r="J664" i="20"/>
  <c r="J665" i="20"/>
  <c r="J666" i="20"/>
  <c r="J667" i="20"/>
  <c r="J668" i="20"/>
  <c r="J669" i="20"/>
  <c r="J670" i="20"/>
  <c r="J671" i="20"/>
  <c r="J672" i="20"/>
  <c r="J673" i="20"/>
  <c r="J674" i="20"/>
  <c r="J675" i="20"/>
  <c r="J676" i="20"/>
  <c r="J677" i="20"/>
  <c r="J678" i="20"/>
  <c r="J680" i="20"/>
  <c r="J681" i="20"/>
  <c r="J682" i="20"/>
  <c r="J683" i="20"/>
  <c r="J684" i="20"/>
  <c r="J685" i="20"/>
  <c r="J686" i="20"/>
  <c r="J687" i="20"/>
  <c r="J688" i="20"/>
  <c r="J689" i="20"/>
  <c r="J690" i="20"/>
  <c r="J691" i="20"/>
  <c r="J692" i="20"/>
  <c r="J693" i="20"/>
  <c r="J694" i="20"/>
  <c r="J695" i="20"/>
  <c r="J696" i="20"/>
  <c r="J697" i="20"/>
  <c r="J698" i="20"/>
  <c r="J699" i="20"/>
  <c r="J700" i="20"/>
  <c r="J701" i="20"/>
  <c r="J702" i="20"/>
  <c r="J703" i="20"/>
  <c r="J704" i="20"/>
  <c r="J705" i="20"/>
  <c r="J706" i="20"/>
  <c r="J707" i="20"/>
  <c r="J708" i="20"/>
  <c r="J709" i="20"/>
  <c r="J710" i="20"/>
  <c r="J711" i="20"/>
  <c r="J712" i="20"/>
  <c r="J713" i="20"/>
  <c r="J714" i="20"/>
  <c r="J715" i="20"/>
  <c r="J716" i="20"/>
  <c r="J717" i="20"/>
  <c r="J730" i="20"/>
  <c r="J743" i="20"/>
  <c r="J769" i="20"/>
  <c r="J802" i="20"/>
  <c r="J827" i="20"/>
  <c r="J853" i="20"/>
  <c r="J878" i="20"/>
  <c r="J895" i="20"/>
  <c r="J908" i="20"/>
  <c r="J921" i="20"/>
  <c r="J938" i="20"/>
  <c r="J963" i="20"/>
  <c r="J989" i="20"/>
  <c r="J1014" i="20"/>
  <c r="J1031" i="20"/>
  <c r="J1048" i="20"/>
  <c r="J1088" i="20"/>
  <c r="J1105" i="20"/>
  <c r="J1129" i="20"/>
  <c r="J1184" i="20"/>
  <c r="J1201" i="20"/>
  <c r="J1222" i="20"/>
  <c r="J1239" i="20"/>
  <c r="J1246" i="20"/>
  <c r="J1255" i="20"/>
  <c r="J1282" i="20"/>
  <c r="J1337" i="20"/>
  <c r="J1348" i="20"/>
  <c r="J1357" i="20"/>
  <c r="J1368" i="20"/>
  <c r="J1381" i="20"/>
  <c r="J1406" i="20"/>
  <c r="J1415" i="20"/>
  <c r="J1440" i="20"/>
  <c r="J1458" i="20"/>
  <c r="J1460" i="20"/>
  <c r="J1483" i="20"/>
  <c r="J1495" i="20"/>
  <c r="J1507" i="20"/>
  <c r="J1508" i="20"/>
  <c r="K13" i="20"/>
  <c r="K22" i="20"/>
  <c r="K37" i="20"/>
  <c r="K50" i="20"/>
  <c r="K53" i="20"/>
  <c r="K66" i="20"/>
  <c r="K95" i="20"/>
  <c r="K108" i="20"/>
  <c r="K121" i="20"/>
  <c r="K130" i="20"/>
  <c r="K139" i="20"/>
  <c r="K152" i="20"/>
  <c r="K165" i="20"/>
  <c r="K174" i="20"/>
  <c r="K191" i="20"/>
  <c r="K208" i="20"/>
  <c r="K253" i="20"/>
  <c r="K276" i="20"/>
  <c r="K319" i="20"/>
  <c r="K330" i="20"/>
  <c r="K341" i="20"/>
  <c r="K352" i="20"/>
  <c r="K367" i="20"/>
  <c r="K380" i="20"/>
  <c r="K423" i="20"/>
  <c r="K448" i="20"/>
  <c r="K457" i="20"/>
  <c r="K489" i="20"/>
  <c r="K501" i="20"/>
  <c r="K514" i="20"/>
  <c r="K527" i="20"/>
  <c r="K540" i="20"/>
  <c r="K574" i="20"/>
  <c r="K602" i="20"/>
  <c r="K614" i="20"/>
  <c r="K637" i="20"/>
  <c r="K638" i="20"/>
  <c r="K639" i="20"/>
  <c r="K640" i="20"/>
  <c r="K641" i="20"/>
  <c r="K642" i="20"/>
  <c r="K643" i="20"/>
  <c r="K644" i="20"/>
  <c r="K645" i="20"/>
  <c r="K646" i="20"/>
  <c r="K647" i="20"/>
  <c r="K648" i="20"/>
  <c r="K649" i="20"/>
  <c r="K650" i="20"/>
  <c r="K651" i="20"/>
  <c r="K652" i="20"/>
  <c r="K653" i="20"/>
  <c r="K654" i="20"/>
  <c r="K655" i="20"/>
  <c r="K656" i="20"/>
  <c r="K657" i="20"/>
  <c r="K658" i="20"/>
  <c r="K659" i="20"/>
  <c r="K660" i="20"/>
  <c r="K661" i="20"/>
  <c r="K662" i="20"/>
  <c r="K663" i="20"/>
  <c r="K664" i="20"/>
  <c r="K665" i="20"/>
  <c r="K666" i="20"/>
  <c r="K667" i="20"/>
  <c r="K668" i="20"/>
  <c r="K669" i="20"/>
  <c r="K670" i="20"/>
  <c r="K671" i="20"/>
  <c r="K672" i="20"/>
  <c r="K673" i="20"/>
  <c r="K674" i="20"/>
  <c r="K675" i="20"/>
  <c r="K676" i="20"/>
  <c r="K677" i="20"/>
  <c r="K678" i="20"/>
  <c r="K680" i="20"/>
  <c r="K681" i="20"/>
  <c r="K682" i="20"/>
  <c r="K683" i="20"/>
  <c r="K684" i="20"/>
  <c r="K685" i="20"/>
  <c r="K686" i="20"/>
  <c r="K687" i="20"/>
  <c r="K688" i="20"/>
  <c r="K689" i="20"/>
  <c r="K690" i="20"/>
  <c r="K691" i="20"/>
  <c r="K692" i="20"/>
  <c r="K693" i="20"/>
  <c r="K694" i="20"/>
  <c r="K695" i="20"/>
  <c r="K696" i="20"/>
  <c r="K697" i="20"/>
  <c r="K698" i="20"/>
  <c r="K699" i="20"/>
  <c r="K700" i="20"/>
  <c r="K701" i="20"/>
  <c r="K702" i="20"/>
  <c r="K703" i="20"/>
  <c r="K704" i="20"/>
  <c r="K705" i="20"/>
  <c r="K706" i="20"/>
  <c r="K707" i="20"/>
  <c r="K708" i="20"/>
  <c r="K709" i="20"/>
  <c r="K710" i="20"/>
  <c r="K711" i="20"/>
  <c r="K712" i="20"/>
  <c r="K713" i="20"/>
  <c r="K714" i="20"/>
  <c r="K715" i="20"/>
  <c r="K716" i="20"/>
  <c r="K717" i="20"/>
  <c r="K730" i="20"/>
  <c r="K743" i="20"/>
  <c r="K769" i="20"/>
  <c r="K802" i="20"/>
  <c r="K827" i="20"/>
  <c r="K853" i="20"/>
  <c r="K878" i="20"/>
  <c r="K895" i="20"/>
  <c r="K908" i="20"/>
  <c r="K921" i="20"/>
  <c r="K938" i="20"/>
  <c r="K963" i="20"/>
  <c r="K989" i="20"/>
  <c r="K1014" i="20"/>
  <c r="K1031" i="20"/>
  <c r="K1048" i="20"/>
  <c r="K1088" i="20"/>
  <c r="K1105" i="20"/>
  <c r="K1129" i="20"/>
  <c r="K1184" i="20"/>
  <c r="K1201" i="20"/>
  <c r="K1222" i="20"/>
  <c r="K1239" i="20"/>
  <c r="K1246" i="20"/>
  <c r="K1255" i="20"/>
  <c r="K1282" i="20"/>
  <c r="K1337" i="20"/>
  <c r="K1348" i="20"/>
  <c r="K1357" i="20"/>
  <c r="K1368" i="20"/>
  <c r="K1381" i="20"/>
  <c r="K1406" i="20"/>
  <c r="K1415" i="20"/>
  <c r="K1440" i="20"/>
  <c r="K1458" i="20"/>
  <c r="K1460" i="20"/>
  <c r="K1483" i="20"/>
  <c r="K1495" i="20"/>
  <c r="K1507" i="20"/>
  <c r="K1508" i="20"/>
  <c r="O13" i="20"/>
  <c r="O22" i="20"/>
  <c r="O37" i="20"/>
  <c r="O50" i="20"/>
  <c r="O53" i="20"/>
  <c r="O66" i="20"/>
  <c r="O95" i="20"/>
  <c r="O108" i="20"/>
  <c r="O121" i="20"/>
  <c r="O130" i="20"/>
  <c r="O139" i="20"/>
  <c r="O152" i="20"/>
  <c r="O165" i="20"/>
  <c r="O174" i="20"/>
  <c r="O191" i="20"/>
  <c r="O208" i="20"/>
  <c r="O253" i="20"/>
  <c r="O276" i="20"/>
  <c r="O319" i="20"/>
  <c r="O330" i="20"/>
  <c r="O341" i="20"/>
  <c r="O352" i="20"/>
  <c r="O367" i="20"/>
  <c r="O380" i="20"/>
  <c r="O423" i="20"/>
  <c r="O448" i="20"/>
  <c r="O457" i="20"/>
  <c r="O489" i="20"/>
  <c r="O501" i="20"/>
  <c r="O514" i="20"/>
  <c r="O527" i="20"/>
  <c r="O540" i="20"/>
  <c r="O574" i="20"/>
  <c r="O602" i="20"/>
  <c r="O614" i="20"/>
  <c r="O637" i="20"/>
  <c r="O654" i="20"/>
  <c r="O662" i="20"/>
  <c r="O687" i="20"/>
  <c r="O710" i="20"/>
  <c r="O717" i="20"/>
  <c r="O730" i="20"/>
  <c r="O743" i="20"/>
  <c r="O769" i="20"/>
  <c r="O802" i="20"/>
  <c r="O827" i="20"/>
  <c r="O853" i="20"/>
  <c r="O878" i="20"/>
  <c r="O895" i="20"/>
  <c r="O908" i="20"/>
  <c r="O921" i="20"/>
  <c r="O938" i="20"/>
  <c r="O963" i="20"/>
  <c r="O989" i="20"/>
  <c r="O1014" i="20"/>
  <c r="O1031" i="20"/>
  <c r="O1048" i="20"/>
  <c r="O1088" i="20"/>
  <c r="O1105" i="20"/>
  <c r="O1129" i="20"/>
  <c r="O1184" i="20"/>
  <c r="O1201" i="20"/>
  <c r="O1222" i="20"/>
  <c r="O1239" i="20"/>
  <c r="O1246" i="20"/>
  <c r="O1255" i="20"/>
  <c r="O1282" i="20"/>
  <c r="O1337" i="20"/>
  <c r="O1348" i="20"/>
  <c r="O1357" i="20"/>
  <c r="O1368" i="20"/>
  <c r="O1381" i="20"/>
  <c r="O1406" i="20"/>
  <c r="O1415" i="20"/>
  <c r="O1440" i="20"/>
  <c r="O1458" i="20"/>
  <c r="O1460" i="20"/>
  <c r="O1483" i="20"/>
  <c r="O1495" i="20"/>
  <c r="O1507" i="20"/>
  <c r="O1508" i="20"/>
  <c r="G1508" i="20"/>
  <c r="O3350" i="20"/>
  <c r="O3344" i="20"/>
  <c r="O3342" i="20"/>
  <c r="Q3002" i="20"/>
  <c r="Q3001" i="20"/>
  <c r="J3353" i="20"/>
  <c r="I3353" i="20"/>
  <c r="K3353" i="20"/>
  <c r="J3352" i="20"/>
  <c r="I3352" i="20"/>
  <c r="K3352" i="20"/>
  <c r="K3350" i="20"/>
  <c r="J3350" i="20"/>
  <c r="J3349" i="20"/>
  <c r="K3349" i="20"/>
  <c r="J3347" i="20"/>
  <c r="K3347" i="20"/>
  <c r="K3346" i="20"/>
  <c r="J3346" i="20"/>
  <c r="K3344" i="20"/>
  <c r="J3344" i="20"/>
  <c r="J3343" i="20"/>
  <c r="K3343" i="20"/>
  <c r="K3342" i="20"/>
  <c r="J3342" i="20"/>
  <c r="J3341" i="20"/>
  <c r="K3341" i="20"/>
  <c r="K3134" i="20"/>
  <c r="J3051" i="20"/>
  <c r="I3051" i="20"/>
  <c r="K3051" i="20"/>
  <c r="J3050" i="20"/>
  <c r="I3050" i="20"/>
  <c r="K3050" i="20"/>
  <c r="J3049" i="20"/>
  <c r="I3049" i="20"/>
  <c r="K3049" i="20"/>
  <c r="J3047" i="20"/>
  <c r="I3047" i="20"/>
  <c r="K3047" i="20"/>
  <c r="K3046" i="20"/>
  <c r="I3046" i="20"/>
  <c r="J3046" i="20"/>
  <c r="G3460" i="20"/>
  <c r="G3468" i="20"/>
  <c r="A3366" i="20"/>
  <c r="A3367" i="20"/>
  <c r="A3368" i="20"/>
  <c r="A3369" i="20"/>
  <c r="A3370" i="20"/>
  <c r="A3371" i="20"/>
  <c r="A3372" i="20"/>
  <c r="A3373" i="20"/>
  <c r="A3374" i="20"/>
  <c r="A3375" i="20"/>
  <c r="A3376" i="20"/>
  <c r="A3377" i="20"/>
  <c r="A3378" i="20"/>
  <c r="A3379" i="20"/>
  <c r="A3380" i="20"/>
  <c r="A3381" i="20"/>
  <c r="A3382" i="20"/>
  <c r="A3383" i="20"/>
  <c r="A3384" i="20"/>
  <c r="A3385" i="20"/>
  <c r="A3386" i="20"/>
  <c r="A3387" i="20"/>
  <c r="A3388" i="20"/>
  <c r="A3389" i="20"/>
  <c r="P3459" i="20"/>
  <c r="O3459" i="20"/>
  <c r="H3459" i="20"/>
  <c r="Q3458" i="20"/>
  <c r="Q3457" i="20"/>
  <c r="Q3456" i="20"/>
  <c r="Q3455" i="20"/>
  <c r="Q3454" i="20"/>
  <c r="Q3453" i="20"/>
  <c r="P3452" i="20"/>
  <c r="O3452" i="20"/>
  <c r="H3452" i="20"/>
  <c r="Q3451" i="20"/>
  <c r="Q3450" i="20"/>
  <c r="Q3449" i="20"/>
  <c r="Q3448" i="20"/>
  <c r="Q3447" i="20"/>
  <c r="Q3446" i="20"/>
  <c r="Q3445" i="20"/>
  <c r="Q3444" i="20"/>
  <c r="Q3443" i="20"/>
  <c r="Q3442" i="20"/>
  <c r="Q3441" i="20"/>
  <c r="Q3440" i="20"/>
  <c r="Q3439" i="20"/>
  <c r="Q3438" i="20"/>
  <c r="Q3437" i="20"/>
  <c r="Q3436" i="20"/>
  <c r="Q3435" i="20"/>
  <c r="Q3434" i="20"/>
  <c r="P3433" i="20"/>
  <c r="O3433" i="20"/>
  <c r="H3433" i="20"/>
  <c r="Q3432" i="20"/>
  <c r="Q3431" i="20"/>
  <c r="P3430" i="20"/>
  <c r="O3430" i="20"/>
  <c r="H3430" i="20"/>
  <c r="Q3429" i="20"/>
  <c r="Q3428" i="20"/>
  <c r="Q3427" i="20"/>
  <c r="Q3426" i="20"/>
  <c r="Q3425" i="20"/>
  <c r="P3424" i="20"/>
  <c r="O3424" i="20"/>
  <c r="H3424" i="20"/>
  <c r="Q3423" i="20"/>
  <c r="Q3422" i="20"/>
  <c r="Q3421" i="20"/>
  <c r="Q3420" i="20"/>
  <c r="Q3419" i="20"/>
  <c r="Q3418" i="20"/>
  <c r="Q3417" i="20"/>
  <c r="P3416" i="20"/>
  <c r="O3416" i="20"/>
  <c r="H3416" i="20"/>
  <c r="Q3415" i="20"/>
  <c r="Q3414" i="20"/>
  <c r="P3413" i="20"/>
  <c r="O3413" i="20"/>
  <c r="H3413" i="20"/>
  <c r="Q3412" i="20"/>
  <c r="Q3411" i="20"/>
  <c r="Q3410" i="20"/>
  <c r="Q3409" i="20"/>
  <c r="P3408" i="20"/>
  <c r="O3408" i="20"/>
  <c r="H3408" i="20"/>
  <c r="Q3407" i="20"/>
  <c r="Q3406" i="20"/>
  <c r="Q3405" i="20"/>
  <c r="Q3404" i="20"/>
  <c r="Q3403" i="20"/>
  <c r="Q3402" i="20"/>
  <c r="Q3401" i="20"/>
  <c r="Q3400" i="20"/>
  <c r="Q3399" i="20"/>
  <c r="Q3398" i="20"/>
  <c r="Q3397" i="20"/>
  <c r="Q3396" i="20"/>
  <c r="P3395" i="20"/>
  <c r="O3395" i="20"/>
  <c r="H3395" i="20"/>
  <c r="Q3394" i="20"/>
  <c r="Q3393" i="20"/>
  <c r="Q3392" i="20"/>
  <c r="Q3391" i="20"/>
  <c r="Q3390" i="20"/>
  <c r="Q3389" i="20"/>
  <c r="P3388" i="20"/>
  <c r="O3388" i="20"/>
  <c r="H3388" i="20"/>
  <c r="Q3387" i="20"/>
  <c r="Q3386" i="20"/>
  <c r="Q3385" i="20"/>
  <c r="Q3384" i="20"/>
  <c r="Q3383" i="20"/>
  <c r="Q3382" i="20"/>
  <c r="Q3381" i="20"/>
  <c r="Q3380" i="20"/>
  <c r="Q3379" i="20"/>
  <c r="Q3378" i="20"/>
  <c r="Q3377" i="20"/>
  <c r="Q3376" i="20"/>
  <c r="Q3375" i="20"/>
  <c r="Q3374" i="20"/>
  <c r="Q3373" i="20"/>
  <c r="Q3372" i="20"/>
  <c r="Q3371" i="20"/>
  <c r="Q3370" i="20"/>
  <c r="P3369" i="20"/>
  <c r="O3369" i="20"/>
  <c r="H3369" i="20"/>
  <c r="Q3368" i="20"/>
  <c r="Q3367" i="20"/>
  <c r="Q3366" i="20"/>
  <c r="Q3365" i="20"/>
  <c r="H3460" i="20"/>
  <c r="H3468" i="20"/>
  <c r="O3460" i="20"/>
  <c r="O3468" i="20"/>
  <c r="P3460" i="20"/>
  <c r="P3468" i="20"/>
  <c r="D3460" i="20"/>
  <c r="Q3413" i="20"/>
  <c r="K3408" i="20"/>
  <c r="Q3424" i="20"/>
  <c r="Q3452" i="20"/>
  <c r="A3390" i="20"/>
  <c r="A3391" i="20"/>
  <c r="A3392" i="20"/>
  <c r="A3393" i="20"/>
  <c r="A3394" i="20"/>
  <c r="A3395" i="20"/>
  <c r="I3408" i="20"/>
  <c r="I3452" i="20"/>
  <c r="Q3388" i="20"/>
  <c r="I3416" i="20"/>
  <c r="Q3430" i="20"/>
  <c r="K3433" i="20"/>
  <c r="K3452" i="20"/>
  <c r="Q3395" i="20"/>
  <c r="I3413" i="20"/>
  <c r="Q3369" i="20"/>
  <c r="Q3433" i="20"/>
  <c r="I3459" i="20"/>
  <c r="Q3459" i="20"/>
  <c r="J3413" i="20"/>
  <c r="K3369" i="20"/>
  <c r="I3388" i="20"/>
  <c r="Q3416" i="20"/>
  <c r="I3369" i="20"/>
  <c r="I3395" i="20"/>
  <c r="I3424" i="20"/>
  <c r="K3416" i="20"/>
  <c r="K3459" i="20"/>
  <c r="Q3408" i="20"/>
  <c r="K3424" i="20"/>
  <c r="K3430" i="20"/>
  <c r="I3430" i="20"/>
  <c r="I3433" i="20"/>
  <c r="D3468" i="20"/>
  <c r="I3460" i="20"/>
  <c r="I3468" i="20"/>
  <c r="Q3460" i="20"/>
  <c r="Q3468" i="20"/>
  <c r="K3413" i="20"/>
  <c r="J3416" i="20"/>
  <c r="A3396" i="20"/>
  <c r="A3397" i="20"/>
  <c r="A3398" i="20"/>
  <c r="A3399" i="20"/>
  <c r="A3400" i="20"/>
  <c r="A3401" i="20"/>
  <c r="A3402" i="20"/>
  <c r="A3403" i="20"/>
  <c r="A3404" i="20"/>
  <c r="A3405" i="20"/>
  <c r="A3406" i="20"/>
  <c r="A3407" i="20"/>
  <c r="A3408" i="20"/>
  <c r="J3459" i="20"/>
  <c r="K3388" i="20"/>
  <c r="J3408" i="20"/>
  <c r="K3395" i="20"/>
  <c r="J3388" i="20"/>
  <c r="J3395" i="20"/>
  <c r="J3369" i="20"/>
  <c r="J3452" i="20"/>
  <c r="J3430" i="20"/>
  <c r="J3433" i="20"/>
  <c r="J3424" i="20"/>
  <c r="K3460" i="20"/>
  <c r="K3468" i="20"/>
  <c r="J3460" i="20"/>
  <c r="J3468" i="20"/>
  <c r="A3409" i="20"/>
  <c r="A3410" i="20"/>
  <c r="A3411" i="20"/>
  <c r="A3412" i="20"/>
  <c r="A3413" i="20"/>
  <c r="A3414" i="20"/>
  <c r="A3415" i="20"/>
  <c r="A3416" i="20"/>
  <c r="A3417" i="20"/>
  <c r="A3418" i="20"/>
  <c r="A3419" i="20"/>
  <c r="A3420" i="20"/>
  <c r="A3421" i="20"/>
  <c r="A3422" i="20"/>
  <c r="A3423" i="20"/>
  <c r="A3424" i="20"/>
  <c r="A3425" i="20"/>
  <c r="A3426" i="20"/>
  <c r="A3427" i="20"/>
  <c r="A3428" i="20"/>
  <c r="A3429" i="20"/>
  <c r="A3430" i="20"/>
  <c r="A3431" i="20"/>
  <c r="A3432" i="20"/>
  <c r="A3433" i="20"/>
  <c r="A3434" i="20"/>
  <c r="A3435" i="20"/>
  <c r="A3436" i="20"/>
  <c r="A3437" i="20"/>
  <c r="A3438" i="20"/>
  <c r="A3439" i="20"/>
  <c r="A3440" i="20"/>
  <c r="A3441" i="20"/>
  <c r="A3442" i="20"/>
  <c r="A3443" i="20"/>
  <c r="A3444" i="20"/>
  <c r="A3445" i="20"/>
  <c r="A3446" i="20"/>
  <c r="A3447" i="20"/>
  <c r="A3448" i="20"/>
  <c r="A3449" i="20"/>
  <c r="A3450" i="20"/>
  <c r="A3451" i="20"/>
  <c r="A3452" i="20"/>
  <c r="A3453" i="20"/>
  <c r="A3454" i="20"/>
  <c r="A3455" i="20"/>
  <c r="A3456" i="20"/>
  <c r="A3457" i="20"/>
  <c r="A3458" i="20"/>
  <c r="A3459" i="20"/>
  <c r="A3460" i="20"/>
  <c r="A3468" i="20"/>
  <c r="G3355" i="20"/>
  <c r="F3467" i="20"/>
  <c r="B3467" i="20"/>
  <c r="F3466" i="20"/>
  <c r="B3466" i="20"/>
  <c r="F3465" i="20"/>
  <c r="B3465" i="20"/>
  <c r="F3464" i="20"/>
  <c r="F3463" i="20"/>
  <c r="B3463" i="20"/>
  <c r="F3462" i="20"/>
  <c r="G3364" i="20"/>
  <c r="G3467" i="20"/>
  <c r="P3363" i="20"/>
  <c r="O3363" i="20"/>
  <c r="H3363" i="20"/>
  <c r="Q3362" i="20"/>
  <c r="Q3363" i="20"/>
  <c r="P3361" i="20"/>
  <c r="O3361" i="20"/>
  <c r="H3361" i="20"/>
  <c r="Q3360" i="20"/>
  <c r="Q3359" i="20"/>
  <c r="P3358" i="20"/>
  <c r="O3358" i="20"/>
  <c r="H3358" i="20"/>
  <c r="Q3357" i="20"/>
  <c r="Q3356" i="20"/>
  <c r="G3466" i="20"/>
  <c r="Q3354" i="20"/>
  <c r="P3354" i="20"/>
  <c r="J3354" i="20"/>
  <c r="H3354" i="20"/>
  <c r="Q3351" i="20"/>
  <c r="P3351" i="20"/>
  <c r="K3351" i="20"/>
  <c r="J3351" i="20"/>
  <c r="I3351" i="20"/>
  <c r="H3351" i="20"/>
  <c r="Q3348" i="20"/>
  <c r="P3348" i="20"/>
  <c r="K3348" i="20"/>
  <c r="J3348" i="20"/>
  <c r="I3348" i="20"/>
  <c r="H3348" i="20"/>
  <c r="Q3345" i="20"/>
  <c r="P3345" i="20"/>
  <c r="P3340" i="20"/>
  <c r="O3340" i="20"/>
  <c r="H3340" i="20"/>
  <c r="Q3339" i="20"/>
  <c r="Q3338" i="20"/>
  <c r="Q3337" i="20"/>
  <c r="Q3336" i="20"/>
  <c r="P3335" i="20"/>
  <c r="O3335" i="20"/>
  <c r="H3335" i="20"/>
  <c r="Q3334" i="20"/>
  <c r="Q3333" i="20"/>
  <c r="Q3332" i="20"/>
  <c r="Q3331" i="20"/>
  <c r="P3330" i="20"/>
  <c r="O3330" i="20"/>
  <c r="H3330" i="20"/>
  <c r="Q3329" i="20"/>
  <c r="Q3328" i="20"/>
  <c r="Q3327" i="20"/>
  <c r="Q3326" i="20"/>
  <c r="P3325" i="20"/>
  <c r="O3325" i="20"/>
  <c r="H3325" i="20"/>
  <c r="Q3324" i="20"/>
  <c r="P3322" i="20"/>
  <c r="O3322" i="20"/>
  <c r="H3322" i="20"/>
  <c r="Q3321" i="20"/>
  <c r="Q3320" i="20"/>
  <c r="Q3318" i="20"/>
  <c r="P3317" i="20"/>
  <c r="O3317" i="20"/>
  <c r="H3317" i="20"/>
  <c r="Q3316" i="20"/>
  <c r="Q3315" i="20"/>
  <c r="Q3314" i="20"/>
  <c r="Q3313" i="20"/>
  <c r="P3312" i="20"/>
  <c r="O3312" i="20"/>
  <c r="H3312" i="20"/>
  <c r="Q3311" i="20"/>
  <c r="Q3310" i="20"/>
  <c r="Q3309" i="20"/>
  <c r="P3308" i="20"/>
  <c r="O3308" i="20"/>
  <c r="H3308" i="20"/>
  <c r="Q3307" i="20"/>
  <c r="Q3306" i="20"/>
  <c r="Q3305" i="20"/>
  <c r="Q3304" i="20"/>
  <c r="Q3303" i="20"/>
  <c r="P3302" i="20"/>
  <c r="O3302" i="20"/>
  <c r="H3302" i="20"/>
  <c r="Q3301" i="20"/>
  <c r="Q3299" i="20"/>
  <c r="Q3298" i="20"/>
  <c r="Q3297" i="20"/>
  <c r="Q3296" i="20"/>
  <c r="Q3295" i="20"/>
  <c r="Q3294" i="20"/>
  <c r="Q3293" i="20"/>
  <c r="Q3292" i="20"/>
  <c r="Q3291" i="20"/>
  <c r="Q3290" i="20"/>
  <c r="Q3289" i="20"/>
  <c r="Q3288" i="20"/>
  <c r="Q3287" i="20"/>
  <c r="Q3286" i="20"/>
  <c r="Q3285" i="20"/>
  <c r="P3284" i="20"/>
  <c r="O3284" i="20"/>
  <c r="H3284" i="20"/>
  <c r="Q3283" i="20"/>
  <c r="Q3282" i="20"/>
  <c r="Q3281" i="20"/>
  <c r="Q3280" i="20"/>
  <c r="P3279" i="20"/>
  <c r="O3279" i="20"/>
  <c r="H3279" i="20"/>
  <c r="Q3278" i="20"/>
  <c r="Q3277" i="20"/>
  <c r="Q3276" i="20"/>
  <c r="Q3275" i="20"/>
  <c r="Q3274" i="20"/>
  <c r="Q3273" i="20"/>
  <c r="Q3272" i="20"/>
  <c r="P3271" i="20"/>
  <c r="O3271" i="20"/>
  <c r="H3271" i="20"/>
  <c r="Q3270" i="20"/>
  <c r="Q3269" i="20"/>
  <c r="Q3268" i="20"/>
  <c r="Q3267" i="20"/>
  <c r="P3266" i="20"/>
  <c r="O3266" i="20"/>
  <c r="H3266" i="20"/>
  <c r="Q3265" i="20"/>
  <c r="Q3264" i="20"/>
  <c r="Q3262" i="20"/>
  <c r="P3261" i="20"/>
  <c r="O3261" i="20"/>
  <c r="H3261" i="20"/>
  <c r="Q3260" i="20"/>
  <c r="Q3259" i="20"/>
  <c r="Q3258" i="20"/>
  <c r="Q3257" i="20"/>
  <c r="P3256" i="20"/>
  <c r="O3256" i="20"/>
  <c r="H3256" i="20"/>
  <c r="Q3253" i="20"/>
  <c r="Q3252" i="20"/>
  <c r="P3251" i="20"/>
  <c r="O3251" i="20"/>
  <c r="H3251" i="20"/>
  <c r="Q3250" i="20"/>
  <c r="Q3249" i="20"/>
  <c r="Q3248" i="20"/>
  <c r="Q3247" i="20"/>
  <c r="P3246" i="20"/>
  <c r="O3246" i="20"/>
  <c r="H3246" i="20"/>
  <c r="Q3244" i="20"/>
  <c r="Q3243" i="20"/>
  <c r="P3242" i="20"/>
  <c r="O3242" i="20"/>
  <c r="H3242" i="20"/>
  <c r="Q3241" i="20"/>
  <c r="Q3240" i="20"/>
  <c r="Q3239" i="20"/>
  <c r="Q3238" i="20"/>
  <c r="Q3237" i="20"/>
  <c r="Q3236" i="20"/>
  <c r="Q3235" i="20"/>
  <c r="P3234" i="20"/>
  <c r="O3234" i="20"/>
  <c r="H3234" i="20"/>
  <c r="Q3233" i="20"/>
  <c r="Q3232" i="20"/>
  <c r="Q3231" i="20"/>
  <c r="P3230" i="20"/>
  <c r="O3230" i="20"/>
  <c r="H3230" i="20"/>
  <c r="Q3229" i="20"/>
  <c r="Q3228" i="20"/>
  <c r="Q3227" i="20"/>
  <c r="Q3226" i="20"/>
  <c r="P3225" i="20"/>
  <c r="O3225" i="20"/>
  <c r="H3225" i="20"/>
  <c r="Q3224" i="20"/>
  <c r="Q3223" i="20"/>
  <c r="Q3222" i="20"/>
  <c r="Q3221" i="20"/>
  <c r="P3220" i="20"/>
  <c r="O3220" i="20"/>
  <c r="H3220" i="20"/>
  <c r="Q3219" i="20"/>
  <c r="Q3218" i="20"/>
  <c r="Q3217" i="20"/>
  <c r="Q3216" i="20"/>
  <c r="P3215" i="20"/>
  <c r="O3215" i="20"/>
  <c r="H3215" i="20"/>
  <c r="Q3214" i="20"/>
  <c r="Q3213" i="20"/>
  <c r="Q3212" i="20"/>
  <c r="Q3211" i="20"/>
  <c r="G3210" i="20"/>
  <c r="G3465" i="20"/>
  <c r="Q3209" i="20"/>
  <c r="P3209" i="20"/>
  <c r="O3209" i="20"/>
  <c r="H3209" i="20"/>
  <c r="P3193" i="20"/>
  <c r="O3193" i="20"/>
  <c r="H3193" i="20"/>
  <c r="Q3192" i="20"/>
  <c r="Q3191" i="20"/>
  <c r="Q3190" i="20"/>
  <c r="Q3189" i="20"/>
  <c r="Q3188" i="20"/>
  <c r="Q3187" i="20"/>
  <c r="Q3186" i="20"/>
  <c r="P3185" i="20"/>
  <c r="O3185" i="20"/>
  <c r="H3185" i="20"/>
  <c r="Q3184" i="20"/>
  <c r="Q3183" i="20"/>
  <c r="Q3182" i="20"/>
  <c r="Q3181" i="20"/>
  <c r="Q3180" i="20"/>
  <c r="Q3179" i="20"/>
  <c r="Q3178" i="20"/>
  <c r="P3178" i="20"/>
  <c r="O3178" i="20"/>
  <c r="H3178" i="20"/>
  <c r="Q3161" i="20"/>
  <c r="P3161" i="20"/>
  <c r="O3161" i="20"/>
  <c r="H3161" i="20"/>
  <c r="Q3156" i="20"/>
  <c r="P3156" i="20"/>
  <c r="O3156" i="20"/>
  <c r="H3156" i="20"/>
  <c r="Q3125" i="20"/>
  <c r="P3125" i="20"/>
  <c r="O3125" i="20"/>
  <c r="H3125" i="20"/>
  <c r="Q3111" i="20"/>
  <c r="P3111" i="20"/>
  <c r="O3111" i="20"/>
  <c r="H3111" i="20"/>
  <c r="Q3108" i="20"/>
  <c r="P3108" i="20"/>
  <c r="O3108" i="20"/>
  <c r="H3108" i="20"/>
  <c r="Q3095" i="20"/>
  <c r="P3095" i="20"/>
  <c r="O3095" i="20"/>
  <c r="H3095" i="20"/>
  <c r="Q3082" i="20"/>
  <c r="P3082" i="20"/>
  <c r="O3082" i="20"/>
  <c r="H3082" i="20"/>
  <c r="Q3073" i="20"/>
  <c r="P3073" i="20"/>
  <c r="O3073" i="20"/>
  <c r="H3073" i="20"/>
  <c r="Q3066" i="20"/>
  <c r="P3066" i="20"/>
  <c r="O3066" i="20"/>
  <c r="H3066" i="20"/>
  <c r="Q3061" i="20"/>
  <c r="P3061" i="20"/>
  <c r="O3061" i="20"/>
  <c r="H3061" i="20"/>
  <c r="Q3052" i="20"/>
  <c r="P3052" i="20"/>
  <c r="O3052" i="20"/>
  <c r="K3052" i="20"/>
  <c r="J3052" i="20"/>
  <c r="I3052" i="20"/>
  <c r="H3052" i="20"/>
  <c r="Q3048" i="20"/>
  <c r="P3048" i="20"/>
  <c r="O3048" i="20"/>
  <c r="K3048" i="20"/>
  <c r="J3048" i="20"/>
  <c r="I3048" i="20"/>
  <c r="H3048" i="20"/>
  <c r="P3045" i="20"/>
  <c r="O3045" i="20"/>
  <c r="H3045" i="20"/>
  <c r="Q3044" i="20"/>
  <c r="Q3043" i="20"/>
  <c r="Q3042" i="20"/>
  <c r="Q3041" i="20"/>
  <c r="Q3040" i="20"/>
  <c r="Q3039" i="20"/>
  <c r="Q3038" i="20"/>
  <c r="Q3037" i="20"/>
  <c r="Q3036" i="20"/>
  <c r="Q3035" i="20"/>
  <c r="Q3034" i="20"/>
  <c r="Q3033" i="20"/>
  <c r="P3032" i="20"/>
  <c r="O3032" i="20"/>
  <c r="H3032" i="20"/>
  <c r="Q3031" i="20"/>
  <c r="Q3030" i="20"/>
  <c r="Q3029" i="20"/>
  <c r="Q3028" i="20"/>
  <c r="Q3027" i="20"/>
  <c r="Q3026" i="20"/>
  <c r="P3025" i="20"/>
  <c r="O3025" i="20"/>
  <c r="H3025" i="20"/>
  <c r="Q3024" i="20"/>
  <c r="Q3023" i="20"/>
  <c r="Q3022" i="20"/>
  <c r="Q3021" i="20"/>
  <c r="Q3020" i="20"/>
  <c r="P3019" i="20"/>
  <c r="O3019" i="20"/>
  <c r="H3019" i="20"/>
  <c r="Q3018" i="20"/>
  <c r="Q3017" i="20"/>
  <c r="Q3016" i="20"/>
  <c r="P3015" i="20"/>
  <c r="O3015" i="20"/>
  <c r="H3015" i="20"/>
  <c r="Q3014" i="20"/>
  <c r="Q3013" i="20"/>
  <c r="Q3012" i="20"/>
  <c r="Q3011" i="20"/>
  <c r="Q3010" i="20"/>
  <c r="Q3009" i="20"/>
  <c r="Q3008" i="20"/>
  <c r="Q3007" i="20"/>
  <c r="Q3006" i="20"/>
  <c r="Q3005" i="20"/>
  <c r="Q3004" i="20"/>
  <c r="P3003" i="20"/>
  <c r="O3003" i="20"/>
  <c r="H3003" i="20"/>
  <c r="Q2999" i="20"/>
  <c r="Q3003" i="20"/>
  <c r="P2998" i="20"/>
  <c r="O2998" i="20"/>
  <c r="H2998" i="20"/>
  <c r="Q2997" i="20"/>
  <c r="Q2996" i="20"/>
  <c r="Q2995" i="20"/>
  <c r="P2994" i="20"/>
  <c r="O2994" i="20"/>
  <c r="H2994" i="20"/>
  <c r="Q2993" i="20"/>
  <c r="Q2992" i="20"/>
  <c r="Q2991" i="20"/>
  <c r="Q2990" i="20"/>
  <c r="Q2989" i="20"/>
  <c r="P2988" i="20"/>
  <c r="O2988" i="20"/>
  <c r="H2988" i="20"/>
  <c r="Q2987" i="20"/>
  <c r="Q2986" i="20"/>
  <c r="Q2985" i="20"/>
  <c r="Q2984" i="20"/>
  <c r="Q2983" i="20"/>
  <c r="Q2982" i="20"/>
  <c r="Q2981" i="20"/>
  <c r="Q2980" i="20"/>
  <c r="Q2979" i="20"/>
  <c r="Q2978" i="20"/>
  <c r="P2977" i="20"/>
  <c r="O2977" i="20"/>
  <c r="H2977" i="20"/>
  <c r="Q2976" i="20"/>
  <c r="Q2975" i="20"/>
  <c r="Q2974" i="20"/>
  <c r="Q2973" i="20"/>
  <c r="Q2972" i="20"/>
  <c r="Q2971" i="20"/>
  <c r="Q2970" i="20"/>
  <c r="Q2969" i="20"/>
  <c r="Q2968" i="20"/>
  <c r="P2968" i="20"/>
  <c r="O2968" i="20"/>
  <c r="H2968" i="20"/>
  <c r="P2960" i="20"/>
  <c r="O2960" i="20"/>
  <c r="H2960" i="20"/>
  <c r="Q2959" i="20"/>
  <c r="Q2958" i="20"/>
  <c r="Q2957" i="20"/>
  <c r="P2957" i="20"/>
  <c r="O2957" i="20"/>
  <c r="H2957" i="20"/>
  <c r="P2952" i="20"/>
  <c r="O2952" i="20"/>
  <c r="H2952" i="20"/>
  <c r="Q2944" i="20"/>
  <c r="Q2952" i="20"/>
  <c r="Q2943" i="20"/>
  <c r="P2943" i="20"/>
  <c r="O2943" i="20"/>
  <c r="H2943" i="20"/>
  <c r="Q2940" i="20"/>
  <c r="P2940" i="20"/>
  <c r="O2940" i="20"/>
  <c r="H2940" i="20"/>
  <c r="P2931" i="20"/>
  <c r="O2931" i="20"/>
  <c r="H2931" i="20"/>
  <c r="Q2926" i="20"/>
  <c r="Q2931" i="20"/>
  <c r="P2917" i="20"/>
  <c r="O2917" i="20"/>
  <c r="H2917" i="20"/>
  <c r="Q2916" i="20"/>
  <c r="Q2917" i="20"/>
  <c r="P2915" i="20"/>
  <c r="O2915" i="20"/>
  <c r="H2915" i="20"/>
  <c r="Q2914" i="20"/>
  <c r="Q2915" i="20"/>
  <c r="Q2913" i="20"/>
  <c r="P2913" i="20"/>
  <c r="O2913" i="20"/>
  <c r="H2913" i="20"/>
  <c r="G3464" i="20"/>
  <c r="D3470" i="20"/>
  <c r="O3470" i="20"/>
  <c r="P3470" i="20"/>
  <c r="P3355" i="20"/>
  <c r="P3466" i="20"/>
  <c r="P3464" i="20"/>
  <c r="O3348" i="20"/>
  <c r="Q3322" i="20"/>
  <c r="Q3325" i="20"/>
  <c r="J3246" i="20"/>
  <c r="J2943" i="20"/>
  <c r="Q2998" i="20"/>
  <c r="R53" i="20"/>
  <c r="J2957" i="20"/>
  <c r="I2960" i="20"/>
  <c r="J3161" i="20"/>
  <c r="Q3019" i="20"/>
  <c r="Q3242" i="20"/>
  <c r="Q3256" i="20"/>
  <c r="Q3234" i="20"/>
  <c r="I2943" i="20"/>
  <c r="H3210" i="20"/>
  <c r="H3465" i="20"/>
  <c r="Q3266" i="20"/>
  <c r="J3003" i="20"/>
  <c r="Q2977" i="20"/>
  <c r="J2988" i="20"/>
  <c r="Q2988" i="20"/>
  <c r="I3111" i="20"/>
  <c r="Q3312" i="20"/>
  <c r="Q3215" i="20"/>
  <c r="Q3358" i="20"/>
  <c r="K2917" i="20"/>
  <c r="J3066" i="20"/>
  <c r="J2915" i="20"/>
  <c r="I2915" i="20"/>
  <c r="O3210" i="20"/>
  <c r="Q2960" i="20"/>
  <c r="I3003" i="20"/>
  <c r="Q3025" i="20"/>
  <c r="K3256" i="20"/>
  <c r="I3161" i="20"/>
  <c r="I3185" i="20"/>
  <c r="Q3193" i="20"/>
  <c r="K3215" i="20"/>
  <c r="K3279" i="20"/>
  <c r="Q3284" i="20"/>
  <c r="K3284" i="20"/>
  <c r="Q3251" i="20"/>
  <c r="Q3261" i="20"/>
  <c r="I3284" i="20"/>
  <c r="K3322" i="20"/>
  <c r="I3322" i="20"/>
  <c r="Q3225" i="20"/>
  <c r="Q3230" i="20"/>
  <c r="Q3246" i="20"/>
  <c r="K3330" i="20"/>
  <c r="K3340" i="20"/>
  <c r="Q3185" i="20"/>
  <c r="I3242" i="20"/>
  <c r="K3261" i="20"/>
  <c r="Q3271" i="20"/>
  <c r="K3271" i="20"/>
  <c r="Q3302" i="20"/>
  <c r="Q3308" i="20"/>
  <c r="I3358" i="20"/>
  <c r="Q3361" i="20"/>
  <c r="Q3335" i="20"/>
  <c r="Q3340" i="20"/>
  <c r="O3345" i="20"/>
  <c r="P3364" i="20"/>
  <c r="P3467" i="20"/>
  <c r="O3364" i="20"/>
  <c r="Q3330" i="20"/>
  <c r="I2917" i="20"/>
  <c r="I2957" i="20"/>
  <c r="J2977" i="20"/>
  <c r="Q2994" i="20"/>
  <c r="J3032" i="20"/>
  <c r="K2913" i="20"/>
  <c r="P3210" i="20"/>
  <c r="P3465" i="20"/>
  <c r="J2960" i="20"/>
  <c r="I2968" i="20"/>
  <c r="Q3032" i="20"/>
  <c r="K2915" i="20"/>
  <c r="I2931" i="20"/>
  <c r="I2940" i="20"/>
  <c r="K2943" i="20"/>
  <c r="I2952" i="20"/>
  <c r="I2988" i="20"/>
  <c r="Q3015" i="20"/>
  <c r="I2913" i="20"/>
  <c r="J2931" i="20"/>
  <c r="I2977" i="20"/>
  <c r="I3015" i="20"/>
  <c r="I3019" i="20"/>
  <c r="I2994" i="20"/>
  <c r="I3045" i="20"/>
  <c r="Q3045" i="20"/>
  <c r="I3066" i="20"/>
  <c r="I3108" i="20"/>
  <c r="I3025" i="20"/>
  <c r="I3032" i="20"/>
  <c r="I3082" i="20"/>
  <c r="I3340" i="20"/>
  <c r="I2998" i="20"/>
  <c r="J3019" i="20"/>
  <c r="I3209" i="20"/>
  <c r="I3215" i="20"/>
  <c r="K3234" i="20"/>
  <c r="I3061" i="20"/>
  <c r="I3073" i="20"/>
  <c r="I3095" i="20"/>
  <c r="I3125" i="20"/>
  <c r="I3156" i="20"/>
  <c r="I3225" i="20"/>
  <c r="J3111" i="20"/>
  <c r="I3178" i="20"/>
  <c r="J3220" i="20"/>
  <c r="Q3220" i="20"/>
  <c r="R3246" i="20"/>
  <c r="I3246" i="20"/>
  <c r="I3302" i="20"/>
  <c r="J3308" i="20"/>
  <c r="I3220" i="20"/>
  <c r="I3230" i="20"/>
  <c r="I3234" i="20"/>
  <c r="K3251" i="20"/>
  <c r="I3256" i="20"/>
  <c r="I3261" i="20"/>
  <c r="I3266" i="20"/>
  <c r="I3279" i="20"/>
  <c r="I3335" i="20"/>
  <c r="K3225" i="20"/>
  <c r="K3230" i="20"/>
  <c r="I3251" i="20"/>
  <c r="I3193" i="20"/>
  <c r="Q3279" i="20"/>
  <c r="K3361" i="20"/>
  <c r="I3363" i="20"/>
  <c r="I3271" i="20"/>
  <c r="I3312" i="20"/>
  <c r="Q3317" i="20"/>
  <c r="I3317" i="20"/>
  <c r="I3361" i="20"/>
  <c r="I3325" i="20"/>
  <c r="K3358" i="20"/>
  <c r="I3308" i="20"/>
  <c r="K3312" i="20"/>
  <c r="I3330" i="20"/>
  <c r="O3351" i="20"/>
  <c r="O3354" i="20"/>
  <c r="H3364" i="20"/>
  <c r="K3363" i="20"/>
  <c r="Q3470" i="20"/>
  <c r="I3470" i="20"/>
  <c r="O3355" i="20"/>
  <c r="Q3355" i="20"/>
  <c r="Q3466" i="20"/>
  <c r="D3467" i="20"/>
  <c r="Q3464" i="20"/>
  <c r="J2998" i="20"/>
  <c r="J3284" i="20"/>
  <c r="D3464" i="20"/>
  <c r="R3325" i="20"/>
  <c r="K3317" i="20"/>
  <c r="J3209" i="20"/>
  <c r="Q3364" i="20"/>
  <c r="Q3467" i="20"/>
  <c r="O3467" i="20"/>
  <c r="O3465" i="20"/>
  <c r="J3073" i="20"/>
  <c r="J3242" i="20"/>
  <c r="K3246" i="20"/>
  <c r="R22" i="20"/>
  <c r="K3003" i="20"/>
  <c r="K3045" i="20"/>
  <c r="J3125" i="20"/>
  <c r="J3185" i="20"/>
  <c r="J3095" i="20"/>
  <c r="K3082" i="20"/>
  <c r="J3340" i="20"/>
  <c r="K3242" i="20"/>
  <c r="K3302" i="20"/>
  <c r="K3111" i="20"/>
  <c r="J3335" i="20"/>
  <c r="K2940" i="20"/>
  <c r="J2940" i="20"/>
  <c r="K3325" i="20"/>
  <c r="I3364" i="20"/>
  <c r="I3467" i="20"/>
  <c r="K2998" i="20"/>
  <c r="K3032" i="20"/>
  <c r="K2968" i="20"/>
  <c r="K2960" i="20"/>
  <c r="R37" i="20"/>
  <c r="K3364" i="20"/>
  <c r="K3467" i="20"/>
  <c r="K3266" i="20"/>
  <c r="J3234" i="20"/>
  <c r="Q3210" i="20"/>
  <c r="Q3465" i="20"/>
  <c r="J3271" i="20"/>
  <c r="J3251" i="20"/>
  <c r="J3322" i="20"/>
  <c r="K3308" i="20"/>
  <c r="J3193" i="20"/>
  <c r="J3256" i="20"/>
  <c r="K2957" i="20"/>
  <c r="J2952" i="20"/>
  <c r="J3015" i="20"/>
  <c r="J3358" i="20"/>
  <c r="K3178" i="20"/>
  <c r="K3073" i="20"/>
  <c r="J3061" i="20"/>
  <c r="I3210" i="20"/>
  <c r="I3465" i="20"/>
  <c r="J3317" i="20"/>
  <c r="K3209" i="20"/>
  <c r="K3335" i="20"/>
  <c r="J3225" i="20"/>
  <c r="J3330" i="20"/>
  <c r="K3025" i="20"/>
  <c r="J2968" i="20"/>
  <c r="J3045" i="20"/>
  <c r="K2988" i="20"/>
  <c r="K3161" i="20"/>
  <c r="J3108" i="20"/>
  <c r="K3193" i="20"/>
  <c r="J3178" i="20"/>
  <c r="K3061" i="20"/>
  <c r="K2952" i="20"/>
  <c r="K2931" i="20"/>
  <c r="J2994" i="20"/>
  <c r="H3467" i="20"/>
  <c r="J3361" i="20"/>
  <c r="J3325" i="20"/>
  <c r="J3312" i="20"/>
  <c r="J3363" i="20"/>
  <c r="J3302" i="20"/>
  <c r="J3230" i="20"/>
  <c r="K3220" i="20"/>
  <c r="K3185" i="20"/>
  <c r="J3279" i="20"/>
  <c r="J3266" i="20"/>
  <c r="J3261" i="20"/>
  <c r="D3466" i="20"/>
  <c r="K3156" i="20"/>
  <c r="K3125" i="20"/>
  <c r="K3095" i="20"/>
  <c r="J3215" i="20"/>
  <c r="J3156" i="20"/>
  <c r="K3066" i="20"/>
  <c r="D3465" i="20"/>
  <c r="J3082" i="20"/>
  <c r="J3025" i="20"/>
  <c r="K3108" i="20"/>
  <c r="K3019" i="20"/>
  <c r="K2977" i="20"/>
  <c r="J2913" i="20"/>
  <c r="K2994" i="20"/>
  <c r="J2917" i="20"/>
  <c r="K3015" i="20"/>
  <c r="R2917" i="20"/>
  <c r="J3470" i="20"/>
  <c r="K3470" i="20"/>
  <c r="O3466" i="20"/>
  <c r="O3464" i="20"/>
  <c r="K3210" i="20"/>
  <c r="K3465" i="20"/>
  <c r="J3364" i="20"/>
  <c r="J3467" i="20"/>
  <c r="J3210" i="20"/>
  <c r="J3465" i="20"/>
  <c r="G3463" i="20"/>
  <c r="O3463" i="20"/>
  <c r="Q3463" i="20"/>
  <c r="P3463" i="20"/>
  <c r="D3463" i="20"/>
  <c r="Q3462" i="20"/>
  <c r="Q3461" i="20"/>
  <c r="P3462" i="20"/>
  <c r="P3461" i="20"/>
  <c r="J3462" i="20"/>
  <c r="H3462" i="20"/>
  <c r="K3462" i="20"/>
  <c r="G3462" i="20"/>
  <c r="G3461" i="20"/>
  <c r="I3462" i="20"/>
  <c r="O3462" i="20"/>
  <c r="O3461" i="20"/>
  <c r="D3462" i="20"/>
  <c r="D3461" i="20"/>
  <c r="A3465" i="20"/>
  <c r="A3467" i="20"/>
  <c r="A3466" i="20"/>
  <c r="A3463" i="20"/>
  <c r="A3462" i="20"/>
  <c r="A3461" i="20"/>
  <c r="J3345" i="20"/>
  <c r="J3355" i="20"/>
  <c r="J3466" i="20"/>
  <c r="J3464" i="20"/>
  <c r="K3345" i="20"/>
  <c r="K3464" i="20"/>
  <c r="K3354" i="20"/>
  <c r="K3463" i="20"/>
  <c r="J3463" i="20"/>
  <c r="K3355" i="20"/>
  <c r="K3466" i="20"/>
  <c r="K3461" i="20"/>
  <c r="I3354" i="20"/>
  <c r="H3345" i="20"/>
  <c r="H3355" i="20"/>
  <c r="H3466" i="20"/>
  <c r="I3345" i="20"/>
  <c r="J3461" i="20"/>
  <c r="I3355" i="20"/>
  <c r="I3466" i="20"/>
  <c r="I3464" i="20"/>
  <c r="I3463" i="20"/>
  <c r="H3464" i="20"/>
  <c r="I3461" i="20"/>
  <c r="H3463" i="20"/>
  <c r="H3461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Александр Овчинников</author>
    <author>Наталия Михайловна Овчинникова</author>
  </authors>
  <commentList>
    <comment ref="E104" authorId="0" shapeId="0" xr:uid="{965D6DDF-3601-4037-A34A-778DF73D6A68}">
      <text>
        <r>
          <rPr>
            <b/>
            <sz val="9"/>
            <color indexed="81"/>
            <rFont val="Tahoma"/>
            <family val="2"/>
            <charset val="204"/>
          </rPr>
          <t>Александр Овчинников:</t>
        </r>
        <r>
          <rPr>
            <sz val="9"/>
            <color indexed="81"/>
            <rFont val="Tahoma"/>
            <family val="2"/>
            <charset val="204"/>
          </rPr>
          <t xml:space="preserve">
в программе 346 муниципальная</t>
        </r>
      </text>
    </comment>
    <comment ref="E109" authorId="0" shapeId="0" xr:uid="{AD901B80-4012-4207-A7AF-97280EC68668}">
      <text>
        <r>
          <rPr>
            <b/>
            <sz val="9"/>
            <color indexed="81"/>
            <rFont val="Tahoma"/>
            <family val="2"/>
            <charset val="204"/>
          </rPr>
          <t>Александр Овчинников:</t>
        </r>
        <r>
          <rPr>
            <sz val="9"/>
            <color indexed="81"/>
            <rFont val="Tahoma"/>
            <family val="2"/>
            <charset val="204"/>
          </rPr>
          <t xml:space="preserve">
в прогрпмме 346 частная</t>
        </r>
      </text>
    </comment>
    <comment ref="E155" authorId="0" shapeId="0" xr:uid="{38A43389-FF31-473E-88A6-456AB8EC6819}">
      <text>
        <r>
          <rPr>
            <b/>
            <sz val="9"/>
            <color indexed="81"/>
            <rFont val="Tahoma"/>
            <family val="2"/>
            <charset val="204"/>
          </rPr>
          <t>Александр Овчинников:</t>
        </r>
        <r>
          <rPr>
            <sz val="9"/>
            <color indexed="81"/>
            <rFont val="Tahoma"/>
            <family val="2"/>
            <charset val="204"/>
          </rPr>
          <t xml:space="preserve">
в программе 346 частная</t>
        </r>
      </text>
    </comment>
    <comment ref="E167" authorId="0" shapeId="0" xr:uid="{333A02C4-C0C0-4027-92B6-AD1ECA19AA4D}">
      <text>
        <r>
          <rPr>
            <b/>
            <sz val="9"/>
            <color indexed="81"/>
            <rFont val="Tahoma"/>
            <family val="2"/>
            <charset val="204"/>
          </rPr>
          <t>Александр Овчинников:</t>
        </r>
        <r>
          <rPr>
            <sz val="9"/>
            <color indexed="81"/>
            <rFont val="Tahoma"/>
            <family val="2"/>
            <charset val="204"/>
          </rPr>
          <t xml:space="preserve">
в программе 346 частная</t>
        </r>
      </text>
    </comment>
    <comment ref="E168" authorId="0" shapeId="0" xr:uid="{95857410-37D2-4E0D-8AD3-331FC299B289}">
      <text>
        <r>
          <rPr>
            <b/>
            <sz val="9"/>
            <color indexed="81"/>
            <rFont val="Tahoma"/>
            <family val="2"/>
            <charset val="204"/>
          </rPr>
          <t>Александр Овчинников:</t>
        </r>
        <r>
          <rPr>
            <sz val="9"/>
            <color indexed="81"/>
            <rFont val="Tahoma"/>
            <family val="2"/>
            <charset val="204"/>
          </rPr>
          <t xml:space="preserve">
в программе частная</t>
        </r>
      </text>
    </comment>
    <comment ref="E170" authorId="0" shapeId="0" xr:uid="{F3FEA509-DAE9-462D-8EFB-A9C638CAB3BB}">
      <text>
        <r>
          <rPr>
            <b/>
            <sz val="9"/>
            <color indexed="81"/>
            <rFont val="Tahoma"/>
            <family val="2"/>
            <charset val="204"/>
          </rPr>
          <t>Александр Овчинников:</t>
        </r>
        <r>
          <rPr>
            <sz val="9"/>
            <color indexed="81"/>
            <rFont val="Tahoma"/>
            <family val="2"/>
            <charset val="204"/>
          </rPr>
          <t xml:space="preserve">
в программе 346 частная</t>
        </r>
      </text>
    </comment>
    <comment ref="E233" authorId="0" shapeId="0" xr:uid="{F64BE57C-1A76-4E61-A341-79B6C00D9500}">
      <text>
        <r>
          <rPr>
            <b/>
            <sz val="9"/>
            <color indexed="81"/>
            <rFont val="Tahoma"/>
            <family val="2"/>
            <charset val="204"/>
          </rPr>
          <t>Александр Овчинников:</t>
        </r>
        <r>
          <rPr>
            <sz val="9"/>
            <color indexed="81"/>
            <rFont val="Tahoma"/>
            <family val="2"/>
            <charset val="204"/>
          </rPr>
          <t xml:space="preserve">
в программе частная</t>
        </r>
      </text>
    </comment>
    <comment ref="E350" authorId="0" shapeId="0" xr:uid="{B0F15468-8B61-49AB-9747-35A9F9C3765F}">
      <text>
        <r>
          <rPr>
            <b/>
            <sz val="9"/>
            <color indexed="81"/>
            <rFont val="Tahoma"/>
            <family val="2"/>
            <charset val="204"/>
          </rPr>
          <t>Александр Овчинников:</t>
        </r>
        <r>
          <rPr>
            <sz val="9"/>
            <color indexed="81"/>
            <rFont val="Tahoma"/>
            <family val="2"/>
            <charset val="204"/>
          </rPr>
          <t xml:space="preserve">
в программе 346 муниципальная</t>
        </r>
      </text>
    </comment>
    <comment ref="E365" authorId="1" shapeId="0" xr:uid="{554A5821-F15A-4A73-8E16-C01155F66DE1}">
      <text>
        <r>
          <rPr>
            <b/>
            <sz val="9"/>
            <color indexed="81"/>
            <rFont val="Tahoma"/>
            <family val="2"/>
            <charset val="204"/>
          </rPr>
          <t>Наталия Михайловна Овчинникова:</t>
        </r>
        <r>
          <rPr>
            <sz val="9"/>
            <color indexed="81"/>
            <rFont val="Tahoma"/>
            <family val="2"/>
            <charset val="204"/>
          </rPr>
          <t xml:space="preserve">
в 112 частная</t>
        </r>
      </text>
    </comment>
    <comment ref="E1017" authorId="1" shapeId="0" xr:uid="{366D22A9-E9C6-41BD-9000-6F51A4622751}">
      <text>
        <r>
          <rPr>
            <b/>
            <sz val="9"/>
            <color indexed="81"/>
            <rFont val="Tahoma"/>
            <family val="2"/>
            <charset val="204"/>
          </rPr>
          <t>Наталия Михайловна Овчинникова:</t>
        </r>
        <r>
          <rPr>
            <sz val="9"/>
            <color indexed="81"/>
            <rFont val="Tahoma"/>
            <family val="2"/>
            <charset val="204"/>
          </rPr>
          <t xml:space="preserve">
в программе 112 была частная</t>
        </r>
      </text>
    </comment>
  </commentList>
</comments>
</file>

<file path=xl/sharedStrings.xml><?xml version="1.0" encoding="utf-8"?>
<sst xmlns="http://schemas.openxmlformats.org/spreadsheetml/2006/main" count="23321" uniqueCount="570">
  <si>
    <t>Наименование МО</t>
  </si>
  <si>
    <t>Адрес дома</t>
  </si>
  <si>
    <t>Тип собственности</t>
  </si>
  <si>
    <t>Кол-во комнат, ед.</t>
  </si>
  <si>
    <t>Общая площадь дома, м.кв</t>
  </si>
  <si>
    <t>Общая площадь помещения, кв.м</t>
  </si>
  <si>
    <t>Расселяемая площадь</t>
  </si>
  <si>
    <t>Кол-во расселяемых помещений</t>
  </si>
  <si>
    <t xml:space="preserve">Количество постоянно проживающих членов семьи, чел. </t>
  </si>
  <si>
    <t>Состояние расселения</t>
  </si>
  <si>
    <t>НПА признания аварийным</t>
  </si>
  <si>
    <t>Всего</t>
  </si>
  <si>
    <t>Муниципальная</t>
  </si>
  <si>
    <t>Частная</t>
  </si>
  <si>
    <t>всего</t>
  </si>
  <si>
    <t>не состоящих на учете</t>
  </si>
  <si>
    <t>состоящих на учете</t>
  </si>
  <si>
    <t>номер</t>
  </si>
  <si>
    <t>дата</t>
  </si>
  <si>
    <t>срок отселения по НПА</t>
  </si>
  <si>
    <t>г. Тарко-Сале</t>
  </si>
  <si>
    <t>1</t>
  </si>
  <si>
    <t>Подлежит расселению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</si>
  <si>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</si>
  <si>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</si>
  <si>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</si>
  <si>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</si>
  <si>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</si>
  <si>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</si>
  <si>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</si>
  <si>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</si>
  <si>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</si>
  <si>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</si>
  <si>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</si>
  <si>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 по дому</t>
  </si>
  <si>
    <t>3а</t>
  </si>
  <si>
    <t>5а</t>
  </si>
  <si>
    <t>7а</t>
  </si>
  <si>
    <t>12а</t>
  </si>
  <si>
    <t>13</t>
  </si>
  <si>
    <t>14</t>
  </si>
  <si>
    <t>15</t>
  </si>
  <si>
    <t>16</t>
  </si>
  <si>
    <t>17</t>
  </si>
  <si>
    <t>Расселено</t>
  </si>
  <si>
    <t>17а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</si>
  <si>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</si>
  <si>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</si>
  <si>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</si>
  <si>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</si>
  <si>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</si>
  <si>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</si>
  <si>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</si>
  <si>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</si>
  <si>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</si>
  <si>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</si>
  <si>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</si>
  <si>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</si>
  <si>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</si>
  <si>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</si>
  <si>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ул. Губкина, д. 2</t>
  </si>
  <si>
    <t>1/2</t>
  </si>
  <si>
    <t>195-РА</t>
  </si>
  <si>
    <t>ул. Губкина, д. 4</t>
  </si>
  <si>
    <t>197-РА</t>
  </si>
  <si>
    <t>ул. Энтузиастов, д. 8</t>
  </si>
  <si>
    <t>128-РА</t>
  </si>
  <si>
    <t>ул. Губкина, д. 18</t>
  </si>
  <si>
    <t>200-РА</t>
  </si>
  <si>
    <t>ул. Ленина, д. 1 А</t>
  </si>
  <si>
    <t>201-РА</t>
  </si>
  <si>
    <t>10а</t>
  </si>
  <si>
    <t>ул. Тарасова, д. 9</t>
  </si>
  <si>
    <t>363-РА</t>
  </si>
  <si>
    <t>ул. Водников, д. 8</t>
  </si>
  <si>
    <t>361-РА</t>
  </si>
  <si>
    <t>ул. Тарасова, д. 13</t>
  </si>
  <si>
    <t>440-РА</t>
  </si>
  <si>
    <t>ул. Тарасова, д. 15</t>
  </si>
  <si>
    <t>ул. Сеноманская, д. 14</t>
  </si>
  <si>
    <t>1,2</t>
  </si>
  <si>
    <t>568-РА</t>
  </si>
  <si>
    <t>ул. Сеноманская, д. 15</t>
  </si>
  <si>
    <t>ул. Тарасова, д. 12а</t>
  </si>
  <si>
    <t>158-РА</t>
  </si>
  <si>
    <t>ул. Тарасова, д. 14а</t>
  </si>
  <si>
    <t>ул. Ленина, д. 27</t>
  </si>
  <si>
    <t>537-РА</t>
  </si>
  <si>
    <t>ул. Первомайская, д. 15</t>
  </si>
  <si>
    <t>658-РА</t>
  </si>
  <si>
    <t>ул. Юбилейная, д. 18</t>
  </si>
  <si>
    <t>ул. Юбилейная, д. 19</t>
  </si>
  <si>
    <t>6а</t>
  </si>
  <si>
    <t>11а</t>
  </si>
  <si>
    <t>13а</t>
  </si>
  <si>
    <t>15а</t>
  </si>
  <si>
    <t>16а</t>
  </si>
  <si>
    <t>18а</t>
  </si>
  <si>
    <t>19а</t>
  </si>
  <si>
    <t>20а</t>
  </si>
  <si>
    <t>32</t>
  </si>
  <si>
    <t>33</t>
  </si>
  <si>
    <t>34</t>
  </si>
  <si>
    <t>ул. Губкина, д. 7</t>
  </si>
  <si>
    <t>700-РА</t>
  </si>
  <si>
    <t>ул. Таежная, д. 2</t>
  </si>
  <si>
    <t>Пустующие</t>
  </si>
  <si>
    <t>37</t>
  </si>
  <si>
    <t>41</t>
  </si>
  <si>
    <t>42</t>
  </si>
  <si>
    <t>45</t>
  </si>
  <si>
    <t>47</t>
  </si>
  <si>
    <t>48</t>
  </si>
  <si>
    <t>49</t>
  </si>
  <si>
    <t>50</t>
  </si>
  <si>
    <t>51</t>
  </si>
  <si>
    <t>52</t>
  </si>
  <si>
    <t>54</t>
  </si>
  <si>
    <t>55</t>
  </si>
  <si>
    <t>58</t>
  </si>
  <si>
    <t>ул. Строителей, д. 10</t>
  </si>
  <si>
    <t>ул. Строителей, д. 10а</t>
  </si>
  <si>
    <t>ул. Энтузиастов, д. 10</t>
  </si>
  <si>
    <t>ул. Юбилейная, д. 26</t>
  </si>
  <si>
    <t>786-РА</t>
  </si>
  <si>
    <t>ВСЕГО</t>
  </si>
  <si>
    <t>пгт. Уренгой</t>
  </si>
  <si>
    <t>ул. Волынова, д. 24</t>
  </si>
  <si>
    <t>458-од</t>
  </si>
  <si>
    <t>ул. Геологов, д. 36</t>
  </si>
  <si>
    <t>459-од</t>
  </si>
  <si>
    <t>ул. Геологов, д. 3</t>
  </si>
  <si>
    <t>578-од</t>
  </si>
  <si>
    <t>ул. Геологов, д. 32</t>
  </si>
  <si>
    <t>577-од</t>
  </si>
  <si>
    <t>ул. Геологов, д. 7</t>
  </si>
  <si>
    <t>579-од</t>
  </si>
  <si>
    <t>9/10</t>
  </si>
  <si>
    <t>мкр. 2-й, д. 12</t>
  </si>
  <si>
    <t>119-од</t>
  </si>
  <si>
    <t>ул. Волынова, д. 12</t>
  </si>
  <si>
    <t>120-од</t>
  </si>
  <si>
    <t>ул. Геологов, д. 29</t>
  </si>
  <si>
    <t>118-од</t>
  </si>
  <si>
    <t>ул. Геологов, д. 26</t>
  </si>
  <si>
    <t>201-од</t>
  </si>
  <si>
    <t>ул. Геологов, д. 34</t>
  </si>
  <si>
    <t>202-од</t>
  </si>
  <si>
    <t>ул. Геологов, д. 30</t>
  </si>
  <si>
    <t>200-од</t>
  </si>
  <si>
    <t>мкр. 2-й, д. 16</t>
  </si>
  <si>
    <t>362-од</t>
  </si>
  <si>
    <t>ул. Геологов, д. 22</t>
  </si>
  <si>
    <t>363-од</t>
  </si>
  <si>
    <t>ул. Геологов, д. 9</t>
  </si>
  <si>
    <t>361-од</t>
  </si>
  <si>
    <t>мкр. 5-й, д. 27</t>
  </si>
  <si>
    <t>427-од</t>
  </si>
  <si>
    <t>ул. Волынова, д. 14</t>
  </si>
  <si>
    <t>426-од</t>
  </si>
  <si>
    <t>ул. Геологов, д. 19</t>
  </si>
  <si>
    <t>428-од</t>
  </si>
  <si>
    <t>мкр. Геолог, д. 2</t>
  </si>
  <si>
    <t>мкр. 4-й, д. 21</t>
  </si>
  <si>
    <t>100-РА</t>
  </si>
  <si>
    <t>ул. Попенченко, д. 15</t>
  </si>
  <si>
    <t>230-РА</t>
  </si>
  <si>
    <t>мкр. 1-й, д. 5а</t>
  </si>
  <si>
    <t>229-РА</t>
  </si>
  <si>
    <t>мкр. Геолог, д. 15</t>
  </si>
  <si>
    <t>231-РА</t>
  </si>
  <si>
    <t>мкр. 4-й, д. 8</t>
  </si>
  <si>
    <t>411-РА</t>
  </si>
  <si>
    <t>мкр. 4-й, д. 9</t>
  </si>
  <si>
    <t>410-РА</t>
  </si>
  <si>
    <t>ул. Волынова, д. 26</t>
  </si>
  <si>
    <t>413-РА</t>
  </si>
  <si>
    <t>ул. Волынова, д. 6</t>
  </si>
  <si>
    <t>414-РА</t>
  </si>
  <si>
    <t>мкр. 3-й, д. 24</t>
  </si>
  <si>
    <t>409-РА</t>
  </si>
  <si>
    <t>ул. Геологов, д. 35</t>
  </si>
  <si>
    <t>462-РА</t>
  </si>
  <si>
    <t>ул. Геологов, д. 37</t>
  </si>
  <si>
    <t>461-РА</t>
  </si>
  <si>
    <t>8+9</t>
  </si>
  <si>
    <t>ул. Геологов, д. 39</t>
  </si>
  <si>
    <t>460-РА</t>
  </si>
  <si>
    <t>ул. Попенченко, д. 11</t>
  </si>
  <si>
    <t>464-РА</t>
  </si>
  <si>
    <t>п. Пурпе</t>
  </si>
  <si>
    <t>ул. Молодежная, д. 12</t>
  </si>
  <si>
    <t>8а</t>
  </si>
  <si>
    <t>ул. Комсомольская, д. 10</t>
  </si>
  <si>
    <t>№ 116-р</t>
  </si>
  <si>
    <t>В суде</t>
  </si>
  <si>
    <t>ул. Школьная, д. 24</t>
  </si>
  <si>
    <t>№ 115-р</t>
  </si>
  <si>
    <t>мкр. Ясный, д. 2</t>
  </si>
  <si>
    <t>№ 127-р</t>
  </si>
  <si>
    <t>5/1</t>
  </si>
  <si>
    <t>5/2</t>
  </si>
  <si>
    <t>ул. Школьная, д. 26</t>
  </si>
  <si>
    <t xml:space="preserve">№ 126-р </t>
  </si>
  <si>
    <t>ул. Нефтяников, д. 10</t>
  </si>
  <si>
    <t>№ 235-р</t>
  </si>
  <si>
    <t>пер. Школьный, д. 6</t>
  </si>
  <si>
    <t>п. Пуровск</t>
  </si>
  <si>
    <t>ул. Советская, д. 9а</t>
  </si>
  <si>
    <t>пер. Песчаный, д. 10</t>
  </si>
  <si>
    <t>пер. Строителей, д. 4</t>
  </si>
  <si>
    <t>ул. Молодежная, д. 14</t>
  </si>
  <si>
    <t>ул. Монтажников, д. 18</t>
  </si>
  <si>
    <t>пер. Песчаный, д. 11</t>
  </si>
  <si>
    <t>ул. Молодежная, д. 3</t>
  </si>
  <si>
    <t>ул. Молодежная, д. 17, лит. а</t>
  </si>
  <si>
    <t>ул. Монтажников, д. 19</t>
  </si>
  <si>
    <t>ул. Монтажников, д. 29</t>
  </si>
  <si>
    <t>3 А</t>
  </si>
  <si>
    <t>4 А</t>
  </si>
  <si>
    <t>ул. Монтажников, д. 41</t>
  </si>
  <si>
    <t>ул. Советская, д. 15</t>
  </si>
  <si>
    <t>пер. Энергетиков, д. 3</t>
  </si>
  <si>
    <t>ул. Магистральная, д. 4</t>
  </si>
  <si>
    <t>ул. Молодежная, д. 12Б</t>
  </si>
  <si>
    <t>пер. Школьный, д. 4</t>
  </si>
  <si>
    <t>пер. Энергетиков, д. 2</t>
  </si>
  <si>
    <t>ул. Десанта, д. 36</t>
  </si>
  <si>
    <t>ул. Монтажников, д. 42</t>
  </si>
  <si>
    <t>п. Ханымей</t>
  </si>
  <si>
    <t>ул. Первопроходцев, д. 52</t>
  </si>
  <si>
    <t>ул. Мира, д. 16</t>
  </si>
  <si>
    <t>ул. Первопроходцев, д. 26</t>
  </si>
  <si>
    <t>ул. Первопроходцев, д. 42</t>
  </si>
  <si>
    <t>кв-л. Комсомольский, д. 6</t>
  </si>
  <si>
    <t>мкр. Нефтяников, д. 33</t>
  </si>
  <si>
    <t>ул. Мира, д. 5</t>
  </si>
  <si>
    <t>ул. Нефтяников, д. 21</t>
  </si>
  <si>
    <t>ул. Первопроходцев, д. 28</t>
  </si>
  <si>
    <t>ул. Первопроходцев, д. 30</t>
  </si>
  <si>
    <t>ул. Первопроходцев, д. 43</t>
  </si>
  <si>
    <t>ул. Мира, д. 67</t>
  </si>
  <si>
    <t>ул. Первопроходцев, д. 45</t>
  </si>
  <si>
    <t>ул. Мира, д. 54</t>
  </si>
  <si>
    <t>ул. Нефтяников, д. 4</t>
  </si>
  <si>
    <t>ул. Первопроходцев, д. 49</t>
  </si>
  <si>
    <t>ул. Мира, д. 10</t>
  </si>
  <si>
    <t>ул. Мира, д. 17</t>
  </si>
  <si>
    <t>ул. Мира, д. 55а</t>
  </si>
  <si>
    <t>ул. Мира, д. 6</t>
  </si>
  <si>
    <t>ул. Мира, д. 7</t>
  </si>
  <si>
    <t>ул. Мира, д. 8</t>
  </si>
  <si>
    <t>д. Харампур</t>
  </si>
  <si>
    <t>ул. Айваседо Энтак, д. 4</t>
  </si>
  <si>
    <t>ул. Айваседо Энтак, д. 8</t>
  </si>
  <si>
    <t>ул. Айваседо Энтак, д. 2</t>
  </si>
  <si>
    <t>№ п/п</t>
  </si>
  <si>
    <t>Пуровский район</t>
  </si>
  <si>
    <t>ул. Волынова, д. 22</t>
  </si>
  <si>
    <t>ул. Попенченко, д. 9</t>
  </si>
  <si>
    <t>№ 17-р</t>
  </si>
  <si>
    <t>№ 122-р</t>
  </si>
  <si>
    <t>ул. Аэродромная, д. 1</t>
  </si>
  <si>
    <t>мкр. 3-й, д. 12</t>
  </si>
  <si>
    <t>ул. Нефтяников, д. 22</t>
  </si>
  <si>
    <t>ул. Нефтяников, д. 34</t>
  </si>
  <si>
    <t>ул. Восточная, д. 5</t>
  </si>
  <si>
    <t>126-РА</t>
  </si>
  <si>
    <t>124-РА</t>
  </si>
  <si>
    <t>125-РА</t>
  </si>
  <si>
    <t>мкр. 4-й, д. 5</t>
  </si>
  <si>
    <t>211-РА</t>
  </si>
  <si>
    <t>мкр. 3-й, д. 32</t>
  </si>
  <si>
    <t>210-РА</t>
  </si>
  <si>
    <t>2а</t>
  </si>
  <si>
    <t>ул. Геологов, д. 41</t>
  </si>
  <si>
    <t>209-РА</t>
  </si>
  <si>
    <t>мкр. 3-й, д. 23</t>
  </si>
  <si>
    <t>208-РА</t>
  </si>
  <si>
    <t>мкр. 3-й, д. 6</t>
  </si>
  <si>
    <t>207-РА</t>
  </si>
  <si>
    <t>ул. Нефтяников, д. 10а</t>
  </si>
  <si>
    <t>№ 323-р</t>
  </si>
  <si>
    <t>№ 483-р</t>
  </si>
  <si>
    <t>№ 484-р</t>
  </si>
  <si>
    <t>№ 545-р</t>
  </si>
  <si>
    <t>№ 546-р</t>
  </si>
  <si>
    <t>ул. Аэродромная, д. 33</t>
  </si>
  <si>
    <t>№ 547-р</t>
  </si>
  <si>
    <t>№ 548-р</t>
  </si>
  <si>
    <t>ул. Аэродромная, д. 28</t>
  </si>
  <si>
    <t>ул. Комсомольская, д. 3</t>
  </si>
  <si>
    <t>ул. Аэродромная, д. 30 б</t>
  </si>
  <si>
    <t>ул. Молодежная, д. 22</t>
  </si>
  <si>
    <t>ул. Таежная, д. 6</t>
  </si>
  <si>
    <t>ул. Строителей, д. 6</t>
  </si>
  <si>
    <t>ул. Строителей, д. 8</t>
  </si>
  <si>
    <t>ул. Молодежная, д. 16</t>
  </si>
  <si>
    <t>пер. Молодежный, д. 7</t>
  </si>
  <si>
    <t>ул. Монтажников, д. 37</t>
  </si>
  <si>
    <t>ул. Монтажников, д. 40</t>
  </si>
  <si>
    <t>ул. Десанта, д. 2</t>
  </si>
  <si>
    <t>ул. Новая, д. 18</t>
  </si>
  <si>
    <t>ул. Новая, д. 19</t>
  </si>
  <si>
    <t>1а</t>
  </si>
  <si>
    <t>ул. Советская, д. 11</t>
  </si>
  <si>
    <t>403-РА</t>
  </si>
  <si>
    <t>ул. Сеноманская, д. 1</t>
  </si>
  <si>
    <t>ул. Первопроходцев, д. 25</t>
  </si>
  <si>
    <t>2+3</t>
  </si>
  <si>
    <t>428-РА</t>
  </si>
  <si>
    <t>108-РГ</t>
  </si>
  <si>
    <t xml:space="preserve">94-РГ </t>
  </si>
  <si>
    <t>пер. Аэрологический, д. 6</t>
  </si>
  <si>
    <t>27(2)</t>
  </si>
  <si>
    <t>7б</t>
  </si>
  <si>
    <t>27(1)</t>
  </si>
  <si>
    <t>1/1</t>
  </si>
  <si>
    <t>6б</t>
  </si>
  <si>
    <t>ул. Водников, д. 2</t>
  </si>
  <si>
    <t>35</t>
  </si>
  <si>
    <t>4а</t>
  </si>
  <si>
    <t>26а</t>
  </si>
  <si>
    <t>ул. Водников, д. 5</t>
  </si>
  <si>
    <t>ул. Губкина, д. 6</t>
  </si>
  <si>
    <t>ул. Сеноманская, д. 11</t>
  </si>
  <si>
    <t>ул. Сеноманская, д. 6</t>
  </si>
  <si>
    <t>ул. Сеноманская, д. 8а</t>
  </si>
  <si>
    <t>ул. Строителей, д. 16</t>
  </si>
  <si>
    <t>6/1</t>
  </si>
  <si>
    <t>611-РА</t>
  </si>
  <si>
    <t>Государственная</t>
  </si>
  <si>
    <t>ул. Республики, д. 35</t>
  </si>
  <si>
    <t>ул. Республики, д. 36</t>
  </si>
  <si>
    <t>ул. Строителей, д. 6а</t>
  </si>
  <si>
    <t>ул. Молодежная, д. 12а</t>
  </si>
  <si>
    <t>ул. Молодежная, д. 17</t>
  </si>
  <si>
    <t>ул. Молодежная, д. 12, лит. в</t>
  </si>
  <si>
    <t>ул. Десанта, д. 11</t>
  </si>
  <si>
    <t>ул. Молодежная, д. 10</t>
  </si>
  <si>
    <t>ул. Волынова, д. 11</t>
  </si>
  <si>
    <t>336-РА</t>
  </si>
  <si>
    <t>ул. Ненецкая, д. 3</t>
  </si>
  <si>
    <t>200</t>
  </si>
  <si>
    <t>122-2г</t>
  </si>
  <si>
    <t>4-РА</t>
  </si>
  <si>
    <t>ул. Аэродромная, д. 34Б/1</t>
  </si>
  <si>
    <t>№ 721-р</t>
  </si>
  <si>
    <t>2-РА</t>
  </si>
  <si>
    <t>636-РА</t>
  </si>
  <si>
    <t>в том числе</t>
  </si>
  <si>
    <t>ул. Попенченко, д. 13</t>
  </si>
  <si>
    <t>№ кв., к-во квартир</t>
  </si>
  <si>
    <t>с. Самбург</t>
  </si>
  <si>
    <t>ул. Таежная, д. 4</t>
  </si>
  <si>
    <t>73-р</t>
  </si>
  <si>
    <t>ул. Тихая, д. 7</t>
  </si>
  <si>
    <t>74-р</t>
  </si>
  <si>
    <t>ул. Нефтяников, д. 38</t>
  </si>
  <si>
    <t>72-р</t>
  </si>
  <si>
    <t>88-РА</t>
  </si>
  <si>
    <t>ул. Республики, д. 40</t>
  </si>
  <si>
    <t>ул. Водников, д. 9</t>
  </si>
  <si>
    <t>ул. Республики, д. 44</t>
  </si>
  <si>
    <t>ул. Труда, д. 1</t>
  </si>
  <si>
    <t>80-РА</t>
  </si>
  <si>
    <t>мкр. 4-й, д. 34</t>
  </si>
  <si>
    <t>79-РА</t>
  </si>
  <si>
    <t>мкр. 5-й, д. 29</t>
  </si>
  <si>
    <t>78-РА</t>
  </si>
  <si>
    <t>мкр. 1-й, д. 7</t>
  </si>
  <si>
    <t>ул. Губкина, д. 10а</t>
  </si>
  <si>
    <t>ул. Речная, д. 10а</t>
  </si>
  <si>
    <t>ул. Строителей, д. 15</t>
  </si>
  <si>
    <t>ул. Юбилейная, д. 2</t>
  </si>
  <si>
    <t>ул. Юбилейная, д. 8</t>
  </si>
  <si>
    <t>ул. Юбилейная, д. 25</t>
  </si>
  <si>
    <t>ул. Юбилейная, д. 12</t>
  </si>
  <si>
    <t>ул. Юбилейная, д. 9</t>
  </si>
  <si>
    <t>ул. Юбилейная, д. 14</t>
  </si>
  <si>
    <t>ул. Юбилейная, д. 1</t>
  </si>
  <si>
    <t>ул. Юбилейная, д. 15</t>
  </si>
  <si>
    <t>Реестр аварийных жилых домов на территории муниципального образования Пуровский район, признанных таковыми после 01 января 2012 года</t>
  </si>
  <si>
    <t>ул. Юбилейная, д. 16</t>
  </si>
  <si>
    <t>ул. Юбилейная, д. 3</t>
  </si>
  <si>
    <t>ул. Юбилейная, д. 5</t>
  </si>
  <si>
    <t>ул. Труда, д. 26</t>
  </si>
  <si>
    <t>ул. Энтузиастов, д. 9</t>
  </si>
  <si>
    <t>мкр. Комсомольский, д. 12</t>
  </si>
  <si>
    <t>ул. Геофизиков, д. 14</t>
  </si>
  <si>
    <t>198-РА</t>
  </si>
  <si>
    <t>ул. Юбилейная, д. 10</t>
  </si>
  <si>
    <t>ул. Юбилейная, д. 4</t>
  </si>
  <si>
    <t>254-РА</t>
  </si>
  <si>
    <t>36</t>
  </si>
  <si>
    <t>ул. Юбилейная, д. 21а</t>
  </si>
  <si>
    <t>370-РА</t>
  </si>
  <si>
    <t>371-РА</t>
  </si>
  <si>
    <t>мкр. Советский, д. 16</t>
  </si>
  <si>
    <t>16/1</t>
  </si>
  <si>
    <t>16/2</t>
  </si>
  <si>
    <t>6в</t>
  </si>
  <si>
    <t>20/1</t>
  </si>
  <si>
    <t>20/2</t>
  </si>
  <si>
    <t>21а</t>
  </si>
  <si>
    <t>итого по дому</t>
  </si>
  <si>
    <t>38</t>
  </si>
  <si>
    <t>39</t>
  </si>
  <si>
    <t>мкр. 2-й, д. 7</t>
  </si>
  <si>
    <t>123-РА</t>
  </si>
  <si>
    <t>мкр. 2-й, д. 9</t>
  </si>
  <si>
    <t>129-РА</t>
  </si>
  <si>
    <t>мкр. 3-й, д. 15</t>
  </si>
  <si>
    <t>мкр. Геолог, д. 11</t>
  </si>
  <si>
    <t>127-РА</t>
  </si>
  <si>
    <t>ул. Восточная, д. 1</t>
  </si>
  <si>
    <t>3+5</t>
  </si>
  <si>
    <t>ул. Волынова, д. 20</t>
  </si>
  <si>
    <t>155-РА</t>
  </si>
  <si>
    <t>мкр. 5-й, д. 36</t>
  </si>
  <si>
    <t>187-РА</t>
  </si>
  <si>
    <t>мкр. Геолог, д. 20</t>
  </si>
  <si>
    <t>186-РА</t>
  </si>
  <si>
    <t>ул. Энтузиастов, д. 6</t>
  </si>
  <si>
    <t>106-р</t>
  </si>
  <si>
    <t>ул. Водников, д. 7</t>
  </si>
  <si>
    <t>439-ра</t>
  </si>
  <si>
    <t>ул. Газпромовская, д. 6</t>
  </si>
  <si>
    <t>ул. Геологов, д. 4</t>
  </si>
  <si>
    <t>ул. Первомайская, д. 11</t>
  </si>
  <si>
    <t>ул. Таежная, д. 5</t>
  </si>
  <si>
    <t>402-РА</t>
  </si>
  <si>
    <t>9а</t>
  </si>
  <si>
    <t>19/1</t>
  </si>
  <si>
    <t>439-РА</t>
  </si>
  <si>
    <t>Начальник управления жилищной политики Департамента строительства, архитектуры и жилищной политики Администрации Пуровского района</t>
  </si>
  <si>
    <t>И.о. начальника Департамента строительства, архитектуры и жилищной политики Администрации Пуровского района</t>
  </si>
  <si>
    <t>________________________ Н.М. Овчинникова</t>
  </si>
  <si>
    <t>ул. Речная, д. 10</t>
  </si>
  <si>
    <t>672-РА</t>
  </si>
  <si>
    <t>ул. 1 Речка, д. 10</t>
  </si>
  <si>
    <t>673-РА</t>
  </si>
  <si>
    <t>ул. Республики, д. 39</t>
  </si>
  <si>
    <t>674-РА</t>
  </si>
  <si>
    <t>40</t>
  </si>
  <si>
    <t>41а</t>
  </si>
  <si>
    <t>43</t>
  </si>
  <si>
    <t>44</t>
  </si>
  <si>
    <t>46</t>
  </si>
  <si>
    <t>ул. Авиаторов, д. 3</t>
  </si>
  <si>
    <t>739-ра</t>
  </si>
  <si>
    <t>ул. Геологоразведчиков, д. 1б</t>
  </si>
  <si>
    <t>740-рк</t>
  </si>
  <si>
    <t>ул. Геологоразведчиков, д. 6</t>
  </si>
  <si>
    <t>742-РА</t>
  </si>
  <si>
    <t>ул. Геофизиков, д. 4</t>
  </si>
  <si>
    <t>741-ра</t>
  </si>
  <si>
    <t>ул. Геофизиков, д. 7</t>
  </si>
  <si>
    <t>744-ра</t>
  </si>
  <si>
    <t>ул. Губкина, д. 8</t>
  </si>
  <si>
    <t>737-ра</t>
  </si>
  <si>
    <t>ул. Набережная, д. 37</t>
  </si>
  <si>
    <t>743-ра</t>
  </si>
  <si>
    <t>ул. Труда, д. 8</t>
  </si>
  <si>
    <t>738-ра</t>
  </si>
  <si>
    <t>кв.4, пом.6</t>
  </si>
  <si>
    <t>мкр. 3-й, д. 22</t>
  </si>
  <si>
    <t>316-РА</t>
  </si>
  <si>
    <t>мкр. 2-й, д. 14</t>
  </si>
  <si>
    <t>мкр. 4-й, д. 14</t>
  </si>
  <si>
    <t>ул. Волынова, д. 28</t>
  </si>
  <si>
    <t>412-РА</t>
  </si>
  <si>
    <t>мкр. Геолог, д. 12</t>
  </si>
  <si>
    <t>мкр. Геолог, д. 19</t>
  </si>
  <si>
    <t>мкр. 5-й, д. 5</t>
  </si>
  <si>
    <t>415-РА</t>
  </si>
  <si>
    <t>мкр. 4-й, д. 13</t>
  </si>
  <si>
    <t>416-РА</t>
  </si>
  <si>
    <t>мкр. Геолог, д. 1</t>
  </si>
  <si>
    <t>417-РА</t>
  </si>
  <si>
    <t>мкр. 4-й, д. 21, к. А</t>
  </si>
  <si>
    <t>418-РА</t>
  </si>
  <si>
    <t>346-П</t>
  </si>
  <si>
    <t>дата приобретения ж/п</t>
  </si>
  <si>
    <t>мкр. 5-й, д. 3</t>
  </si>
  <si>
    <t>480-РА</t>
  </si>
  <si>
    <t>мкр. 4-й, д. 20, к. А</t>
  </si>
  <si>
    <t>481-РА</t>
  </si>
  <si>
    <t>мкр. 5-й, д. 8</t>
  </si>
  <si>
    <t>482-РА</t>
  </si>
  <si>
    <t>ул. Восточная, д. 3</t>
  </si>
  <si>
    <t>483-РА</t>
  </si>
  <si>
    <t>2+4</t>
  </si>
  <si>
    <t>5+6</t>
  </si>
  <si>
    <t>мкр. 4-й, д. 6</t>
  </si>
  <si>
    <t>484-РА</t>
  </si>
  <si>
    <t>мкр. 5-й, д. 3а</t>
  </si>
  <si>
    <t>485-РА</t>
  </si>
  <si>
    <t>мкр. 5-й, д. 16</t>
  </si>
  <si>
    <t>486-РА</t>
  </si>
  <si>
    <t>ул. Набережная, д. 22</t>
  </si>
  <si>
    <t>309-ра</t>
  </si>
  <si>
    <t>ул. Набережная, д. 3</t>
  </si>
  <si>
    <t>ул. Подгорная, д. 19</t>
  </si>
  <si>
    <t>309-РА</t>
  </si>
  <si>
    <t>ул. Почтовая, д. 1</t>
  </si>
  <si>
    <t>309-Ра</t>
  </si>
  <si>
    <t>ул. Речная, д. 14</t>
  </si>
  <si>
    <t>ул. Речная, д. 4</t>
  </si>
  <si>
    <t>ул. Речная, д. 6</t>
  </si>
  <si>
    <t>ул. Речная, д. 7</t>
  </si>
  <si>
    <t>ул. Школьная, д. 1</t>
  </si>
  <si>
    <t>ул. Школьная, д. 3</t>
  </si>
  <si>
    <t>ул. Школьная, д. 4</t>
  </si>
  <si>
    <t>ул. Школьная, д. 8</t>
  </si>
  <si>
    <t>422-р</t>
  </si>
  <si>
    <t>ИТОГО</t>
  </si>
  <si>
    <t>ул. Таежная, д. 3</t>
  </si>
  <si>
    <t>ул. Геофизиков, д. 12</t>
  </si>
  <si>
    <t>ул. Ленина, д. 38</t>
  </si>
  <si>
    <t>165-РА</t>
  </si>
  <si>
    <t>мкр. 3-й, д. 18</t>
  </si>
  <si>
    <t>137-РА</t>
  </si>
  <si>
    <t>мкр. 5-й, д. 13</t>
  </si>
  <si>
    <t>138-РА</t>
  </si>
  <si>
    <t>мкр. 2-й, д. 1</t>
  </si>
  <si>
    <t>139-РА</t>
  </si>
  <si>
    <t>мкр. 3-й, д. 25</t>
  </si>
  <si>
    <t>140-РА</t>
  </si>
  <si>
    <t>мкр. 5-й, д. 32</t>
  </si>
  <si>
    <t>141-РА</t>
  </si>
  <si>
    <t>мкр. Геолог, д. 21</t>
  </si>
  <si>
    <t>142-РА</t>
  </si>
  <si>
    <t>мкр. 2-й, д. 21</t>
  </si>
  <si>
    <t>мкр. 4-й, д. 22, к. А</t>
  </si>
  <si>
    <t>144-РА</t>
  </si>
  <si>
    <t>20.06.2018/08.10.2009</t>
  </si>
  <si>
    <t>25.02.2013/07.11.2006</t>
  </si>
  <si>
    <t>21.12.2018, наследство</t>
  </si>
  <si>
    <t>25.03.2009/23.11.2004</t>
  </si>
  <si>
    <t>01.08.2013/05.10.2010</t>
  </si>
  <si>
    <t>Наименование программ для расселения</t>
  </si>
  <si>
    <t>наименование</t>
  </si>
  <si>
    <t>112-ПА</t>
  </si>
  <si>
    <t>745-П</t>
  </si>
  <si>
    <t>пенсионер</t>
  </si>
  <si>
    <t>09.07.09/ 09.04.19</t>
  </si>
  <si>
    <t>п. Пурпе-1</t>
  </si>
  <si>
    <t>корп. 1 кв.1</t>
  </si>
  <si>
    <t>корп. 1 кв.2</t>
  </si>
  <si>
    <t>новую заказали и на объект</t>
  </si>
  <si>
    <t>заказать новую фрс на обьект и на собственника</t>
  </si>
  <si>
    <t>нет данных</t>
  </si>
  <si>
    <t>483-П</t>
  </si>
  <si>
    <t>Номер НПА</t>
  </si>
  <si>
    <t>Указ Президента РФ</t>
  </si>
  <si>
    <t>Комплексная программа по переселению</t>
  </si>
  <si>
    <t>765-РА</t>
  </si>
  <si>
    <t>75-РА</t>
  </si>
  <si>
    <t>17-р</t>
  </si>
  <si>
    <t>Юр.лицо</t>
  </si>
  <si>
    <t>ул. Геологоразведчиков, д. 7</t>
  </si>
  <si>
    <t>386-РА</t>
  </si>
  <si>
    <t>мкр. Геолог, д. 27</t>
  </si>
  <si>
    <t>180-РА</t>
  </si>
  <si>
    <t>мкр. 4-й, д. 35</t>
  </si>
  <si>
    <t>181-РА</t>
  </si>
  <si>
    <r>
      <t xml:space="preserve">по состоянию на </t>
    </r>
    <r>
      <rPr>
        <b/>
        <u/>
        <sz val="13"/>
        <rFont val="PT Astra Serif"/>
        <family val="1"/>
        <charset val="204"/>
      </rPr>
      <t xml:space="preserve"> 01 июля 2020</t>
    </r>
    <r>
      <rPr>
        <b/>
        <sz val="13"/>
        <rFont val="PT Astra Serif"/>
        <family val="1"/>
        <charset val="204"/>
      </rPr>
      <t xml:space="preserve"> года</t>
    </r>
  </si>
  <si>
    <t>________________________ Е.В. Бохан</t>
  </si>
  <si>
    <r>
      <t xml:space="preserve">Граждане, которые приобрели жилые помещения после признания дома аварийным, имеют право </t>
    </r>
    <r>
      <rPr>
        <b/>
        <u/>
        <sz val="28"/>
        <rFont val="PT Astra Serif"/>
        <family val="1"/>
        <charset val="204"/>
      </rPr>
      <t>только на предоставление выкупной стоимости</t>
    </r>
    <r>
      <rPr>
        <sz val="28"/>
        <rFont val="PT Astra Serif"/>
        <family val="1"/>
        <charset val="204"/>
      </rPr>
      <t xml:space="preserve"> за изымаемое жилое помещение, размер которого не может превышать стоимость приобретения ими такого жилого помещения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</si>
</sst>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0"/>
    <numFmt numFmtId="166" formatCode="#0.00"/>
    <numFmt numFmtId="167" formatCode="dd\.mm\.yyyy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Times New Roman"/>
      <family val="2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2"/>
    </font>
    <font>
      <b/>
      <sz val="11"/>
      <name val="Calibri"/>
      <family val="2"/>
      <scheme val="minor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4"/>
      <name val="PT Astra Serif"/>
      <family val="1"/>
      <charset val="204"/>
    </font>
    <font>
      <b/>
      <sz val="13"/>
      <name val="PT Astra Serif"/>
      <family val="1"/>
      <charset val="204"/>
    </font>
    <font>
      <b/>
      <u/>
      <sz val="13"/>
      <name val="PT Astra Serif"/>
      <family val="1"/>
      <charset val="204"/>
    </font>
    <font>
      <sz val="10"/>
      <name val="PT Astra Serif"/>
      <family val="1"/>
      <charset val="204"/>
    </font>
    <font>
      <sz val="15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i/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10"/>
      <color theme="0"/>
      <name val="PT Astra Serif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2"/>
      <charset val="204"/>
    </font>
    <font>
      <sz val="8"/>
      <name val="Calibri"/>
      <family val="2"/>
      <scheme val="minor"/>
    </font>
    <font>
      <sz val="10"/>
      <color rgb="FF000000"/>
      <name val="PT Astra Serif"/>
      <family val="1"/>
      <charset val="204"/>
    </font>
    <font>
      <sz val="28"/>
      <name val="PT Astra Serif"/>
      <family val="1"/>
      <charset val="204"/>
    </font>
    <font>
      <b/>
      <u/>
      <sz val="2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  <xf numFmtId="0" fontId="23" fillId="0" borderId="0"/>
  </cellStyleXfs>
  <cellXfs count="349">
    <xf numFmtId="0" fontId="0" fillId="0" borderId="0" xfId="0"/>
    <xf numFmtId="0" fontId="5" fillId="0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/>
    <xf numFmtId="4" fontId="4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/>
    <xf numFmtId="0" fontId="3" fillId="0" borderId="0" xfId="0" applyFont="1" applyFill="1"/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9" fontId="6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/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/>
    <xf numFmtId="0" fontId="10" fillId="0" borderId="0" xfId="0" applyFont="1" applyFill="1" applyAlignment="1">
      <alignment wrapText="1"/>
    </xf>
    <xf numFmtId="3" fontId="10" fillId="0" borderId="0" xfId="0" applyNumberFormat="1" applyFont="1" applyFill="1"/>
    <xf numFmtId="0" fontId="19" fillId="0" borderId="1" xfId="0" applyFont="1" applyFill="1" applyBorder="1" applyAlignment="1">
      <alignment wrapText="1"/>
    </xf>
    <xf numFmtId="0" fontId="10" fillId="0" borderId="0" xfId="0" applyFont="1" applyFill="1" applyAlignment="1"/>
    <xf numFmtId="9" fontId="3" fillId="0" borderId="1" xfId="4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0" fontId="15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5" fontId="15" fillId="0" borderId="1" xfId="0" applyNumberFormat="1" applyFont="1" applyFill="1" applyBorder="1" applyAlignment="1" applyProtection="1">
      <alignment horizontal="center" vertical="center" wrapText="1"/>
    </xf>
    <xf numFmtId="166" fontId="15" fillId="0" borderId="1" xfId="0" applyNumberFormat="1" applyFont="1" applyFill="1" applyBorder="1" applyAlignment="1" applyProtection="1">
      <alignment horizontal="center" vertical="center" wrapText="1"/>
    </xf>
    <xf numFmtId="3" fontId="18" fillId="0" borderId="0" xfId="0" applyNumberFormat="1" applyFont="1" applyFill="1"/>
    <xf numFmtId="3" fontId="17" fillId="0" borderId="0" xfId="0" applyNumberFormat="1" applyFont="1" applyFill="1" applyAlignment="1">
      <alignment vertical="center" wrapText="1"/>
    </xf>
    <xf numFmtId="0" fontId="24" fillId="0" borderId="0" xfId="0" applyFont="1" applyFill="1"/>
    <xf numFmtId="165" fontId="4" fillId="0" borderId="6" xfId="0" applyNumberFormat="1" applyFont="1" applyFill="1" applyBorder="1" applyAlignment="1" applyProtection="1">
      <alignment horizontal="center" vertical="center" wrapText="1"/>
    </xf>
    <xf numFmtId="165" fontId="15" fillId="0" borderId="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5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166" fontId="20" fillId="0" borderId="1" xfId="0" applyNumberFormat="1" applyFont="1" applyFill="1" applyBorder="1" applyAlignment="1" applyProtection="1">
      <alignment horizontal="center" vertical="center" wrapText="1"/>
    </xf>
    <xf numFmtId="167" fontId="20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/>
    <xf numFmtId="14" fontId="24" fillId="0" borderId="1" xfId="0" applyNumberFormat="1" applyFont="1" applyFill="1" applyBorder="1"/>
    <xf numFmtId="0" fontId="21" fillId="0" borderId="1" xfId="0" applyFont="1" applyFill="1" applyBorder="1"/>
    <xf numFmtId="14" fontId="3" fillId="0" borderId="3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center" vertical="center" wrapText="1"/>
    </xf>
    <xf numFmtId="165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14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/>
    <xf numFmtId="3" fontId="25" fillId="0" borderId="0" xfId="0" applyNumberFormat="1" applyFont="1" applyFill="1"/>
    <xf numFmtId="4" fontId="25" fillId="0" borderId="0" xfId="0" applyNumberFormat="1" applyFont="1" applyFill="1"/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Fill="1"/>
    <xf numFmtId="0" fontId="30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4" fontId="31" fillId="0" borderId="1" xfId="0" applyNumberFormat="1" applyFont="1" applyFill="1" applyBorder="1" applyAlignment="1" applyProtection="1">
      <alignment horizontal="center" vertical="center" wrapText="1"/>
    </xf>
    <xf numFmtId="14" fontId="31" fillId="0" borderId="1" xfId="0" applyNumberFormat="1" applyFont="1" applyFill="1" applyBorder="1" applyAlignment="1" applyProtection="1">
      <alignment horizontal="center" vertical="center" wrapText="1"/>
    </xf>
    <xf numFmtId="0" fontId="32" fillId="2" borderId="0" xfId="0" applyFont="1" applyFill="1"/>
    <xf numFmtId="0" fontId="32" fillId="0" borderId="0" xfId="0" applyFont="1" applyFill="1"/>
    <xf numFmtId="166" fontId="31" fillId="0" borderId="1" xfId="0" applyNumberFormat="1" applyFont="1" applyFill="1" applyBorder="1" applyAlignment="1" applyProtection="1">
      <alignment horizontal="center" vertical="center" wrapText="1"/>
    </xf>
    <xf numFmtId="167" fontId="31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3" fontId="32" fillId="0" borderId="1" xfId="0" applyNumberFormat="1" applyFont="1" applyFill="1" applyBorder="1" applyAlignment="1" applyProtection="1">
      <alignment horizontal="center" vertical="center" wrapText="1"/>
    </xf>
    <xf numFmtId="4" fontId="32" fillId="0" borderId="1" xfId="0" applyNumberFormat="1" applyFont="1" applyFill="1" applyBorder="1" applyAlignment="1" applyProtection="1">
      <alignment horizontal="center" vertical="center" wrapText="1"/>
    </xf>
    <xf numFmtId="14" fontId="32" fillId="0" borderId="1" xfId="0" applyNumberFormat="1" applyFont="1" applyFill="1" applyBorder="1" applyAlignment="1" applyProtection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 applyProtection="1">
      <alignment horizontal="center" vertical="center" wrapText="1"/>
    </xf>
    <xf numFmtId="3" fontId="32" fillId="2" borderId="1" xfId="0" applyNumberFormat="1" applyFont="1" applyFill="1" applyBorder="1" applyAlignment="1" applyProtection="1">
      <alignment horizontal="center" vertical="center" wrapText="1"/>
    </xf>
    <xf numFmtId="0" fontId="32" fillId="2" borderId="2" xfId="0" applyNumberFormat="1" applyFont="1" applyFill="1" applyBorder="1" applyAlignment="1" applyProtection="1">
      <alignment horizontal="center" vertical="center" wrapText="1"/>
    </xf>
    <xf numFmtId="165" fontId="32" fillId="2" borderId="3" xfId="0" applyNumberFormat="1" applyFont="1" applyFill="1" applyBorder="1" applyAlignment="1" applyProtection="1">
      <alignment horizontal="center" vertical="center" wrapText="1"/>
    </xf>
    <xf numFmtId="4" fontId="32" fillId="2" borderId="1" xfId="0" applyNumberFormat="1" applyFont="1" applyFill="1" applyBorder="1" applyAlignment="1" applyProtection="1">
      <alignment horizontal="center" vertical="center" wrapText="1"/>
    </xf>
    <xf numFmtId="4" fontId="32" fillId="2" borderId="2" xfId="0" applyNumberFormat="1" applyFont="1" applyFill="1" applyBorder="1" applyAlignment="1" applyProtection="1">
      <alignment horizontal="center" vertical="center" wrapText="1"/>
    </xf>
    <xf numFmtId="9" fontId="32" fillId="2" borderId="1" xfId="4" applyFont="1" applyFill="1" applyBorder="1" applyAlignment="1" applyProtection="1">
      <alignment horizontal="center" vertical="center" wrapText="1"/>
    </xf>
    <xf numFmtId="0" fontId="32" fillId="2" borderId="9" xfId="0" applyNumberFormat="1" applyFont="1" applyFill="1" applyBorder="1" applyAlignment="1" applyProtection="1">
      <alignment horizontal="center" vertical="center" wrapText="1"/>
    </xf>
    <xf numFmtId="14" fontId="32" fillId="2" borderId="10" xfId="0" applyNumberFormat="1" applyFont="1" applyFill="1" applyBorder="1" applyAlignment="1" applyProtection="1">
      <alignment horizontal="center" vertical="center" wrapText="1"/>
    </xf>
    <xf numFmtId="14" fontId="32" fillId="2" borderId="1" xfId="0" applyNumberFormat="1" applyFont="1" applyFill="1" applyBorder="1" applyAlignment="1" applyProtection="1">
      <alignment horizontal="center" vertical="center" wrapText="1"/>
    </xf>
    <xf numFmtId="0" fontId="35" fillId="2" borderId="0" xfId="0" applyFont="1" applyFill="1"/>
    <xf numFmtId="3" fontId="34" fillId="0" borderId="1" xfId="0" applyNumberFormat="1" applyFont="1" applyFill="1" applyBorder="1"/>
    <xf numFmtId="0" fontId="34" fillId="0" borderId="1" xfId="0" applyFont="1" applyFill="1" applyBorder="1" applyAlignment="1">
      <alignment wrapText="1"/>
    </xf>
    <xf numFmtId="3" fontId="34" fillId="0" borderId="1" xfId="0" applyNumberFormat="1" applyFont="1" applyFill="1" applyBorder="1" applyAlignment="1">
      <alignment wrapText="1"/>
    </xf>
    <xf numFmtId="4" fontId="34" fillId="0" borderId="1" xfId="0" applyNumberFormat="1" applyFont="1" applyFill="1" applyBorder="1" applyAlignment="1">
      <alignment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/>
    <xf numFmtId="3" fontId="36" fillId="0" borderId="0" xfId="0" applyNumberFormat="1" applyFont="1" applyFill="1"/>
    <xf numFmtId="3" fontId="36" fillId="0" borderId="0" xfId="0" applyNumberFormat="1" applyFont="1" applyFill="1" applyAlignment="1"/>
    <xf numFmtId="0" fontId="36" fillId="0" borderId="0" xfId="0" applyFont="1" applyFill="1" applyAlignment="1">
      <alignment wrapText="1"/>
    </xf>
    <xf numFmtId="4" fontId="36" fillId="0" borderId="0" xfId="0" applyNumberFormat="1" applyFont="1" applyFill="1"/>
    <xf numFmtId="4" fontId="36" fillId="0" borderId="0" xfId="0" applyNumberFormat="1" applyFont="1" applyFill="1" applyAlignment="1">
      <alignment horizontal="center" vertical="center"/>
    </xf>
    <xf numFmtId="0" fontId="36" fillId="0" borderId="0" xfId="0" applyNumberFormat="1" applyFont="1" applyFill="1"/>
    <xf numFmtId="0" fontId="36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>
      <alignment horizontal="center"/>
    </xf>
    <xf numFmtId="0" fontId="29" fillId="0" borderId="0" xfId="0" applyNumberFormat="1" applyFont="1" applyFill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center" vertical="center"/>
    </xf>
    <xf numFmtId="0" fontId="34" fillId="0" borderId="0" xfId="0" applyFont="1" applyFill="1"/>
    <xf numFmtId="9" fontId="31" fillId="0" borderId="1" xfId="4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3" fontId="31" fillId="0" borderId="1" xfId="0" applyNumberFormat="1" applyFont="1" applyFill="1" applyBorder="1" applyAlignment="1" applyProtection="1">
      <alignment horizontal="center" vertical="center" wrapText="1"/>
    </xf>
    <xf numFmtId="0" fontId="32" fillId="2" borderId="1" xfId="0" applyFont="1" applyFill="1" applyBorder="1"/>
    <xf numFmtId="4" fontId="32" fillId="2" borderId="1" xfId="0" applyNumberFormat="1" applyFont="1" applyFill="1" applyBorder="1"/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3" fontId="38" fillId="0" borderId="1" xfId="0" applyNumberFormat="1" applyFont="1" applyFill="1" applyBorder="1" applyAlignment="1" applyProtection="1">
      <alignment horizontal="center" vertical="center" wrapText="1"/>
    </xf>
    <xf numFmtId="165" fontId="38" fillId="0" borderId="1" xfId="0" applyNumberFormat="1" applyFont="1" applyFill="1" applyBorder="1" applyAlignment="1" applyProtection="1">
      <alignment horizontal="center" vertical="center" wrapText="1"/>
    </xf>
    <xf numFmtId="4" fontId="38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0" applyFont="1" applyFill="1" applyBorder="1"/>
    <xf numFmtId="0" fontId="38" fillId="0" borderId="1" xfId="0" applyFont="1" applyFill="1" applyBorder="1"/>
    <xf numFmtId="0" fontId="39" fillId="0" borderId="0" xfId="0" applyFont="1" applyFill="1"/>
    <xf numFmtId="0" fontId="3" fillId="2" borderId="1" xfId="0" applyNumberFormat="1" applyFont="1" applyFill="1" applyBorder="1" applyAlignment="1" applyProtection="1">
      <alignment horizontal="center" vertical="center" wrapText="1"/>
    </xf>
    <xf numFmtId="9" fontId="39" fillId="0" borderId="1" xfId="4" applyFont="1" applyFill="1" applyBorder="1" applyAlignment="1" applyProtection="1">
      <alignment horizontal="center" vertical="center" wrapText="1"/>
    </xf>
    <xf numFmtId="14" fontId="38" fillId="0" borderId="1" xfId="0" applyNumberFormat="1" applyFont="1" applyFill="1" applyBorder="1" applyAlignment="1" applyProtection="1">
      <alignment horizontal="center" vertical="center" wrapText="1"/>
    </xf>
    <xf numFmtId="4" fontId="39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/>
    <xf numFmtId="3" fontId="39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/>
    <xf numFmtId="1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6" fontId="11" fillId="0" borderId="17" xfId="0" applyNumberFormat="1" applyFont="1" applyFill="1" applyBorder="1" applyAlignment="1">
      <alignment horizontal="center" vertical="center" wrapText="1"/>
    </xf>
    <xf numFmtId="14" fontId="11" fillId="0" borderId="17" xfId="0" applyNumberFormat="1" applyFont="1" applyFill="1" applyBorder="1" applyAlignment="1">
      <alignment horizontal="center" vertical="center" wrapText="1"/>
    </xf>
    <xf numFmtId="165" fontId="40" fillId="0" borderId="1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166" fontId="40" fillId="0" borderId="17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 applyProtection="1">
      <alignment horizontal="center" vertical="center" wrapText="1"/>
    </xf>
    <xf numFmtId="14" fontId="3" fillId="0" borderId="13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/>
    <xf numFmtId="3" fontId="40" fillId="0" borderId="17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/>
    <xf numFmtId="0" fontId="16" fillId="0" borderId="6" xfId="0" applyFont="1" applyFill="1" applyBorder="1"/>
    <xf numFmtId="166" fontId="34" fillId="0" borderId="1" xfId="0" applyNumberFormat="1" applyFont="1" applyFill="1" applyBorder="1"/>
    <xf numFmtId="0" fontId="16" fillId="0" borderId="1" xfId="0" applyFont="1" applyFill="1" applyBorder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 vertical="center"/>
    </xf>
    <xf numFmtId="165" fontId="32" fillId="2" borderId="1" xfId="0" applyNumberFormat="1" applyFont="1" applyFill="1" applyBorder="1" applyAlignment="1">
      <alignment horizontal="center" vertical="center" wrapText="1"/>
    </xf>
    <xf numFmtId="14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4" fillId="2" borderId="0" xfId="0" applyFont="1" applyFill="1"/>
    <xf numFmtId="0" fontId="31" fillId="2" borderId="1" xfId="0" applyNumberFormat="1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center" vertical="center"/>
    </xf>
    <xf numFmtId="3" fontId="34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wrapText="1"/>
    </xf>
    <xf numFmtId="4" fontId="34" fillId="2" borderId="1" xfId="0" applyNumberFormat="1" applyFont="1" applyFill="1" applyBorder="1" applyAlignment="1">
      <alignment horizontal="center" vertical="center"/>
    </xf>
    <xf numFmtId="9" fontId="37" fillId="2" borderId="1" xfId="4" applyFont="1" applyFill="1" applyBorder="1" applyAlignment="1" applyProtection="1">
      <alignment horizontal="center" vertical="center" wrapText="1"/>
    </xf>
    <xf numFmtId="14" fontId="38" fillId="0" borderId="3" xfId="0" applyNumberFormat="1" applyFont="1" applyFill="1" applyBorder="1" applyAlignment="1" applyProtection="1">
      <alignment horizontal="center" vertical="center" wrapText="1"/>
    </xf>
    <xf numFmtId="14" fontId="11" fillId="0" borderId="18" xfId="0" applyNumberFormat="1" applyFont="1" applyFill="1" applyBorder="1" applyAlignment="1">
      <alignment horizontal="center" vertical="center" wrapText="1"/>
    </xf>
    <xf numFmtId="167" fontId="20" fillId="0" borderId="3" xfId="0" applyNumberFormat="1" applyFont="1" applyFill="1" applyBorder="1" applyAlignment="1" applyProtection="1">
      <alignment horizontal="center" vertical="center" wrapText="1"/>
    </xf>
    <xf numFmtId="14" fontId="24" fillId="0" borderId="3" xfId="0" applyNumberFormat="1" applyFont="1" applyFill="1" applyBorder="1"/>
    <xf numFmtId="0" fontId="22" fillId="0" borderId="1" xfId="0" applyFont="1" applyFill="1" applyBorder="1"/>
    <xf numFmtId="0" fontId="4" fillId="2" borderId="9" xfId="0" applyNumberFormat="1" applyFont="1" applyFill="1" applyBorder="1" applyAlignment="1" applyProtection="1">
      <alignment horizontal="center" vertical="center" wrapText="1"/>
    </xf>
    <xf numFmtId="165" fontId="4" fillId="2" borderId="10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/>
    <xf numFmtId="0" fontId="19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20" fillId="3" borderId="1" xfId="0" applyNumberFormat="1" applyFont="1" applyFill="1" applyBorder="1" applyAlignment="1" applyProtection="1">
      <alignment horizontal="center" vertical="center" wrapText="1"/>
    </xf>
    <xf numFmtId="14" fontId="3" fillId="0" borderId="15" xfId="0" applyNumberFormat="1" applyFont="1" applyFill="1" applyBorder="1" applyAlignment="1" applyProtection="1">
      <alignment horizontal="center" vertical="center" wrapText="1"/>
    </xf>
    <xf numFmtId="167" fontId="20" fillId="0" borderId="6" xfId="0" applyNumberFormat="1" applyFont="1" applyFill="1" applyBorder="1" applyAlignment="1" applyProtection="1">
      <alignment horizontal="center" vertical="center" wrapText="1"/>
    </xf>
    <xf numFmtId="0" fontId="24" fillId="0" borderId="6" xfId="0" applyFont="1" applyFill="1" applyBorder="1"/>
    <xf numFmtId="167" fontId="20" fillId="0" borderId="15" xfId="0" applyNumberFormat="1" applyFont="1" applyFill="1" applyBorder="1" applyAlignment="1" applyProtection="1">
      <alignment horizontal="center" vertical="center" wrapText="1"/>
    </xf>
    <xf numFmtId="14" fontId="24" fillId="0" borderId="6" xfId="0" applyNumberFormat="1" applyFont="1" applyFill="1" applyBorder="1"/>
    <xf numFmtId="14" fontId="24" fillId="0" borderId="15" xfId="0" applyNumberFormat="1" applyFont="1" applyFill="1" applyBorder="1"/>
    <xf numFmtId="14" fontId="38" fillId="0" borderId="6" xfId="0" applyNumberFormat="1" applyFont="1" applyFill="1" applyBorder="1" applyAlignment="1" applyProtection="1">
      <alignment horizontal="center" vertical="center" wrapText="1"/>
    </xf>
    <xf numFmtId="0" fontId="38" fillId="0" borderId="6" xfId="0" applyNumberFormat="1" applyFont="1" applyFill="1" applyBorder="1" applyAlignment="1" applyProtection="1">
      <alignment horizontal="center" vertical="center" wrapText="1"/>
    </xf>
    <xf numFmtId="14" fontId="38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14" fontId="11" fillId="0" borderId="19" xfId="0" applyNumberFormat="1" applyFont="1" applyFill="1" applyBorder="1" applyAlignment="1">
      <alignment horizontal="center" vertical="center" wrapText="1"/>
    </xf>
    <xf numFmtId="167" fontId="20" fillId="0" borderId="5" xfId="0" applyNumberFormat="1" applyFont="1" applyFill="1" applyBorder="1" applyAlignment="1" applyProtection="1">
      <alignment horizontal="center" vertical="center" wrapText="1"/>
    </xf>
    <xf numFmtId="0" fontId="24" fillId="0" borderId="5" xfId="0" applyFont="1" applyFill="1" applyBorder="1"/>
    <xf numFmtId="167" fontId="20" fillId="0" borderId="10" xfId="0" applyNumberFormat="1" applyFont="1" applyFill="1" applyBorder="1" applyAlignment="1" applyProtection="1">
      <alignment horizontal="center" vertical="center" wrapText="1"/>
    </xf>
    <xf numFmtId="14" fontId="24" fillId="0" borderId="5" xfId="0" applyNumberFormat="1" applyFont="1" applyFill="1" applyBorder="1"/>
    <xf numFmtId="14" fontId="24" fillId="0" borderId="10" xfId="0" applyNumberFormat="1" applyFont="1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40" fillId="0" borderId="1" xfId="0" applyNumberFormat="1" applyFont="1" applyFill="1" applyBorder="1" applyAlignment="1">
      <alignment horizontal="center" vertical="center" wrapText="1"/>
    </xf>
    <xf numFmtId="167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14" fontId="4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11" fillId="0" borderId="17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4" fontId="28" fillId="0" borderId="1" xfId="0" applyNumberFormat="1" applyFont="1" applyFill="1" applyBorder="1" applyAlignment="1" applyProtection="1">
      <alignment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165" fontId="11" fillId="0" borderId="20" xfId="0" applyNumberFormat="1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165" fontId="40" fillId="0" borderId="20" xfId="0" applyNumberFormat="1" applyFont="1" applyFill="1" applyBorder="1" applyAlignment="1">
      <alignment horizontal="center" vertical="center" wrapText="1"/>
    </xf>
    <xf numFmtId="166" fontId="40" fillId="0" borderId="20" xfId="0" applyNumberFormat="1" applyFont="1" applyFill="1" applyBorder="1" applyAlignment="1">
      <alignment horizontal="center" vertical="center" wrapText="1"/>
    </xf>
    <xf numFmtId="3" fontId="40" fillId="0" borderId="2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14" fontId="3" fillId="3" borderId="3" xfId="0" applyNumberFormat="1" applyFont="1" applyFill="1" applyBorder="1" applyAlignment="1" applyProtection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4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14" fontId="3" fillId="3" borderId="15" xfId="0" applyNumberFormat="1" applyFont="1" applyFill="1" applyBorder="1" applyAlignment="1" applyProtection="1">
      <alignment horizontal="center" vertical="center" wrapText="1"/>
    </xf>
    <xf numFmtId="14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4" fontId="3" fillId="3" borderId="10" xfId="0" applyNumberFormat="1" applyFont="1" applyFill="1" applyBorder="1" applyAlignment="1" applyProtection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1" xfId="0" applyNumberFormat="1" applyFont="1" applyFill="1" applyBorder="1" applyAlignment="1" applyProtection="1">
      <alignment horizontal="center" vertical="center" wrapText="1"/>
    </xf>
    <xf numFmtId="165" fontId="38" fillId="3" borderId="1" xfId="0" applyNumberFormat="1" applyFont="1" applyFill="1" applyBorder="1" applyAlignment="1" applyProtection="1">
      <alignment horizontal="center" vertical="center" wrapText="1"/>
    </xf>
    <xf numFmtId="4" fontId="38" fillId="3" borderId="1" xfId="0" applyNumberFormat="1" applyFont="1" applyFill="1" applyBorder="1" applyAlignment="1" applyProtection="1">
      <alignment horizontal="center" vertical="center" wrapText="1"/>
    </xf>
    <xf numFmtId="3" fontId="38" fillId="3" borderId="1" xfId="0" applyNumberFormat="1" applyFont="1" applyFill="1" applyBorder="1" applyAlignment="1" applyProtection="1">
      <alignment horizontal="center" vertical="center" wrapText="1"/>
    </xf>
    <xf numFmtId="14" fontId="38" fillId="3" borderId="1" xfId="0" applyNumberFormat="1" applyFont="1" applyFill="1" applyBorder="1" applyAlignment="1" applyProtection="1">
      <alignment horizontal="center" vertical="center" wrapText="1"/>
    </xf>
    <xf numFmtId="14" fontId="38" fillId="3" borderId="3" xfId="0" applyNumberFormat="1" applyFont="1" applyFill="1" applyBorder="1" applyAlignment="1" applyProtection="1">
      <alignment horizontal="center" vertical="center" wrapText="1"/>
    </xf>
    <xf numFmtId="0" fontId="38" fillId="3" borderId="0" xfId="0" applyFont="1" applyFill="1"/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NumberFormat="1" applyFont="1" applyFill="1" applyBorder="1" applyAlignment="1" applyProtection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</xf>
    <xf numFmtId="165" fontId="4" fillId="3" borderId="6" xfId="0" applyNumberFormat="1" applyFont="1" applyFill="1" applyBorder="1" applyAlignment="1" applyProtection="1">
      <alignment horizontal="center" vertical="center" wrapText="1"/>
    </xf>
    <xf numFmtId="4" fontId="31" fillId="3" borderId="1" xfId="0" applyNumberFormat="1" applyFont="1" applyFill="1" applyBorder="1" applyAlignment="1" applyProtection="1">
      <alignment horizontal="center" vertical="center" wrapText="1"/>
    </xf>
    <xf numFmtId="3" fontId="31" fillId="3" borderId="1" xfId="0" applyNumberFormat="1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14" fontId="31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4" fillId="3" borderId="1" xfId="0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/>
    <xf numFmtId="0" fontId="6" fillId="3" borderId="1" xfId="0" applyFont="1" applyFill="1" applyBorder="1"/>
    <xf numFmtId="165" fontId="20" fillId="3" borderId="1" xfId="0" applyNumberFormat="1" applyFont="1" applyFill="1" applyBorder="1" applyAlignment="1" applyProtection="1">
      <alignment horizontal="center" vertical="center" wrapText="1"/>
    </xf>
    <xf numFmtId="166" fontId="20" fillId="3" borderId="1" xfId="0" applyNumberFormat="1" applyFont="1" applyFill="1" applyBorder="1" applyAlignment="1" applyProtection="1">
      <alignment horizontal="center" vertical="center" wrapText="1"/>
    </xf>
    <xf numFmtId="3" fontId="20" fillId="3" borderId="1" xfId="0" applyNumberFormat="1" applyFont="1" applyFill="1" applyBorder="1" applyAlignment="1" applyProtection="1">
      <alignment horizontal="center" vertical="center" wrapText="1"/>
    </xf>
    <xf numFmtId="167" fontId="20" fillId="3" borderId="6" xfId="0" applyNumberFormat="1" applyFont="1" applyFill="1" applyBorder="1" applyAlignment="1" applyProtection="1">
      <alignment horizontal="center" vertical="center" wrapText="1"/>
    </xf>
    <xf numFmtId="0" fontId="24" fillId="3" borderId="6" xfId="0" applyFont="1" applyFill="1" applyBorder="1"/>
    <xf numFmtId="167" fontId="20" fillId="3" borderId="15" xfId="0" applyNumberFormat="1" applyFont="1" applyFill="1" applyBorder="1" applyAlignment="1" applyProtection="1">
      <alignment horizontal="center" vertical="center" wrapText="1"/>
    </xf>
    <xf numFmtId="165" fontId="11" fillId="3" borderId="17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166" fontId="11" fillId="3" borderId="17" xfId="0" applyNumberFormat="1" applyFont="1" applyFill="1" applyBorder="1" applyAlignment="1">
      <alignment horizontal="center" vertical="center" wrapText="1"/>
    </xf>
    <xf numFmtId="3" fontId="11" fillId="3" borderId="17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4" fontId="11" fillId="3" borderId="17" xfId="0" applyNumberFormat="1" applyFont="1" applyFill="1" applyBorder="1" applyAlignment="1">
      <alignment horizontal="center" vertical="center" wrapText="1"/>
    </xf>
    <xf numFmtId="14" fontId="11" fillId="3" borderId="18" xfId="0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 applyProtection="1">
      <alignment horizontal="center" vertical="center" wrapText="1"/>
    </xf>
    <xf numFmtId="9" fontId="3" fillId="3" borderId="1" xfId="4" applyFont="1" applyFill="1" applyBorder="1" applyAlignment="1" applyProtection="1">
      <alignment horizontal="center" vertical="center" wrapText="1"/>
    </xf>
    <xf numFmtId="0" fontId="43" fillId="3" borderId="0" xfId="0" applyFont="1" applyFill="1" applyAlignment="1">
      <alignment horizontal="left" wrapText="1" shrinkToFit="1"/>
    </xf>
    <xf numFmtId="3" fontId="3" fillId="0" borderId="6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28" fillId="0" borderId="1" xfId="0" applyNumberFormat="1" applyFont="1" applyFill="1" applyBorder="1" applyAlignment="1" applyProtection="1">
      <alignment horizontal="center" vertical="center" textRotation="90" wrapText="1"/>
    </xf>
    <xf numFmtId="0" fontId="26" fillId="0" borderId="0" xfId="0" applyFont="1" applyFill="1" applyAlignment="1">
      <alignment horizontal="center" wrapText="1"/>
    </xf>
    <xf numFmtId="0" fontId="26" fillId="0" borderId="8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4" fontId="28" fillId="0" borderId="1" xfId="0" applyNumberFormat="1" applyFont="1" applyFill="1" applyBorder="1" applyAlignment="1" applyProtection="1">
      <alignment horizontal="center" vertical="center" wrapText="1"/>
    </xf>
    <xf numFmtId="3" fontId="28" fillId="0" borderId="6" xfId="0" applyNumberFormat="1" applyFont="1" applyFill="1" applyBorder="1" applyAlignment="1" applyProtection="1">
      <alignment horizontal="center" vertical="center" textRotation="90" wrapText="1"/>
    </xf>
    <xf numFmtId="3" fontId="28" fillId="0" borderId="5" xfId="0" applyNumberFormat="1" applyFont="1" applyFill="1" applyBorder="1" applyAlignment="1" applyProtection="1">
      <alignment horizontal="center" vertical="center" textRotation="90" wrapText="1"/>
    </xf>
    <xf numFmtId="0" fontId="29" fillId="0" borderId="0" xfId="0" applyFont="1" applyFill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3" fontId="28" fillId="0" borderId="3" xfId="0" applyNumberFormat="1" applyFont="1" applyFill="1" applyBorder="1" applyAlignment="1" applyProtection="1">
      <alignment horizontal="center" vertical="center" wrapText="1"/>
    </xf>
    <xf numFmtId="3" fontId="28" fillId="0" borderId="4" xfId="0" applyNumberFormat="1" applyFont="1" applyFill="1" applyBorder="1" applyAlignment="1" applyProtection="1">
      <alignment horizontal="center" vertical="center" wrapText="1"/>
    </xf>
    <xf numFmtId="3" fontId="28" fillId="0" borderId="2" xfId="0" applyNumberFormat="1" applyFont="1" applyFill="1" applyBorder="1" applyAlignment="1" applyProtection="1">
      <alignment horizontal="center" vertical="center" wrapText="1"/>
    </xf>
    <xf numFmtId="14" fontId="6" fillId="0" borderId="10" xfId="0" applyNumberFormat="1" applyFont="1" applyFill="1" applyBorder="1" applyAlignment="1" applyProtection="1">
      <alignment horizontal="center" vertical="center" wrapText="1"/>
    </xf>
  </cellXfs>
  <cellStyles count="6">
    <cellStyle name="Excel Built-in Normal" xfId="5" xr:uid="{00000000-0005-0000-0000-000000000000}"/>
    <cellStyle name="Денежный 2" xfId="2" xr:uid="{00000000-0005-0000-0000-000001000000}"/>
    <cellStyle name="Обычный" xfId="0" builtinId="0"/>
    <cellStyle name="Обычный 2" xfId="3" xr:uid="{00000000-0005-0000-0000-000003000000}"/>
    <cellStyle name="Обычный 5" xfId="1" xr:uid="{00000000-0005-0000-0000-000004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jil9/Downloads/&#1088;&#1077;&#1077;&#1089;&#1090;&#1088;%20&#1072;&#1074;&#1072;&#1088;&#1080;&#1081;&#1085;&#1086;&#1075;&#1086;%20&#1078;&#1092;&#1086;&#1085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Помещения"/>
      <sheetName val="Реестр аварийного"/>
      <sheetName val="Приложение 1"/>
      <sheetName val="Приложение 1 (03.04.)"/>
      <sheetName val="Приложение  Уренгой (2)"/>
      <sheetName val="ТС к принятию"/>
      <sheetName val="ТС (к прин)приложение 1"/>
      <sheetName val="Собственники"/>
      <sheetName val="Состояние расселения"/>
    </sheetNames>
    <sheetDataSet>
      <sheetData sheetId="0"/>
      <sheetData sheetId="1"/>
      <sheetData sheetId="2">
        <row r="3">
          <cell r="A3" t="str">
            <v>г. Тарко-Сале, ул. Тарасова, д. 171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NX3492"/>
  <sheetViews>
    <sheetView tabSelected="1" view="pageBreakPreview" zoomScale="87" zoomScaleNormal="64" zoomScaleSheetLayoutView="87" workbookViewId="0">
      <pane xSplit="5" ySplit="7" topLeftCell="P74" activePane="bottomRight" state="frozen"/>
      <selection pane="topRight" activeCell="I1" sqref="I1"/>
      <selection pane="bottomLeft" activeCell="A14" sqref="A14"/>
      <selection pane="bottomRight" activeCell="P74" sqref="P74"/>
    </sheetView>
  </sheetViews>
  <sheetFormatPr defaultColWidth="9.140625" defaultRowHeight="15" outlineLevelRow="2" outlineLevelCol="1" x14ac:dyDescent="0.25"/>
  <cols>
    <col min="1" max="1" width="5.140625" style="96" customWidth="1"/>
    <col min="2" max="2" width="18.140625" style="97" customWidth="1"/>
    <col min="3" max="3" width="29.85546875" style="97" customWidth="1"/>
    <col min="4" max="4" width="9.28515625" style="98" customWidth="1"/>
    <col min="5" max="5" width="16.85546875" style="7" customWidth="1" outlineLevel="1"/>
    <col min="6" max="6" width="11" style="7" customWidth="1" outlineLevel="1"/>
    <col min="7" max="7" width="15.5703125" style="101" customWidth="1"/>
    <col min="8" max="8" width="11.42578125" style="102" customWidth="1"/>
    <col min="9" max="9" width="13.85546875" style="102" customWidth="1" collapsed="1"/>
    <col min="10" max="10" width="12" style="102" customWidth="1"/>
    <col min="11" max="11" width="12.140625" style="102" customWidth="1"/>
    <col min="12" max="12" width="9.42578125" style="98" customWidth="1"/>
    <col min="13" max="13" width="7.42578125" style="98" customWidth="1"/>
    <col min="14" max="14" width="8.85546875" style="98" customWidth="1"/>
    <col min="15" max="15" width="9" style="98" customWidth="1"/>
    <col min="16" max="16" width="11.85546875" style="98" customWidth="1"/>
    <col min="17" max="17" width="8.85546875" style="105" customWidth="1"/>
    <col min="18" max="18" width="19" style="97" customWidth="1"/>
    <col min="19" max="19" width="13.140625" style="108" customWidth="1" outlineLevel="1"/>
    <col min="20" max="20" width="12.42578125" style="108" customWidth="1" outlineLevel="1"/>
    <col min="21" max="21" width="12.5703125" style="97" customWidth="1"/>
    <col min="22" max="22" width="14" style="32" customWidth="1" outlineLevel="1"/>
    <col min="23" max="23" width="16.28515625" style="21" customWidth="1" outlineLevel="1" collapsed="1"/>
    <col min="24" max="24" width="25.7109375" style="21" customWidth="1" outlineLevel="1"/>
    <col min="25" max="16384" width="9.140625" style="97"/>
  </cols>
  <sheetData>
    <row r="1" spans="1:25" s="270" customFormat="1" ht="81.75" customHeight="1" outlineLevel="1" x14ac:dyDescent="0.5">
      <c r="A1" s="269"/>
      <c r="B1" s="325" t="s">
        <v>569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s="60" customFormat="1" ht="18.75" outlineLevel="1" x14ac:dyDescent="0.3">
      <c r="A2" s="59"/>
      <c r="D2" s="61"/>
      <c r="E2" s="10"/>
      <c r="F2" s="10"/>
      <c r="G2" s="62"/>
      <c r="H2" s="63"/>
      <c r="I2" s="63"/>
      <c r="J2" s="63"/>
      <c r="K2" s="63"/>
      <c r="L2" s="61"/>
      <c r="M2" s="61"/>
      <c r="N2" s="61"/>
      <c r="O2" s="61"/>
      <c r="P2" s="61"/>
      <c r="Q2" s="61"/>
      <c r="S2" s="64"/>
      <c r="T2" s="64"/>
      <c r="V2" s="10"/>
      <c r="W2" s="30"/>
      <c r="X2" s="30"/>
    </row>
    <row r="3" spans="1:25" s="60" customFormat="1" ht="35.25" customHeight="1" x14ac:dyDescent="0.3">
      <c r="A3" s="337" t="s">
        <v>382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10"/>
      <c r="W3" s="31"/>
      <c r="X3" s="31"/>
    </row>
    <row r="4" spans="1:25" s="60" customFormat="1" ht="33.75" customHeight="1" x14ac:dyDescent="0.3">
      <c r="A4" s="338" t="s">
        <v>567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9"/>
      <c r="T4" s="339"/>
      <c r="U4" s="339"/>
      <c r="V4" s="10"/>
      <c r="W4" s="31"/>
      <c r="X4" s="31"/>
    </row>
    <row r="5" spans="1:25" s="65" customFormat="1" ht="54.75" customHeight="1" x14ac:dyDescent="0.2">
      <c r="A5" s="333" t="s">
        <v>256</v>
      </c>
      <c r="B5" s="332" t="s">
        <v>0</v>
      </c>
      <c r="C5" s="332" t="s">
        <v>1</v>
      </c>
      <c r="D5" s="334" t="s">
        <v>352</v>
      </c>
      <c r="E5" s="335" t="s">
        <v>2</v>
      </c>
      <c r="F5" s="335" t="s">
        <v>3</v>
      </c>
      <c r="G5" s="332" t="s">
        <v>4</v>
      </c>
      <c r="H5" s="332" t="s">
        <v>5</v>
      </c>
      <c r="I5" s="340" t="s">
        <v>6</v>
      </c>
      <c r="J5" s="340"/>
      <c r="K5" s="340"/>
      <c r="L5" s="345" t="s">
        <v>7</v>
      </c>
      <c r="M5" s="346"/>
      <c r="N5" s="347"/>
      <c r="O5" s="340" t="s">
        <v>8</v>
      </c>
      <c r="P5" s="340"/>
      <c r="Q5" s="340"/>
      <c r="R5" s="332" t="s">
        <v>9</v>
      </c>
      <c r="S5" s="332" t="s">
        <v>10</v>
      </c>
      <c r="T5" s="332"/>
      <c r="U5" s="332"/>
      <c r="V5" s="258"/>
      <c r="W5" s="328" t="s">
        <v>541</v>
      </c>
      <c r="X5" s="329"/>
    </row>
    <row r="6" spans="1:25" s="65" customFormat="1" ht="57.6" customHeight="1" x14ac:dyDescent="0.2">
      <c r="A6" s="333"/>
      <c r="B6" s="332"/>
      <c r="C6" s="332"/>
      <c r="D6" s="334"/>
      <c r="E6" s="335"/>
      <c r="F6" s="335"/>
      <c r="G6" s="332"/>
      <c r="H6" s="332"/>
      <c r="I6" s="336" t="s">
        <v>11</v>
      </c>
      <c r="J6" s="336" t="s">
        <v>12</v>
      </c>
      <c r="K6" s="336" t="s">
        <v>13</v>
      </c>
      <c r="L6" s="341" t="s">
        <v>11</v>
      </c>
      <c r="M6" s="341" t="s">
        <v>12</v>
      </c>
      <c r="N6" s="341" t="s">
        <v>13</v>
      </c>
      <c r="O6" s="336" t="s">
        <v>14</v>
      </c>
      <c r="P6" s="340" t="s">
        <v>350</v>
      </c>
      <c r="Q6" s="340"/>
      <c r="R6" s="332"/>
      <c r="S6" s="340" t="s">
        <v>18</v>
      </c>
      <c r="T6" s="340" t="s">
        <v>17</v>
      </c>
      <c r="U6" s="340" t="s">
        <v>19</v>
      </c>
      <c r="V6" s="330" t="s">
        <v>483</v>
      </c>
      <c r="W6" s="326" t="s">
        <v>554</v>
      </c>
      <c r="X6" s="326" t="s">
        <v>542</v>
      </c>
    </row>
    <row r="7" spans="1:25" s="65" customFormat="1" ht="55.5" customHeight="1" x14ac:dyDescent="0.2">
      <c r="A7" s="333"/>
      <c r="B7" s="332"/>
      <c r="C7" s="332"/>
      <c r="D7" s="334"/>
      <c r="E7" s="335"/>
      <c r="F7" s="335"/>
      <c r="G7" s="332"/>
      <c r="H7" s="332"/>
      <c r="I7" s="336"/>
      <c r="J7" s="336"/>
      <c r="K7" s="336"/>
      <c r="L7" s="342"/>
      <c r="M7" s="342"/>
      <c r="N7" s="342"/>
      <c r="O7" s="336"/>
      <c r="P7" s="242" t="s">
        <v>16</v>
      </c>
      <c r="Q7" s="242" t="s">
        <v>15</v>
      </c>
      <c r="R7" s="332"/>
      <c r="S7" s="340"/>
      <c r="T7" s="340"/>
      <c r="U7" s="340"/>
      <c r="V7" s="331"/>
      <c r="W7" s="327"/>
      <c r="X7" s="327"/>
    </row>
    <row r="8" spans="1:25" s="11" customFormat="1" ht="20.25" customHeight="1" x14ac:dyDescent="0.2">
      <c r="A8" s="58">
        <v>1</v>
      </c>
      <c r="B8" s="143" t="s">
        <v>20</v>
      </c>
      <c r="C8" s="143" t="s">
        <v>60</v>
      </c>
      <c r="D8" s="143" t="s">
        <v>61</v>
      </c>
      <c r="E8" s="143" t="s">
        <v>13</v>
      </c>
      <c r="F8" s="38">
        <v>5</v>
      </c>
      <c r="G8" s="140"/>
      <c r="H8" s="140">
        <v>96.4</v>
      </c>
      <c r="I8" s="228">
        <f>IF(R8="Подлежит расселению",H8,IF(R8="Расселено",0,IF(R8="Пустующие",0,IF(R8="В суде",H8))))</f>
        <v>96.4</v>
      </c>
      <c r="J8" s="228">
        <f>IF(E8="Муниципальная",I8,IF(E8="Частная",0,IF(E8="Государственная",0,IF(E8="Юр.лицо",0))))</f>
        <v>0</v>
      </c>
      <c r="K8" s="228">
        <f>IF(E8="Муниципальная",0,IF(E8="Частная",I8,IF(E8="Государственная",I8,IF(E8="Юр.лицо",I8))))</f>
        <v>96.4</v>
      </c>
      <c r="L8" s="143">
        <f t="shared" ref="L8:N12" si="0">IF(I8&gt;0,1,IF(I8=0,0))</f>
        <v>1</v>
      </c>
      <c r="M8" s="143">
        <f t="shared" si="0"/>
        <v>0</v>
      </c>
      <c r="N8" s="143">
        <f t="shared" si="0"/>
        <v>1</v>
      </c>
      <c r="O8" s="247">
        <v>4</v>
      </c>
      <c r="P8" s="247"/>
      <c r="Q8" s="247">
        <f t="shared" ref="Q8:Q51" si="1">O8-P8</f>
        <v>4</v>
      </c>
      <c r="R8" s="143" t="s">
        <v>22</v>
      </c>
      <c r="S8" s="141">
        <v>41778</v>
      </c>
      <c r="T8" s="143" t="s">
        <v>62</v>
      </c>
      <c r="U8" s="45">
        <v>43830</v>
      </c>
      <c r="V8" s="139">
        <v>41379</v>
      </c>
      <c r="W8" s="148" t="s">
        <v>482</v>
      </c>
      <c r="X8" s="148" t="s">
        <v>555</v>
      </c>
    </row>
    <row r="9" spans="1:25" s="11" customFormat="1" ht="34.5" customHeight="1" x14ac:dyDescent="0.2">
      <c r="A9" s="58">
        <f>A8</f>
        <v>1</v>
      </c>
      <c r="B9" s="143" t="s">
        <v>20</v>
      </c>
      <c r="C9" s="143" t="s">
        <v>60</v>
      </c>
      <c r="D9" s="143" t="s">
        <v>24</v>
      </c>
      <c r="E9" s="143" t="s">
        <v>12</v>
      </c>
      <c r="F9" s="38">
        <v>2</v>
      </c>
      <c r="G9" s="140"/>
      <c r="H9" s="140">
        <v>38.4</v>
      </c>
      <c r="I9" s="140">
        <f>IF(R9="Подлежит расселению",H9,IF(R9="Расселено",0,IF(R9="Пустующие",0,IF(R9="В суде",H9))))</f>
        <v>0</v>
      </c>
      <c r="J9" s="140">
        <f>IF(E9="Муниципальная",I9,IF(E9="Частная",0))</f>
        <v>0</v>
      </c>
      <c r="K9" s="140">
        <f>IF(E9="Муниципальная",0,IF(E9="Частная",I9))</f>
        <v>0</v>
      </c>
      <c r="L9" s="143">
        <f t="shared" si="0"/>
        <v>0</v>
      </c>
      <c r="M9" s="143">
        <f t="shared" si="0"/>
        <v>0</v>
      </c>
      <c r="N9" s="143">
        <f t="shared" si="0"/>
        <v>0</v>
      </c>
      <c r="O9" s="247"/>
      <c r="P9" s="247"/>
      <c r="Q9" s="247">
        <f t="shared" si="1"/>
        <v>0</v>
      </c>
      <c r="R9" s="143" t="s">
        <v>44</v>
      </c>
      <c r="S9" s="141">
        <v>41778</v>
      </c>
      <c r="T9" s="143" t="s">
        <v>62</v>
      </c>
      <c r="U9" s="45">
        <v>43830</v>
      </c>
      <c r="V9" s="25"/>
      <c r="W9" s="148" t="s">
        <v>482</v>
      </c>
      <c r="X9" s="148" t="s">
        <v>555</v>
      </c>
    </row>
    <row r="10" spans="1:25" s="11" customFormat="1" ht="20.25" customHeight="1" x14ac:dyDescent="0.2">
      <c r="A10" s="58">
        <f>A9</f>
        <v>1</v>
      </c>
      <c r="B10" s="143" t="s">
        <v>20</v>
      </c>
      <c r="C10" s="143" t="s">
        <v>60</v>
      </c>
      <c r="D10" s="143" t="s">
        <v>25</v>
      </c>
      <c r="E10" s="143" t="s">
        <v>13</v>
      </c>
      <c r="F10" s="38">
        <v>2</v>
      </c>
      <c r="G10" s="140"/>
      <c r="H10" s="140">
        <v>38.700000000000003</v>
      </c>
      <c r="I10" s="228">
        <f>IF(R10="Подлежит расселению",H10,IF(R10="Расселено",0,IF(R10="Пустующие",0,IF(R10="В суде",H10))))</f>
        <v>38.700000000000003</v>
      </c>
      <c r="J10" s="228">
        <f t="shared" ref="J10:J12" si="2">IF(E10="Муниципальная",I10,IF(E10="Частная",0,IF(E10="Государственная",0,IF(E10="Юр.лицо",0))))</f>
        <v>0</v>
      </c>
      <c r="K10" s="228">
        <f t="shared" ref="K10:K12" si="3">IF(E10="Муниципальная",0,IF(E10="Частная",I10,IF(E10="Государственная",I10,IF(E10="Юр.лицо",I10))))</f>
        <v>38.700000000000003</v>
      </c>
      <c r="L10" s="143">
        <f t="shared" si="0"/>
        <v>1</v>
      </c>
      <c r="M10" s="143">
        <f t="shared" si="0"/>
        <v>0</v>
      </c>
      <c r="N10" s="143">
        <f t="shared" si="0"/>
        <v>1</v>
      </c>
      <c r="O10" s="247">
        <v>5</v>
      </c>
      <c r="P10" s="247">
        <v>5</v>
      </c>
      <c r="Q10" s="247">
        <f t="shared" si="1"/>
        <v>0</v>
      </c>
      <c r="R10" s="143" t="s">
        <v>22</v>
      </c>
      <c r="S10" s="141">
        <v>41778</v>
      </c>
      <c r="T10" s="143" t="s">
        <v>62</v>
      </c>
      <c r="U10" s="45">
        <v>43830</v>
      </c>
      <c r="V10" s="139">
        <v>41360</v>
      </c>
      <c r="W10" s="148" t="s">
        <v>482</v>
      </c>
      <c r="X10" s="148" t="s">
        <v>555</v>
      </c>
    </row>
    <row r="11" spans="1:25" s="11" customFormat="1" ht="20.25" customHeight="1" x14ac:dyDescent="0.2">
      <c r="A11" s="58">
        <f>A10</f>
        <v>1</v>
      </c>
      <c r="B11" s="143" t="s">
        <v>20</v>
      </c>
      <c r="C11" s="143" t="s">
        <v>60</v>
      </c>
      <c r="D11" s="143" t="s">
        <v>26</v>
      </c>
      <c r="E11" s="143" t="s">
        <v>13</v>
      </c>
      <c r="F11" s="38">
        <v>1</v>
      </c>
      <c r="G11" s="140"/>
      <c r="H11" s="140">
        <v>39.200000000000003</v>
      </c>
      <c r="I11" s="228">
        <f>IF(R11="Подлежит расселению",H11,IF(R11="Расселено",0,IF(R11="Пустующие",0,IF(R11="В суде",H11))))</f>
        <v>39.200000000000003</v>
      </c>
      <c r="J11" s="228">
        <f t="shared" si="2"/>
        <v>0</v>
      </c>
      <c r="K11" s="228">
        <f t="shared" si="3"/>
        <v>39.200000000000003</v>
      </c>
      <c r="L11" s="143">
        <f t="shared" si="0"/>
        <v>1</v>
      </c>
      <c r="M11" s="143">
        <f t="shared" si="0"/>
        <v>0</v>
      </c>
      <c r="N11" s="143">
        <f t="shared" si="0"/>
        <v>1</v>
      </c>
      <c r="O11" s="247">
        <v>3</v>
      </c>
      <c r="P11" s="247"/>
      <c r="Q11" s="247">
        <f t="shared" si="1"/>
        <v>3</v>
      </c>
      <c r="R11" s="143" t="s">
        <v>22</v>
      </c>
      <c r="S11" s="141">
        <v>41778</v>
      </c>
      <c r="T11" s="143" t="s">
        <v>62</v>
      </c>
      <c r="U11" s="45">
        <v>43830</v>
      </c>
      <c r="V11" s="139">
        <v>41611</v>
      </c>
      <c r="W11" s="148" t="s">
        <v>482</v>
      </c>
      <c r="X11" s="148" t="s">
        <v>555</v>
      </c>
    </row>
    <row r="12" spans="1:25" s="11" customFormat="1" ht="20.25" customHeight="1" x14ac:dyDescent="0.2">
      <c r="A12" s="58">
        <f>A11</f>
        <v>1</v>
      </c>
      <c r="B12" s="143" t="s">
        <v>20</v>
      </c>
      <c r="C12" s="143" t="s">
        <v>60</v>
      </c>
      <c r="D12" s="143" t="s">
        <v>27</v>
      </c>
      <c r="E12" s="143" t="s">
        <v>13</v>
      </c>
      <c r="F12" s="38">
        <v>2</v>
      </c>
      <c r="G12" s="140"/>
      <c r="H12" s="140">
        <v>44.4</v>
      </c>
      <c r="I12" s="228">
        <f>IF(R12="Подлежит расселению",H12,IF(R12="Расселено",0,IF(R12="Пустующие",0,IF(R12="В суде",H12))))</f>
        <v>44.4</v>
      </c>
      <c r="J12" s="228">
        <f t="shared" si="2"/>
        <v>0</v>
      </c>
      <c r="K12" s="228">
        <f t="shared" si="3"/>
        <v>44.4</v>
      </c>
      <c r="L12" s="143">
        <f t="shared" si="0"/>
        <v>1</v>
      </c>
      <c r="M12" s="143">
        <f t="shared" si="0"/>
        <v>0</v>
      </c>
      <c r="N12" s="143">
        <f t="shared" si="0"/>
        <v>1</v>
      </c>
      <c r="O12" s="247">
        <v>4</v>
      </c>
      <c r="P12" s="247"/>
      <c r="Q12" s="247">
        <f t="shared" si="1"/>
        <v>4</v>
      </c>
      <c r="R12" s="143" t="s">
        <v>22</v>
      </c>
      <c r="S12" s="52">
        <v>41778</v>
      </c>
      <c r="T12" s="49" t="s">
        <v>62</v>
      </c>
      <c r="U12" s="197">
        <v>43830</v>
      </c>
      <c r="V12" s="139">
        <v>38786</v>
      </c>
      <c r="W12" s="148" t="s">
        <v>482</v>
      </c>
      <c r="X12" s="148" t="s">
        <v>555</v>
      </c>
    </row>
    <row r="13" spans="1:25" s="66" customFormat="1" ht="21" customHeight="1" x14ac:dyDescent="0.2">
      <c r="A13" s="67">
        <f>A12</f>
        <v>1</v>
      </c>
      <c r="B13" s="68" t="s">
        <v>20</v>
      </c>
      <c r="C13" s="68" t="s">
        <v>60</v>
      </c>
      <c r="D13" s="68">
        <v>5</v>
      </c>
      <c r="E13" s="47" t="s">
        <v>34</v>
      </c>
      <c r="F13" s="33"/>
      <c r="G13" s="69">
        <v>317.89999999999998</v>
      </c>
      <c r="H13" s="69">
        <f>SUM(H8:H12)</f>
        <v>257.09999999999997</v>
      </c>
      <c r="I13" s="69">
        <f t="shared" ref="I13:Q13" si="4">SUM(I8:I12)</f>
        <v>218.70000000000002</v>
      </c>
      <c r="J13" s="69">
        <f t="shared" si="4"/>
        <v>0</v>
      </c>
      <c r="K13" s="69">
        <f>SUM(K8:K12)</f>
        <v>218.70000000000002</v>
      </c>
      <c r="L13" s="68">
        <f t="shared" si="4"/>
        <v>4</v>
      </c>
      <c r="M13" s="68">
        <f t="shared" si="4"/>
        <v>0</v>
      </c>
      <c r="N13" s="68">
        <f t="shared" si="4"/>
        <v>4</v>
      </c>
      <c r="O13" s="115">
        <f t="shared" si="4"/>
        <v>16</v>
      </c>
      <c r="P13" s="115">
        <f t="shared" si="4"/>
        <v>5</v>
      </c>
      <c r="Q13" s="115">
        <f t="shared" si="4"/>
        <v>11</v>
      </c>
      <c r="R13" s="15">
        <f>IF(L13/D13=0,"дом расселён 100%",IF(L13-D13=0,"0%",IF(L13/D13&lt;1,1-L13/D13)))</f>
        <v>0.19999999999999996</v>
      </c>
      <c r="S13" s="70">
        <v>41778</v>
      </c>
      <c r="T13" s="68" t="s">
        <v>62</v>
      </c>
      <c r="U13" s="70">
        <v>43830</v>
      </c>
      <c r="V13" s="1"/>
      <c r="W13" s="148" t="s">
        <v>482</v>
      </c>
      <c r="X13" s="148" t="s">
        <v>555</v>
      </c>
      <c r="Y13" s="11"/>
    </row>
    <row r="14" spans="1:25" s="11" customFormat="1" ht="20.25" customHeight="1" x14ac:dyDescent="0.2">
      <c r="A14" s="58">
        <f>A13+1</f>
        <v>2</v>
      </c>
      <c r="B14" s="143" t="s">
        <v>20</v>
      </c>
      <c r="C14" s="143" t="s">
        <v>63</v>
      </c>
      <c r="D14" s="143" t="s">
        <v>21</v>
      </c>
      <c r="E14" s="143" t="s">
        <v>12</v>
      </c>
      <c r="F14" s="38">
        <v>2</v>
      </c>
      <c r="G14" s="140"/>
      <c r="H14" s="140">
        <v>39.5</v>
      </c>
      <c r="I14" s="140">
        <f t="shared" ref="I14:I21" si="5">IF(R14="Подлежит расселению",H14,IF(R14="Расселено",0,IF(R14="Пустующие",0,IF(R14="В суде",H14))))</f>
        <v>0</v>
      </c>
      <c r="J14" s="140">
        <f t="shared" ref="J14:J21" si="6">IF(E14="Муниципальная",I14,IF(E14="Частная",0))</f>
        <v>0</v>
      </c>
      <c r="K14" s="140">
        <f t="shared" ref="K14:K21" si="7">IF(E14="Муниципальная",0,IF(E14="Частная",I14))</f>
        <v>0</v>
      </c>
      <c r="L14" s="143">
        <f t="shared" ref="L14:N21" si="8">IF(I14&gt;0,1,IF(I14=0,0))</f>
        <v>0</v>
      </c>
      <c r="M14" s="143">
        <f t="shared" si="8"/>
        <v>0</v>
      </c>
      <c r="N14" s="143">
        <f t="shared" si="8"/>
        <v>0</v>
      </c>
      <c r="O14" s="247">
        <v>0</v>
      </c>
      <c r="P14" s="247"/>
      <c r="Q14" s="247">
        <f>O14-P14</f>
        <v>0</v>
      </c>
      <c r="R14" s="143" t="s">
        <v>44</v>
      </c>
      <c r="S14" s="57">
        <v>41778</v>
      </c>
      <c r="T14" s="54" t="s">
        <v>64</v>
      </c>
      <c r="U14" s="207">
        <v>43830</v>
      </c>
      <c r="V14" s="25"/>
      <c r="W14" s="148" t="s">
        <v>482</v>
      </c>
      <c r="X14" s="148" t="s">
        <v>555</v>
      </c>
    </row>
    <row r="15" spans="1:25" s="11" customFormat="1" ht="20.25" customHeight="1" x14ac:dyDescent="0.2">
      <c r="A15" s="58">
        <f>A14</f>
        <v>2</v>
      </c>
      <c r="B15" s="143" t="s">
        <v>20</v>
      </c>
      <c r="C15" s="143" t="s">
        <v>63</v>
      </c>
      <c r="D15" s="143" t="s">
        <v>23</v>
      </c>
      <c r="E15" s="143" t="s">
        <v>13</v>
      </c>
      <c r="F15" s="38">
        <v>2</v>
      </c>
      <c r="G15" s="140"/>
      <c r="H15" s="140">
        <v>47.7</v>
      </c>
      <c r="I15" s="140">
        <f t="shared" si="5"/>
        <v>0</v>
      </c>
      <c r="J15" s="140">
        <f t="shared" si="6"/>
        <v>0</v>
      </c>
      <c r="K15" s="140">
        <f t="shared" si="7"/>
        <v>0</v>
      </c>
      <c r="L15" s="143">
        <f t="shared" si="8"/>
        <v>0</v>
      </c>
      <c r="M15" s="143">
        <f t="shared" si="8"/>
        <v>0</v>
      </c>
      <c r="N15" s="143">
        <f t="shared" si="8"/>
        <v>0</v>
      </c>
      <c r="O15" s="247"/>
      <c r="P15" s="247"/>
      <c r="Q15" s="247"/>
      <c r="R15" s="143" t="s">
        <v>44</v>
      </c>
      <c r="S15" s="141">
        <v>41778</v>
      </c>
      <c r="T15" s="143" t="s">
        <v>64</v>
      </c>
      <c r="U15" s="45">
        <v>43830</v>
      </c>
      <c r="V15" s="25"/>
      <c r="W15" s="148" t="s">
        <v>482</v>
      </c>
      <c r="X15" s="148" t="s">
        <v>555</v>
      </c>
    </row>
    <row r="16" spans="1:25" s="11" customFormat="1" ht="20.25" customHeight="1" x14ac:dyDescent="0.2">
      <c r="A16" s="58">
        <f t="shared" ref="A16:A22" si="9">A15</f>
        <v>2</v>
      </c>
      <c r="B16" s="143" t="s">
        <v>20</v>
      </c>
      <c r="C16" s="143" t="s">
        <v>63</v>
      </c>
      <c r="D16" s="143" t="s">
        <v>24</v>
      </c>
      <c r="E16" s="143" t="s">
        <v>13</v>
      </c>
      <c r="F16" s="38">
        <v>2</v>
      </c>
      <c r="G16" s="140"/>
      <c r="H16" s="140">
        <v>41.3</v>
      </c>
      <c r="I16" s="140">
        <f t="shared" si="5"/>
        <v>0</v>
      </c>
      <c r="J16" s="140">
        <f t="shared" si="6"/>
        <v>0</v>
      </c>
      <c r="K16" s="140">
        <f t="shared" si="7"/>
        <v>0</v>
      </c>
      <c r="L16" s="143">
        <f t="shared" si="8"/>
        <v>0</v>
      </c>
      <c r="M16" s="143">
        <f t="shared" si="8"/>
        <v>0</v>
      </c>
      <c r="N16" s="143">
        <f t="shared" si="8"/>
        <v>0</v>
      </c>
      <c r="O16" s="247"/>
      <c r="P16" s="247"/>
      <c r="Q16" s="247">
        <f t="shared" si="1"/>
        <v>0</v>
      </c>
      <c r="R16" s="143" t="s">
        <v>44</v>
      </c>
      <c r="S16" s="141">
        <v>41778</v>
      </c>
      <c r="T16" s="143" t="s">
        <v>64</v>
      </c>
      <c r="U16" s="45">
        <v>43830</v>
      </c>
      <c r="V16" s="25"/>
      <c r="W16" s="148" t="s">
        <v>482</v>
      </c>
      <c r="X16" s="148" t="s">
        <v>555</v>
      </c>
    </row>
    <row r="17" spans="1:25" s="11" customFormat="1" ht="20.25" customHeight="1" x14ac:dyDescent="0.2">
      <c r="A17" s="58">
        <f t="shared" si="9"/>
        <v>2</v>
      </c>
      <c r="B17" s="143" t="s">
        <v>20</v>
      </c>
      <c r="C17" s="143" t="s">
        <v>63</v>
      </c>
      <c r="D17" s="143" t="s">
        <v>25</v>
      </c>
      <c r="E17" s="143" t="s">
        <v>13</v>
      </c>
      <c r="F17" s="38">
        <v>2</v>
      </c>
      <c r="G17" s="140"/>
      <c r="H17" s="140">
        <v>39.6</v>
      </c>
      <c r="I17" s="140">
        <f t="shared" si="5"/>
        <v>0</v>
      </c>
      <c r="J17" s="140">
        <f t="shared" si="6"/>
        <v>0</v>
      </c>
      <c r="K17" s="140">
        <f t="shared" si="7"/>
        <v>0</v>
      </c>
      <c r="L17" s="143">
        <f t="shared" si="8"/>
        <v>0</v>
      </c>
      <c r="M17" s="143">
        <f t="shared" si="8"/>
        <v>0</v>
      </c>
      <c r="N17" s="143">
        <f t="shared" si="8"/>
        <v>0</v>
      </c>
      <c r="O17" s="247"/>
      <c r="P17" s="247"/>
      <c r="Q17" s="247">
        <f t="shared" si="1"/>
        <v>0</v>
      </c>
      <c r="R17" s="143" t="s">
        <v>44</v>
      </c>
      <c r="S17" s="141">
        <v>41778</v>
      </c>
      <c r="T17" s="143" t="s">
        <v>64</v>
      </c>
      <c r="U17" s="45">
        <v>43830</v>
      </c>
      <c r="V17" s="25"/>
      <c r="W17" s="148" t="s">
        <v>482</v>
      </c>
      <c r="X17" s="148" t="s">
        <v>555</v>
      </c>
    </row>
    <row r="18" spans="1:25" s="11" customFormat="1" ht="20.25" customHeight="1" x14ac:dyDescent="0.2">
      <c r="A18" s="58">
        <f t="shared" si="9"/>
        <v>2</v>
      </c>
      <c r="B18" s="143" t="s">
        <v>20</v>
      </c>
      <c r="C18" s="143" t="s">
        <v>63</v>
      </c>
      <c r="D18" s="143" t="s">
        <v>26</v>
      </c>
      <c r="E18" s="143" t="s">
        <v>12</v>
      </c>
      <c r="F18" s="38">
        <v>2</v>
      </c>
      <c r="G18" s="140"/>
      <c r="H18" s="140">
        <v>39.4</v>
      </c>
      <c r="I18" s="140">
        <f t="shared" si="5"/>
        <v>0</v>
      </c>
      <c r="J18" s="140">
        <f t="shared" si="6"/>
        <v>0</v>
      </c>
      <c r="K18" s="140">
        <f t="shared" si="7"/>
        <v>0</v>
      </c>
      <c r="L18" s="143">
        <f t="shared" si="8"/>
        <v>0</v>
      </c>
      <c r="M18" s="143">
        <f t="shared" si="8"/>
        <v>0</v>
      </c>
      <c r="N18" s="143">
        <f t="shared" si="8"/>
        <v>0</v>
      </c>
      <c r="O18" s="247">
        <v>0</v>
      </c>
      <c r="P18" s="247">
        <v>0</v>
      </c>
      <c r="Q18" s="247">
        <f t="shared" si="1"/>
        <v>0</v>
      </c>
      <c r="R18" s="143" t="s">
        <v>44</v>
      </c>
      <c r="S18" s="141">
        <v>41778</v>
      </c>
      <c r="T18" s="143" t="s">
        <v>64</v>
      </c>
      <c r="U18" s="45">
        <v>43830</v>
      </c>
      <c r="V18" s="25"/>
      <c r="W18" s="148" t="s">
        <v>482</v>
      </c>
      <c r="X18" s="148" t="s">
        <v>555</v>
      </c>
    </row>
    <row r="19" spans="1:25" s="11" customFormat="1" ht="20.25" customHeight="1" x14ac:dyDescent="0.2">
      <c r="A19" s="58">
        <f t="shared" si="9"/>
        <v>2</v>
      </c>
      <c r="B19" s="143" t="s">
        <v>20</v>
      </c>
      <c r="C19" s="143" t="s">
        <v>63</v>
      </c>
      <c r="D19" s="143" t="s">
        <v>27</v>
      </c>
      <c r="E19" s="143" t="s">
        <v>13</v>
      </c>
      <c r="F19" s="38">
        <v>2</v>
      </c>
      <c r="G19" s="140"/>
      <c r="H19" s="140">
        <v>50</v>
      </c>
      <c r="I19" s="140">
        <f t="shared" si="5"/>
        <v>0</v>
      </c>
      <c r="J19" s="140">
        <f t="shared" si="6"/>
        <v>0</v>
      </c>
      <c r="K19" s="140">
        <f t="shared" si="7"/>
        <v>0</v>
      </c>
      <c r="L19" s="143">
        <f t="shared" si="8"/>
        <v>0</v>
      </c>
      <c r="M19" s="143">
        <f t="shared" si="8"/>
        <v>0</v>
      </c>
      <c r="N19" s="143">
        <f t="shared" si="8"/>
        <v>0</v>
      </c>
      <c r="O19" s="247">
        <v>0</v>
      </c>
      <c r="P19" s="247"/>
      <c r="Q19" s="247">
        <v>0</v>
      </c>
      <c r="R19" s="143" t="s">
        <v>44</v>
      </c>
      <c r="S19" s="141">
        <v>41778</v>
      </c>
      <c r="T19" s="143" t="s">
        <v>64</v>
      </c>
      <c r="U19" s="45">
        <v>43830</v>
      </c>
      <c r="V19" s="25"/>
      <c r="W19" s="148" t="s">
        <v>482</v>
      </c>
      <c r="X19" s="148" t="s">
        <v>555</v>
      </c>
    </row>
    <row r="20" spans="1:25" s="11" customFormat="1" ht="20.25" customHeight="1" x14ac:dyDescent="0.2">
      <c r="A20" s="58">
        <f t="shared" si="9"/>
        <v>2</v>
      </c>
      <c r="B20" s="143" t="s">
        <v>20</v>
      </c>
      <c r="C20" s="143" t="s">
        <v>63</v>
      </c>
      <c r="D20" s="143" t="s">
        <v>28</v>
      </c>
      <c r="E20" s="143" t="s">
        <v>12</v>
      </c>
      <c r="F20" s="38">
        <v>2</v>
      </c>
      <c r="G20" s="140"/>
      <c r="H20" s="140">
        <v>38.4</v>
      </c>
      <c r="I20" s="140">
        <f t="shared" si="5"/>
        <v>0</v>
      </c>
      <c r="J20" s="140">
        <f t="shared" si="6"/>
        <v>0</v>
      </c>
      <c r="K20" s="140">
        <f t="shared" si="7"/>
        <v>0</v>
      </c>
      <c r="L20" s="143">
        <f t="shared" si="8"/>
        <v>0</v>
      </c>
      <c r="M20" s="143">
        <f t="shared" si="8"/>
        <v>0</v>
      </c>
      <c r="N20" s="143">
        <f t="shared" si="8"/>
        <v>0</v>
      </c>
      <c r="O20" s="247">
        <v>0</v>
      </c>
      <c r="P20" s="247"/>
      <c r="Q20" s="247">
        <f t="shared" si="1"/>
        <v>0</v>
      </c>
      <c r="R20" s="143" t="s">
        <v>44</v>
      </c>
      <c r="S20" s="141">
        <v>41778</v>
      </c>
      <c r="T20" s="143" t="s">
        <v>64</v>
      </c>
      <c r="U20" s="45">
        <v>43830</v>
      </c>
      <c r="V20" s="25"/>
      <c r="W20" s="148" t="s">
        <v>482</v>
      </c>
      <c r="X20" s="148" t="s">
        <v>555</v>
      </c>
    </row>
    <row r="21" spans="1:25" s="11" customFormat="1" ht="20.25" customHeight="1" x14ac:dyDescent="0.2">
      <c r="A21" s="58">
        <f t="shared" si="9"/>
        <v>2</v>
      </c>
      <c r="B21" s="143" t="s">
        <v>20</v>
      </c>
      <c r="C21" s="143" t="s">
        <v>63</v>
      </c>
      <c r="D21" s="143" t="s">
        <v>29</v>
      </c>
      <c r="E21" s="143" t="s">
        <v>13</v>
      </c>
      <c r="F21" s="38">
        <v>2</v>
      </c>
      <c r="G21" s="140"/>
      <c r="H21" s="140">
        <v>39.299999999999997</v>
      </c>
      <c r="I21" s="140">
        <f t="shared" si="5"/>
        <v>0</v>
      </c>
      <c r="J21" s="140">
        <f t="shared" si="6"/>
        <v>0</v>
      </c>
      <c r="K21" s="140">
        <f t="shared" si="7"/>
        <v>0</v>
      </c>
      <c r="L21" s="143">
        <f t="shared" si="8"/>
        <v>0</v>
      </c>
      <c r="M21" s="143">
        <f t="shared" si="8"/>
        <v>0</v>
      </c>
      <c r="N21" s="143">
        <f t="shared" si="8"/>
        <v>0</v>
      </c>
      <c r="O21" s="247">
        <v>0</v>
      </c>
      <c r="P21" s="247"/>
      <c r="Q21" s="247">
        <f t="shared" si="1"/>
        <v>0</v>
      </c>
      <c r="R21" s="143" t="s">
        <v>44</v>
      </c>
      <c r="S21" s="52">
        <v>41778</v>
      </c>
      <c r="T21" s="49" t="s">
        <v>64</v>
      </c>
      <c r="U21" s="197">
        <v>43830</v>
      </c>
      <c r="V21" s="25"/>
      <c r="W21" s="148" t="s">
        <v>482</v>
      </c>
      <c r="X21" s="148" t="s">
        <v>555</v>
      </c>
    </row>
    <row r="22" spans="1:25" s="66" customFormat="1" ht="21" customHeight="1" x14ac:dyDescent="0.2">
      <c r="A22" s="67">
        <f t="shared" si="9"/>
        <v>2</v>
      </c>
      <c r="B22" s="68" t="s">
        <v>20</v>
      </c>
      <c r="C22" s="68" t="s">
        <v>63</v>
      </c>
      <c r="D22" s="68">
        <v>8</v>
      </c>
      <c r="E22" s="47" t="s">
        <v>34</v>
      </c>
      <c r="F22" s="33"/>
      <c r="G22" s="69">
        <v>361</v>
      </c>
      <c r="H22" s="69">
        <f>SUM(H14:H21)</f>
        <v>335.2</v>
      </c>
      <c r="I22" s="69">
        <f t="shared" ref="I22:Q22" si="10">SUM(I14:I21)</f>
        <v>0</v>
      </c>
      <c r="J22" s="69">
        <f t="shared" si="10"/>
        <v>0</v>
      </c>
      <c r="K22" s="69">
        <f t="shared" si="10"/>
        <v>0</v>
      </c>
      <c r="L22" s="68">
        <f t="shared" si="10"/>
        <v>0</v>
      </c>
      <c r="M22" s="68">
        <f t="shared" si="10"/>
        <v>0</v>
      </c>
      <c r="N22" s="68">
        <f t="shared" si="10"/>
        <v>0</v>
      </c>
      <c r="O22" s="115">
        <f t="shared" si="10"/>
        <v>0</v>
      </c>
      <c r="P22" s="115">
        <f t="shared" si="10"/>
        <v>0</v>
      </c>
      <c r="Q22" s="115">
        <f t="shared" si="10"/>
        <v>0</v>
      </c>
      <c r="R22" s="110" t="str">
        <f>IF(L22/D22=0,"дом расселён 100%",IF(L22-D22=0,"0%",IF(L22/D22&lt;1,1-L22/D22)))</f>
        <v>дом расселён 100%</v>
      </c>
      <c r="S22" s="70">
        <v>41778</v>
      </c>
      <c r="T22" s="68" t="s">
        <v>64</v>
      </c>
      <c r="U22" s="70">
        <v>43830</v>
      </c>
      <c r="V22" s="1"/>
      <c r="W22" s="148" t="s">
        <v>482</v>
      </c>
      <c r="X22" s="148" t="s">
        <v>555</v>
      </c>
      <c r="Y22" s="11"/>
    </row>
    <row r="23" spans="1:25" s="11" customFormat="1" ht="20.25" customHeight="1" x14ac:dyDescent="0.2">
      <c r="A23" s="58">
        <f>A22+1</f>
        <v>3</v>
      </c>
      <c r="B23" s="143" t="s">
        <v>20</v>
      </c>
      <c r="C23" s="143" t="s">
        <v>65</v>
      </c>
      <c r="D23" s="143" t="s">
        <v>21</v>
      </c>
      <c r="E23" s="143" t="s">
        <v>13</v>
      </c>
      <c r="F23" s="38">
        <v>1</v>
      </c>
      <c r="G23" s="140"/>
      <c r="H23" s="140">
        <v>17.3</v>
      </c>
      <c r="I23" s="140">
        <f t="shared" ref="I23:I36" si="11">IF(R23="Подлежит расселению",H23,IF(R23="Расселено",0,IF(R23="Пустующие",0,IF(R23="В суде",H23))))</f>
        <v>0</v>
      </c>
      <c r="J23" s="140">
        <f t="shared" ref="J23:J36" si="12">IF(E23="Муниципальная",I23,IF(E23="Частная",0))</f>
        <v>0</v>
      </c>
      <c r="K23" s="140">
        <f t="shared" ref="K23:K36" si="13">IF(E23="Муниципальная",0,IF(E23="Частная",I23))</f>
        <v>0</v>
      </c>
      <c r="L23" s="143">
        <f t="shared" ref="L23:N36" si="14">IF(I23&gt;0,1,IF(I23=0,0))</f>
        <v>0</v>
      </c>
      <c r="M23" s="143">
        <f t="shared" si="14"/>
        <v>0</v>
      </c>
      <c r="N23" s="143">
        <f t="shared" si="14"/>
        <v>0</v>
      </c>
      <c r="O23" s="247">
        <v>0</v>
      </c>
      <c r="P23" s="247"/>
      <c r="Q23" s="247">
        <f t="shared" si="1"/>
        <v>0</v>
      </c>
      <c r="R23" s="143" t="s">
        <v>44</v>
      </c>
      <c r="S23" s="141">
        <v>41737</v>
      </c>
      <c r="T23" s="143" t="s">
        <v>66</v>
      </c>
      <c r="U23" s="45">
        <v>43830</v>
      </c>
      <c r="V23" s="25"/>
      <c r="W23" s="148" t="s">
        <v>482</v>
      </c>
      <c r="X23" s="148" t="s">
        <v>555</v>
      </c>
    </row>
    <row r="24" spans="1:25" s="11" customFormat="1" ht="20.25" customHeight="1" x14ac:dyDescent="0.2">
      <c r="A24" s="58">
        <f>A23</f>
        <v>3</v>
      </c>
      <c r="B24" s="143" t="s">
        <v>20</v>
      </c>
      <c r="C24" s="143" t="s">
        <v>65</v>
      </c>
      <c r="D24" s="143" t="s">
        <v>23</v>
      </c>
      <c r="E24" s="143" t="s">
        <v>13</v>
      </c>
      <c r="F24" s="38">
        <v>1</v>
      </c>
      <c r="G24" s="140"/>
      <c r="H24" s="140">
        <v>20.3</v>
      </c>
      <c r="I24" s="140">
        <f t="shared" si="11"/>
        <v>0</v>
      </c>
      <c r="J24" s="140">
        <f t="shared" si="12"/>
        <v>0</v>
      </c>
      <c r="K24" s="140">
        <f t="shared" si="13"/>
        <v>0</v>
      </c>
      <c r="L24" s="143">
        <f t="shared" si="14"/>
        <v>0</v>
      </c>
      <c r="M24" s="143">
        <f t="shared" si="14"/>
        <v>0</v>
      </c>
      <c r="N24" s="143">
        <f t="shared" si="14"/>
        <v>0</v>
      </c>
      <c r="O24" s="247"/>
      <c r="P24" s="247"/>
      <c r="Q24" s="247">
        <f t="shared" si="1"/>
        <v>0</v>
      </c>
      <c r="R24" s="143" t="s">
        <v>44</v>
      </c>
      <c r="S24" s="141">
        <v>41737</v>
      </c>
      <c r="T24" s="143" t="s">
        <v>66</v>
      </c>
      <c r="U24" s="45">
        <v>43830</v>
      </c>
      <c r="V24" s="25"/>
      <c r="W24" s="148" t="s">
        <v>482</v>
      </c>
      <c r="X24" s="148" t="s">
        <v>555</v>
      </c>
    </row>
    <row r="25" spans="1:25" s="11" customFormat="1" ht="20.25" customHeight="1" x14ac:dyDescent="0.2">
      <c r="A25" s="58">
        <f t="shared" ref="A25:A37" si="15">A24</f>
        <v>3</v>
      </c>
      <c r="B25" s="143" t="s">
        <v>20</v>
      </c>
      <c r="C25" s="143" t="s">
        <v>65</v>
      </c>
      <c r="D25" s="143" t="s">
        <v>24</v>
      </c>
      <c r="E25" s="143" t="s">
        <v>12</v>
      </c>
      <c r="F25" s="38">
        <v>1</v>
      </c>
      <c r="G25" s="140"/>
      <c r="H25" s="140">
        <v>18.600000000000001</v>
      </c>
      <c r="I25" s="140">
        <f t="shared" si="11"/>
        <v>0</v>
      </c>
      <c r="J25" s="140">
        <f t="shared" si="12"/>
        <v>0</v>
      </c>
      <c r="K25" s="140">
        <f t="shared" si="13"/>
        <v>0</v>
      </c>
      <c r="L25" s="143">
        <f t="shared" si="14"/>
        <v>0</v>
      </c>
      <c r="M25" s="143">
        <f t="shared" si="14"/>
        <v>0</v>
      </c>
      <c r="N25" s="143">
        <f t="shared" si="14"/>
        <v>0</v>
      </c>
      <c r="O25" s="247">
        <v>0</v>
      </c>
      <c r="P25" s="247"/>
      <c r="Q25" s="247">
        <f t="shared" si="1"/>
        <v>0</v>
      </c>
      <c r="R25" s="143" t="s">
        <v>44</v>
      </c>
      <c r="S25" s="141">
        <v>41737</v>
      </c>
      <c r="T25" s="143" t="s">
        <v>66</v>
      </c>
      <c r="U25" s="45">
        <v>43830</v>
      </c>
      <c r="V25" s="25"/>
      <c r="W25" s="148" t="s">
        <v>482</v>
      </c>
      <c r="X25" s="148" t="s">
        <v>555</v>
      </c>
    </row>
    <row r="26" spans="1:25" s="11" customFormat="1" ht="20.25" customHeight="1" x14ac:dyDescent="0.2">
      <c r="A26" s="58">
        <f t="shared" si="15"/>
        <v>3</v>
      </c>
      <c r="B26" s="143" t="s">
        <v>20</v>
      </c>
      <c r="C26" s="143" t="s">
        <v>65</v>
      </c>
      <c r="D26" s="143" t="s">
        <v>25</v>
      </c>
      <c r="E26" s="143" t="s">
        <v>13</v>
      </c>
      <c r="F26" s="38">
        <v>1</v>
      </c>
      <c r="G26" s="140"/>
      <c r="H26" s="140">
        <v>18.600000000000001</v>
      </c>
      <c r="I26" s="228">
        <f t="shared" si="11"/>
        <v>0</v>
      </c>
      <c r="J26" s="228">
        <f>IF(E26="Муниципальная",I26,IF(E26="Частная",0,IF(E26="Государственная",0,IF(E26="Юр.лицо",0))))</f>
        <v>0</v>
      </c>
      <c r="K26" s="228">
        <f>IF(E26="Муниципальная",0,IF(E26="Частная",I26,IF(E26="Государственная",I26,IF(E26="Юр.лицо",I26))))</f>
        <v>0</v>
      </c>
      <c r="L26" s="143">
        <f t="shared" si="14"/>
        <v>0</v>
      </c>
      <c r="M26" s="143">
        <f t="shared" si="14"/>
        <v>0</v>
      </c>
      <c r="N26" s="143">
        <f t="shared" si="14"/>
        <v>0</v>
      </c>
      <c r="O26" s="247"/>
      <c r="P26" s="247"/>
      <c r="Q26" s="247">
        <f t="shared" si="1"/>
        <v>0</v>
      </c>
      <c r="R26" s="143" t="s">
        <v>44</v>
      </c>
      <c r="S26" s="141">
        <v>41737</v>
      </c>
      <c r="T26" s="143" t="s">
        <v>66</v>
      </c>
      <c r="U26" s="45">
        <v>43830</v>
      </c>
      <c r="V26" s="139"/>
      <c r="W26" s="148" t="s">
        <v>482</v>
      </c>
      <c r="X26" s="148" t="s">
        <v>555</v>
      </c>
    </row>
    <row r="27" spans="1:25" s="11" customFormat="1" ht="20.25" customHeight="1" x14ac:dyDescent="0.2">
      <c r="A27" s="58">
        <f t="shared" si="15"/>
        <v>3</v>
      </c>
      <c r="B27" s="143" t="s">
        <v>20</v>
      </c>
      <c r="C27" s="143" t="s">
        <v>65</v>
      </c>
      <c r="D27" s="143" t="s">
        <v>26</v>
      </c>
      <c r="E27" s="143" t="s">
        <v>13</v>
      </c>
      <c r="F27" s="38">
        <v>1</v>
      </c>
      <c r="G27" s="140"/>
      <c r="H27" s="140">
        <v>17.899999999999999</v>
      </c>
      <c r="I27" s="140">
        <f t="shared" si="11"/>
        <v>0</v>
      </c>
      <c r="J27" s="140">
        <f t="shared" si="12"/>
        <v>0</v>
      </c>
      <c r="K27" s="140">
        <f t="shared" si="13"/>
        <v>0</v>
      </c>
      <c r="L27" s="143">
        <f t="shared" si="14"/>
        <v>0</v>
      </c>
      <c r="M27" s="143">
        <f t="shared" si="14"/>
        <v>0</v>
      </c>
      <c r="N27" s="143">
        <f t="shared" si="14"/>
        <v>0</v>
      </c>
      <c r="O27" s="247">
        <v>0</v>
      </c>
      <c r="P27" s="247"/>
      <c r="Q27" s="247">
        <f t="shared" si="1"/>
        <v>0</v>
      </c>
      <c r="R27" s="143" t="s">
        <v>44</v>
      </c>
      <c r="S27" s="141">
        <v>41737</v>
      </c>
      <c r="T27" s="143" t="s">
        <v>66</v>
      </c>
      <c r="U27" s="45">
        <v>43830</v>
      </c>
      <c r="V27" s="25"/>
      <c r="W27" s="148" t="s">
        <v>482</v>
      </c>
      <c r="X27" s="148" t="s">
        <v>555</v>
      </c>
    </row>
    <row r="28" spans="1:25" s="11" customFormat="1" ht="20.25" customHeight="1" x14ac:dyDescent="0.2">
      <c r="A28" s="58">
        <f t="shared" si="15"/>
        <v>3</v>
      </c>
      <c r="B28" s="143" t="s">
        <v>20</v>
      </c>
      <c r="C28" s="143" t="s">
        <v>65</v>
      </c>
      <c r="D28" s="143" t="s">
        <v>27</v>
      </c>
      <c r="E28" s="143" t="s">
        <v>13</v>
      </c>
      <c r="F28" s="38">
        <v>1</v>
      </c>
      <c r="G28" s="140"/>
      <c r="H28" s="140">
        <v>18.399999999999999</v>
      </c>
      <c r="I28" s="140">
        <f t="shared" si="11"/>
        <v>0</v>
      </c>
      <c r="J28" s="140">
        <f t="shared" si="12"/>
        <v>0</v>
      </c>
      <c r="K28" s="140">
        <f t="shared" si="13"/>
        <v>0</v>
      </c>
      <c r="L28" s="143">
        <f t="shared" si="14"/>
        <v>0</v>
      </c>
      <c r="M28" s="143">
        <f t="shared" si="14"/>
        <v>0</v>
      </c>
      <c r="N28" s="143">
        <f t="shared" si="14"/>
        <v>0</v>
      </c>
      <c r="O28" s="247">
        <v>0</v>
      </c>
      <c r="P28" s="247"/>
      <c r="Q28" s="247">
        <f t="shared" si="1"/>
        <v>0</v>
      </c>
      <c r="R28" s="143" t="s">
        <v>44</v>
      </c>
      <c r="S28" s="141">
        <v>41737</v>
      </c>
      <c r="T28" s="143" t="s">
        <v>66</v>
      </c>
      <c r="U28" s="45">
        <v>43830</v>
      </c>
      <c r="V28" s="25"/>
      <c r="W28" s="148" t="s">
        <v>482</v>
      </c>
      <c r="X28" s="148" t="s">
        <v>555</v>
      </c>
    </row>
    <row r="29" spans="1:25" s="11" customFormat="1" ht="20.25" customHeight="1" x14ac:dyDescent="0.2">
      <c r="A29" s="58">
        <f t="shared" si="15"/>
        <v>3</v>
      </c>
      <c r="B29" s="143" t="s">
        <v>20</v>
      </c>
      <c r="C29" s="143" t="s">
        <v>65</v>
      </c>
      <c r="D29" s="143" t="s">
        <v>28</v>
      </c>
      <c r="E29" s="143" t="s">
        <v>13</v>
      </c>
      <c r="F29" s="38">
        <v>1</v>
      </c>
      <c r="G29" s="140"/>
      <c r="H29" s="140">
        <v>18.100000000000001</v>
      </c>
      <c r="I29" s="140">
        <f t="shared" si="11"/>
        <v>0</v>
      </c>
      <c r="J29" s="140">
        <f t="shared" si="12"/>
        <v>0</v>
      </c>
      <c r="K29" s="140">
        <f t="shared" si="13"/>
        <v>0</v>
      </c>
      <c r="L29" s="143">
        <f t="shared" si="14"/>
        <v>0</v>
      </c>
      <c r="M29" s="143">
        <f t="shared" si="14"/>
        <v>0</v>
      </c>
      <c r="N29" s="143">
        <f t="shared" si="14"/>
        <v>0</v>
      </c>
      <c r="O29" s="247">
        <v>0</v>
      </c>
      <c r="P29" s="247"/>
      <c r="Q29" s="247">
        <f t="shared" si="1"/>
        <v>0</v>
      </c>
      <c r="R29" s="143" t="s">
        <v>44</v>
      </c>
      <c r="S29" s="141">
        <v>41737</v>
      </c>
      <c r="T29" s="143" t="s">
        <v>66</v>
      </c>
      <c r="U29" s="45">
        <v>43830</v>
      </c>
      <c r="V29" s="25"/>
      <c r="W29" s="148" t="s">
        <v>482</v>
      </c>
      <c r="X29" s="148" t="s">
        <v>555</v>
      </c>
    </row>
    <row r="30" spans="1:25" s="11" customFormat="1" ht="20.25" customHeight="1" x14ac:dyDescent="0.2">
      <c r="A30" s="58">
        <f t="shared" si="15"/>
        <v>3</v>
      </c>
      <c r="B30" s="143" t="s">
        <v>20</v>
      </c>
      <c r="C30" s="143" t="s">
        <v>65</v>
      </c>
      <c r="D30" s="143" t="s">
        <v>29</v>
      </c>
      <c r="E30" s="143" t="s">
        <v>12</v>
      </c>
      <c r="F30" s="38">
        <v>1</v>
      </c>
      <c r="G30" s="140"/>
      <c r="H30" s="140">
        <v>18.399999999999999</v>
      </c>
      <c r="I30" s="140">
        <f t="shared" si="11"/>
        <v>0</v>
      </c>
      <c r="J30" s="140">
        <f t="shared" si="12"/>
        <v>0</v>
      </c>
      <c r="K30" s="140">
        <f t="shared" si="13"/>
        <v>0</v>
      </c>
      <c r="L30" s="143">
        <f t="shared" si="14"/>
        <v>0</v>
      </c>
      <c r="M30" s="143">
        <f t="shared" si="14"/>
        <v>0</v>
      </c>
      <c r="N30" s="143">
        <f t="shared" si="14"/>
        <v>0</v>
      </c>
      <c r="O30" s="247">
        <v>0</v>
      </c>
      <c r="P30" s="247"/>
      <c r="Q30" s="247">
        <f t="shared" si="1"/>
        <v>0</v>
      </c>
      <c r="R30" s="143" t="s">
        <v>44</v>
      </c>
      <c r="S30" s="141">
        <v>41737</v>
      </c>
      <c r="T30" s="143" t="s">
        <v>66</v>
      </c>
      <c r="U30" s="45">
        <v>43830</v>
      </c>
      <c r="V30" s="25"/>
      <c r="W30" s="148" t="s">
        <v>482</v>
      </c>
      <c r="X30" s="148" t="s">
        <v>555</v>
      </c>
    </row>
    <row r="31" spans="1:25" s="11" customFormat="1" ht="20.25" customHeight="1" x14ac:dyDescent="0.2">
      <c r="A31" s="58">
        <f t="shared" si="15"/>
        <v>3</v>
      </c>
      <c r="B31" s="143" t="s">
        <v>20</v>
      </c>
      <c r="C31" s="143" t="s">
        <v>65</v>
      </c>
      <c r="D31" s="143" t="s">
        <v>30</v>
      </c>
      <c r="E31" s="143" t="s">
        <v>12</v>
      </c>
      <c r="F31" s="38">
        <v>1</v>
      </c>
      <c r="G31" s="140"/>
      <c r="H31" s="140">
        <v>18.399999999999999</v>
      </c>
      <c r="I31" s="140">
        <f t="shared" si="11"/>
        <v>0</v>
      </c>
      <c r="J31" s="140">
        <f t="shared" si="12"/>
        <v>0</v>
      </c>
      <c r="K31" s="140">
        <f t="shared" si="13"/>
        <v>0</v>
      </c>
      <c r="L31" s="143">
        <f t="shared" si="14"/>
        <v>0</v>
      </c>
      <c r="M31" s="143">
        <f t="shared" si="14"/>
        <v>0</v>
      </c>
      <c r="N31" s="143">
        <f t="shared" si="14"/>
        <v>0</v>
      </c>
      <c r="O31" s="247"/>
      <c r="P31" s="247"/>
      <c r="Q31" s="247">
        <f t="shared" si="1"/>
        <v>0</v>
      </c>
      <c r="R31" s="143" t="s">
        <v>44</v>
      </c>
      <c r="S31" s="141">
        <v>41737</v>
      </c>
      <c r="T31" s="143" t="s">
        <v>66</v>
      </c>
      <c r="U31" s="45">
        <v>43830</v>
      </c>
      <c r="V31" s="25"/>
      <c r="W31" s="148" t="s">
        <v>482</v>
      </c>
      <c r="X31" s="148" t="s">
        <v>555</v>
      </c>
    </row>
    <row r="32" spans="1:25" s="11" customFormat="1" ht="20.25" customHeight="1" x14ac:dyDescent="0.2">
      <c r="A32" s="58">
        <f t="shared" si="15"/>
        <v>3</v>
      </c>
      <c r="B32" s="143" t="s">
        <v>20</v>
      </c>
      <c r="C32" s="143" t="s">
        <v>65</v>
      </c>
      <c r="D32" s="143" t="s">
        <v>31</v>
      </c>
      <c r="E32" s="143" t="s">
        <v>12</v>
      </c>
      <c r="F32" s="38">
        <v>1</v>
      </c>
      <c r="G32" s="140"/>
      <c r="H32" s="140">
        <v>18.600000000000001</v>
      </c>
      <c r="I32" s="140">
        <f t="shared" si="11"/>
        <v>0</v>
      </c>
      <c r="J32" s="140">
        <f t="shared" si="12"/>
        <v>0</v>
      </c>
      <c r="K32" s="140">
        <f t="shared" si="13"/>
        <v>0</v>
      </c>
      <c r="L32" s="143">
        <f t="shared" si="14"/>
        <v>0</v>
      </c>
      <c r="M32" s="143">
        <f t="shared" si="14"/>
        <v>0</v>
      </c>
      <c r="N32" s="143">
        <f t="shared" si="14"/>
        <v>0</v>
      </c>
      <c r="O32" s="247">
        <v>0</v>
      </c>
      <c r="P32" s="247"/>
      <c r="Q32" s="247">
        <f t="shared" si="1"/>
        <v>0</v>
      </c>
      <c r="R32" s="143" t="s">
        <v>44</v>
      </c>
      <c r="S32" s="141">
        <v>41737</v>
      </c>
      <c r="T32" s="143" t="s">
        <v>66</v>
      </c>
      <c r="U32" s="45">
        <v>43830</v>
      </c>
      <c r="V32" s="25"/>
      <c r="W32" s="148" t="s">
        <v>482</v>
      </c>
      <c r="X32" s="148" t="s">
        <v>555</v>
      </c>
    </row>
    <row r="33" spans="1:25" s="11" customFormat="1" ht="20.25" customHeight="1" x14ac:dyDescent="0.2">
      <c r="A33" s="58">
        <f t="shared" si="15"/>
        <v>3</v>
      </c>
      <c r="B33" s="143" t="s">
        <v>20</v>
      </c>
      <c r="C33" s="143" t="s">
        <v>65</v>
      </c>
      <c r="D33" s="143" t="s">
        <v>32</v>
      </c>
      <c r="E33" s="143" t="s">
        <v>12</v>
      </c>
      <c r="F33" s="38">
        <v>1</v>
      </c>
      <c r="G33" s="140"/>
      <c r="H33" s="140">
        <v>18.100000000000001</v>
      </c>
      <c r="I33" s="140">
        <f t="shared" si="11"/>
        <v>0</v>
      </c>
      <c r="J33" s="140">
        <f t="shared" si="12"/>
        <v>0</v>
      </c>
      <c r="K33" s="140">
        <f t="shared" si="13"/>
        <v>0</v>
      </c>
      <c r="L33" s="143">
        <f t="shared" si="14"/>
        <v>0</v>
      </c>
      <c r="M33" s="143">
        <f t="shared" si="14"/>
        <v>0</v>
      </c>
      <c r="N33" s="143">
        <f t="shared" si="14"/>
        <v>0</v>
      </c>
      <c r="O33" s="247"/>
      <c r="P33" s="247"/>
      <c r="Q33" s="247"/>
      <c r="R33" s="143" t="s">
        <v>44</v>
      </c>
      <c r="S33" s="141">
        <v>41737</v>
      </c>
      <c r="T33" s="143" t="s">
        <v>66</v>
      </c>
      <c r="U33" s="45">
        <v>43830</v>
      </c>
      <c r="V33" s="25"/>
      <c r="W33" s="148" t="s">
        <v>482</v>
      </c>
      <c r="X33" s="148" t="s">
        <v>555</v>
      </c>
    </row>
    <row r="34" spans="1:25" s="11" customFormat="1" ht="20.25" customHeight="1" x14ac:dyDescent="0.2">
      <c r="A34" s="58">
        <f t="shared" si="15"/>
        <v>3</v>
      </c>
      <c r="B34" s="143" t="s">
        <v>20</v>
      </c>
      <c r="C34" s="143" t="s">
        <v>65</v>
      </c>
      <c r="D34" s="143" t="s">
        <v>33</v>
      </c>
      <c r="E34" s="143" t="s">
        <v>12</v>
      </c>
      <c r="F34" s="38">
        <v>1</v>
      </c>
      <c r="G34" s="140"/>
      <c r="H34" s="140">
        <v>18.100000000000001</v>
      </c>
      <c r="I34" s="228">
        <f t="shared" si="11"/>
        <v>0</v>
      </c>
      <c r="J34" s="228">
        <f>IF(E34="Муниципальная",I34,IF(E34="Частная",0,IF(E34="Государственная",0,IF(E34="Юр.лицо",0))))</f>
        <v>0</v>
      </c>
      <c r="K34" s="228">
        <f>IF(E34="Муниципальная",0,IF(E34="Частная",I34,IF(E34="Государственная",I34,IF(E34="Юр.лицо",I34))))</f>
        <v>0</v>
      </c>
      <c r="L34" s="143">
        <f t="shared" si="14"/>
        <v>0</v>
      </c>
      <c r="M34" s="143">
        <f t="shared" si="14"/>
        <v>0</v>
      </c>
      <c r="N34" s="143">
        <f t="shared" si="14"/>
        <v>0</v>
      </c>
      <c r="O34" s="247"/>
      <c r="P34" s="247"/>
      <c r="Q34" s="247">
        <f t="shared" si="1"/>
        <v>0</v>
      </c>
      <c r="R34" s="143" t="s">
        <v>106</v>
      </c>
      <c r="S34" s="141">
        <v>41737</v>
      </c>
      <c r="T34" s="143" t="s">
        <v>66</v>
      </c>
      <c r="U34" s="45">
        <v>43830</v>
      </c>
      <c r="V34" s="25"/>
      <c r="W34" s="148"/>
      <c r="X34" s="148"/>
    </row>
    <row r="35" spans="1:25" s="11" customFormat="1" ht="20.25" customHeight="1" x14ac:dyDescent="0.2">
      <c r="A35" s="58">
        <f t="shared" si="15"/>
        <v>3</v>
      </c>
      <c r="B35" s="143" t="s">
        <v>20</v>
      </c>
      <c r="C35" s="143" t="s">
        <v>65</v>
      </c>
      <c r="D35" s="143" t="s">
        <v>39</v>
      </c>
      <c r="E35" s="143" t="s">
        <v>12</v>
      </c>
      <c r="F35" s="38">
        <v>1</v>
      </c>
      <c r="G35" s="140"/>
      <c r="H35" s="140">
        <v>18.100000000000001</v>
      </c>
      <c r="I35" s="140">
        <f t="shared" si="11"/>
        <v>0</v>
      </c>
      <c r="J35" s="140">
        <f t="shared" si="12"/>
        <v>0</v>
      </c>
      <c r="K35" s="140">
        <f t="shared" si="13"/>
        <v>0</v>
      </c>
      <c r="L35" s="143">
        <f t="shared" si="14"/>
        <v>0</v>
      </c>
      <c r="M35" s="143">
        <f t="shared" si="14"/>
        <v>0</v>
      </c>
      <c r="N35" s="143">
        <f t="shared" si="14"/>
        <v>0</v>
      </c>
      <c r="O35" s="247">
        <v>0</v>
      </c>
      <c r="P35" s="247"/>
      <c r="Q35" s="247">
        <f t="shared" si="1"/>
        <v>0</v>
      </c>
      <c r="R35" s="143" t="s">
        <v>44</v>
      </c>
      <c r="S35" s="141">
        <v>41737</v>
      </c>
      <c r="T35" s="143" t="s">
        <v>66</v>
      </c>
      <c r="U35" s="45">
        <v>43830</v>
      </c>
      <c r="V35" s="25"/>
      <c r="W35" s="148" t="s">
        <v>482</v>
      </c>
      <c r="X35" s="148" t="s">
        <v>555</v>
      </c>
    </row>
    <row r="36" spans="1:25" s="11" customFormat="1" ht="20.25" customHeight="1" x14ac:dyDescent="0.2">
      <c r="A36" s="58">
        <f t="shared" si="15"/>
        <v>3</v>
      </c>
      <c r="B36" s="143" t="s">
        <v>20</v>
      </c>
      <c r="C36" s="143" t="s">
        <v>65</v>
      </c>
      <c r="D36" s="143" t="s">
        <v>41</v>
      </c>
      <c r="E36" s="143" t="s">
        <v>13</v>
      </c>
      <c r="F36" s="38">
        <v>2</v>
      </c>
      <c r="G36" s="140"/>
      <c r="H36" s="140">
        <v>41.8</v>
      </c>
      <c r="I36" s="140">
        <f t="shared" si="11"/>
        <v>0</v>
      </c>
      <c r="J36" s="140">
        <f t="shared" si="12"/>
        <v>0</v>
      </c>
      <c r="K36" s="140">
        <f t="shared" si="13"/>
        <v>0</v>
      </c>
      <c r="L36" s="143">
        <f t="shared" si="14"/>
        <v>0</v>
      </c>
      <c r="M36" s="143">
        <f t="shared" si="14"/>
        <v>0</v>
      </c>
      <c r="N36" s="143">
        <f t="shared" si="14"/>
        <v>0</v>
      </c>
      <c r="O36" s="247">
        <v>0</v>
      </c>
      <c r="P36" s="247"/>
      <c r="Q36" s="247">
        <f t="shared" si="1"/>
        <v>0</v>
      </c>
      <c r="R36" s="143" t="s">
        <v>44</v>
      </c>
      <c r="S36" s="52">
        <v>41737</v>
      </c>
      <c r="T36" s="49" t="s">
        <v>66</v>
      </c>
      <c r="U36" s="197">
        <v>43830</v>
      </c>
      <c r="V36" s="25"/>
      <c r="W36" s="148" t="s">
        <v>482</v>
      </c>
      <c r="X36" s="148" t="s">
        <v>555</v>
      </c>
    </row>
    <row r="37" spans="1:25" s="66" customFormat="1" ht="21" customHeight="1" x14ac:dyDescent="0.2">
      <c r="A37" s="67">
        <f t="shared" si="15"/>
        <v>3</v>
      </c>
      <c r="B37" s="68" t="s">
        <v>20</v>
      </c>
      <c r="C37" s="68" t="s">
        <v>65</v>
      </c>
      <c r="D37" s="68">
        <f>COUNTA(D23:D36)</f>
        <v>14</v>
      </c>
      <c r="E37" s="47" t="s">
        <v>34</v>
      </c>
      <c r="F37" s="33"/>
      <c r="G37" s="69">
        <v>381.7</v>
      </c>
      <c r="H37" s="69">
        <f>SUM(H23:H36)</f>
        <v>280.7</v>
      </c>
      <c r="I37" s="69">
        <f t="shared" ref="I37:Q37" si="16">SUM(I23:I36)</f>
        <v>0</v>
      </c>
      <c r="J37" s="69">
        <f t="shared" si="16"/>
        <v>0</v>
      </c>
      <c r="K37" s="69">
        <f t="shared" si="16"/>
        <v>0</v>
      </c>
      <c r="L37" s="68">
        <f t="shared" si="16"/>
        <v>0</v>
      </c>
      <c r="M37" s="68">
        <f t="shared" si="16"/>
        <v>0</v>
      </c>
      <c r="N37" s="68">
        <f t="shared" si="16"/>
        <v>0</v>
      </c>
      <c r="O37" s="115">
        <f t="shared" si="16"/>
        <v>0</v>
      </c>
      <c r="P37" s="115">
        <f t="shared" si="16"/>
        <v>0</v>
      </c>
      <c r="Q37" s="115">
        <f t="shared" si="16"/>
        <v>0</v>
      </c>
      <c r="R37" s="110" t="str">
        <f>IF(L37/D37=0,"дом расселён 100%",IF(L37-D37=0,"0%",IF(L37/D37&lt;1,1-L37/D37)))</f>
        <v>дом расселён 100%</v>
      </c>
      <c r="S37" s="70">
        <v>41737</v>
      </c>
      <c r="T37" s="68" t="s">
        <v>66</v>
      </c>
      <c r="U37" s="70">
        <v>43830</v>
      </c>
      <c r="V37" s="1"/>
      <c r="W37" s="148" t="s">
        <v>482</v>
      </c>
      <c r="X37" s="148" t="s">
        <v>555</v>
      </c>
      <c r="Y37" s="11"/>
    </row>
    <row r="38" spans="1:25" s="11" customFormat="1" ht="20.25" customHeight="1" x14ac:dyDescent="0.2">
      <c r="A38" s="58">
        <f>A37+1</f>
        <v>4</v>
      </c>
      <c r="B38" s="143" t="s">
        <v>20</v>
      </c>
      <c r="C38" s="143" t="s">
        <v>67</v>
      </c>
      <c r="D38" s="143" t="s">
        <v>21</v>
      </c>
      <c r="E38" s="143" t="s">
        <v>13</v>
      </c>
      <c r="F38" s="38">
        <v>3</v>
      </c>
      <c r="G38" s="140"/>
      <c r="H38" s="140">
        <v>50.7</v>
      </c>
      <c r="I38" s="228">
        <f t="shared" ref="I38:I49" si="17">IF(R38="Подлежит расселению",H38,IF(R38="Расселено",0,IF(R38="Пустующие",0,IF(R38="В суде",H38))))</f>
        <v>50.7</v>
      </c>
      <c r="J38" s="228">
        <f t="shared" ref="J38:J49" si="18">IF(E38="Муниципальная",I38,IF(E38="Частная",0,IF(E38="Государственная",0,IF(E38="Юр.лицо",0))))</f>
        <v>0</v>
      </c>
      <c r="K38" s="228">
        <f t="shared" ref="K38:K49" si="19">IF(E38="Муниципальная",0,IF(E38="Частная",I38,IF(E38="Государственная",I38,IF(E38="Юр.лицо",I38))))</f>
        <v>50.7</v>
      </c>
      <c r="L38" s="143">
        <f t="shared" ref="L38:N49" si="20">IF(I38&gt;0,1,IF(I38=0,0))</f>
        <v>1</v>
      </c>
      <c r="M38" s="143">
        <f t="shared" si="20"/>
        <v>0</v>
      </c>
      <c r="N38" s="143">
        <f t="shared" si="20"/>
        <v>1</v>
      </c>
      <c r="O38" s="247">
        <v>4</v>
      </c>
      <c r="P38" s="247"/>
      <c r="Q38" s="247">
        <f t="shared" si="1"/>
        <v>4</v>
      </c>
      <c r="R38" s="143" t="s">
        <v>22</v>
      </c>
      <c r="S38" s="57">
        <v>41778</v>
      </c>
      <c r="T38" s="54" t="s">
        <v>68</v>
      </c>
      <c r="U38" s="207">
        <v>44196</v>
      </c>
      <c r="V38" s="139">
        <v>40374</v>
      </c>
      <c r="W38" s="148" t="s">
        <v>482</v>
      </c>
      <c r="X38" s="148" t="s">
        <v>555</v>
      </c>
    </row>
    <row r="39" spans="1:25" s="11" customFormat="1" ht="20.25" customHeight="1" x14ac:dyDescent="0.2">
      <c r="A39" s="58">
        <f>A38</f>
        <v>4</v>
      </c>
      <c r="B39" s="143" t="s">
        <v>20</v>
      </c>
      <c r="C39" s="143" t="s">
        <v>67</v>
      </c>
      <c r="D39" s="143" t="s">
        <v>23</v>
      </c>
      <c r="E39" s="143" t="s">
        <v>12</v>
      </c>
      <c r="F39" s="38">
        <v>2</v>
      </c>
      <c r="G39" s="140"/>
      <c r="H39" s="140">
        <v>41.1</v>
      </c>
      <c r="I39" s="228">
        <f t="shared" si="17"/>
        <v>41.1</v>
      </c>
      <c r="J39" s="228">
        <f t="shared" si="18"/>
        <v>41.1</v>
      </c>
      <c r="K39" s="228">
        <f t="shared" si="19"/>
        <v>0</v>
      </c>
      <c r="L39" s="143">
        <f t="shared" si="20"/>
        <v>1</v>
      </c>
      <c r="M39" s="143">
        <f t="shared" si="20"/>
        <v>1</v>
      </c>
      <c r="N39" s="143">
        <f t="shared" si="20"/>
        <v>0</v>
      </c>
      <c r="O39" s="247">
        <v>5</v>
      </c>
      <c r="P39" s="247"/>
      <c r="Q39" s="247">
        <f t="shared" si="1"/>
        <v>5</v>
      </c>
      <c r="R39" s="143" t="s">
        <v>22</v>
      </c>
      <c r="S39" s="141">
        <v>41778</v>
      </c>
      <c r="T39" s="143" t="s">
        <v>68</v>
      </c>
      <c r="U39" s="45">
        <v>44196</v>
      </c>
      <c r="V39" s="139"/>
      <c r="W39" s="148" t="s">
        <v>482</v>
      </c>
      <c r="X39" s="148" t="s">
        <v>555</v>
      </c>
    </row>
    <row r="40" spans="1:25" s="279" customFormat="1" ht="20.25" customHeight="1" x14ac:dyDescent="0.2">
      <c r="A40" s="271">
        <f t="shared" ref="A40:A50" si="21">A39</f>
        <v>4</v>
      </c>
      <c r="B40" s="272" t="s">
        <v>20</v>
      </c>
      <c r="C40" s="272" t="s">
        <v>67</v>
      </c>
      <c r="D40" s="272" t="s">
        <v>24</v>
      </c>
      <c r="E40" s="272" t="s">
        <v>13</v>
      </c>
      <c r="F40" s="273">
        <v>1</v>
      </c>
      <c r="G40" s="274"/>
      <c r="H40" s="274">
        <v>30.6</v>
      </c>
      <c r="I40" s="274">
        <f t="shared" si="17"/>
        <v>30.6</v>
      </c>
      <c r="J40" s="274">
        <f t="shared" si="18"/>
        <v>0</v>
      </c>
      <c r="K40" s="274">
        <f t="shared" si="19"/>
        <v>30.6</v>
      </c>
      <c r="L40" s="272">
        <f t="shared" si="20"/>
        <v>1</v>
      </c>
      <c r="M40" s="272">
        <f t="shared" si="20"/>
        <v>0</v>
      </c>
      <c r="N40" s="272">
        <f t="shared" si="20"/>
        <v>1</v>
      </c>
      <c r="O40" s="275">
        <v>0</v>
      </c>
      <c r="P40" s="275"/>
      <c r="Q40" s="275">
        <f t="shared" si="1"/>
        <v>0</v>
      </c>
      <c r="R40" s="272" t="s">
        <v>22</v>
      </c>
      <c r="S40" s="276">
        <v>41778</v>
      </c>
      <c r="T40" s="272" t="s">
        <v>68</v>
      </c>
      <c r="U40" s="277">
        <v>44196</v>
      </c>
      <c r="V40" s="278">
        <v>41835</v>
      </c>
      <c r="W40" s="275" t="s">
        <v>482</v>
      </c>
      <c r="X40" s="275" t="s">
        <v>555</v>
      </c>
      <c r="Y40" s="11"/>
    </row>
    <row r="41" spans="1:25" s="11" customFormat="1" ht="20.25" customHeight="1" x14ac:dyDescent="0.2">
      <c r="A41" s="58">
        <f t="shared" si="21"/>
        <v>4</v>
      </c>
      <c r="B41" s="143" t="s">
        <v>20</v>
      </c>
      <c r="C41" s="143" t="s">
        <v>67</v>
      </c>
      <c r="D41" s="143" t="s">
        <v>25</v>
      </c>
      <c r="E41" s="143" t="s">
        <v>13</v>
      </c>
      <c r="F41" s="38">
        <v>3</v>
      </c>
      <c r="G41" s="140"/>
      <c r="H41" s="140">
        <v>52.4</v>
      </c>
      <c r="I41" s="228">
        <f t="shared" si="17"/>
        <v>52.4</v>
      </c>
      <c r="J41" s="228">
        <f t="shared" si="18"/>
        <v>0</v>
      </c>
      <c r="K41" s="228">
        <f t="shared" si="19"/>
        <v>52.4</v>
      </c>
      <c r="L41" s="143">
        <f t="shared" si="20"/>
        <v>1</v>
      </c>
      <c r="M41" s="143">
        <f t="shared" si="20"/>
        <v>0</v>
      </c>
      <c r="N41" s="143">
        <f t="shared" si="20"/>
        <v>1</v>
      </c>
      <c r="O41" s="247">
        <v>3</v>
      </c>
      <c r="P41" s="247"/>
      <c r="Q41" s="247">
        <f t="shared" si="1"/>
        <v>3</v>
      </c>
      <c r="R41" s="143" t="s">
        <v>22</v>
      </c>
      <c r="S41" s="141">
        <v>41778</v>
      </c>
      <c r="T41" s="143" t="s">
        <v>68</v>
      </c>
      <c r="U41" s="45">
        <v>44196</v>
      </c>
      <c r="V41" s="139">
        <v>38828</v>
      </c>
      <c r="W41" s="148" t="s">
        <v>482</v>
      </c>
      <c r="X41" s="148" t="s">
        <v>555</v>
      </c>
    </row>
    <row r="42" spans="1:25" s="279" customFormat="1" ht="20.25" customHeight="1" x14ac:dyDescent="0.2">
      <c r="A42" s="271">
        <f t="shared" si="21"/>
        <v>4</v>
      </c>
      <c r="B42" s="272" t="s">
        <v>20</v>
      </c>
      <c r="C42" s="272" t="s">
        <v>67</v>
      </c>
      <c r="D42" s="272" t="s">
        <v>26</v>
      </c>
      <c r="E42" s="272" t="s">
        <v>13</v>
      </c>
      <c r="F42" s="273">
        <v>2</v>
      </c>
      <c r="G42" s="274"/>
      <c r="H42" s="274">
        <v>41.8</v>
      </c>
      <c r="I42" s="274">
        <f t="shared" si="17"/>
        <v>41.8</v>
      </c>
      <c r="J42" s="274">
        <f t="shared" si="18"/>
        <v>0</v>
      </c>
      <c r="K42" s="274">
        <f t="shared" si="19"/>
        <v>41.8</v>
      </c>
      <c r="L42" s="272">
        <f t="shared" si="20"/>
        <v>1</v>
      </c>
      <c r="M42" s="272">
        <f t="shared" si="20"/>
        <v>0</v>
      </c>
      <c r="N42" s="272">
        <f t="shared" si="20"/>
        <v>1</v>
      </c>
      <c r="O42" s="275">
        <v>2</v>
      </c>
      <c r="P42" s="275"/>
      <c r="Q42" s="275">
        <f t="shared" si="1"/>
        <v>2</v>
      </c>
      <c r="R42" s="272" t="s">
        <v>22</v>
      </c>
      <c r="S42" s="276">
        <v>41778</v>
      </c>
      <c r="T42" s="272" t="s">
        <v>68</v>
      </c>
      <c r="U42" s="277">
        <v>44196</v>
      </c>
      <c r="V42" s="278">
        <v>42867</v>
      </c>
      <c r="W42" s="275" t="s">
        <v>482</v>
      </c>
      <c r="X42" s="275" t="s">
        <v>555</v>
      </c>
      <c r="Y42" s="11"/>
    </row>
    <row r="43" spans="1:25" s="11" customFormat="1" ht="20.25" customHeight="1" x14ac:dyDescent="0.2">
      <c r="A43" s="58">
        <f t="shared" si="21"/>
        <v>4</v>
      </c>
      <c r="B43" s="143" t="s">
        <v>20</v>
      </c>
      <c r="C43" s="143" t="s">
        <v>67</v>
      </c>
      <c r="D43" s="143" t="s">
        <v>27</v>
      </c>
      <c r="E43" s="143" t="s">
        <v>13</v>
      </c>
      <c r="F43" s="38">
        <v>1</v>
      </c>
      <c r="G43" s="140"/>
      <c r="H43" s="140">
        <v>31.1</v>
      </c>
      <c r="I43" s="228">
        <f t="shared" si="17"/>
        <v>31.1</v>
      </c>
      <c r="J43" s="228">
        <f t="shared" si="18"/>
        <v>0</v>
      </c>
      <c r="K43" s="228">
        <f t="shared" si="19"/>
        <v>31.1</v>
      </c>
      <c r="L43" s="143">
        <f t="shared" si="20"/>
        <v>1</v>
      </c>
      <c r="M43" s="143">
        <f t="shared" si="20"/>
        <v>0</v>
      </c>
      <c r="N43" s="143">
        <f t="shared" si="20"/>
        <v>1</v>
      </c>
      <c r="O43" s="247">
        <v>1</v>
      </c>
      <c r="P43" s="247"/>
      <c r="Q43" s="247">
        <f t="shared" si="1"/>
        <v>1</v>
      </c>
      <c r="R43" s="143" t="s">
        <v>22</v>
      </c>
      <c r="S43" s="141">
        <v>41778</v>
      </c>
      <c r="T43" s="143" t="s">
        <v>68</v>
      </c>
      <c r="U43" s="45">
        <v>44196</v>
      </c>
      <c r="V43" s="139">
        <v>39713</v>
      </c>
      <c r="W43" s="148" t="s">
        <v>482</v>
      </c>
      <c r="X43" s="148" t="s">
        <v>555</v>
      </c>
    </row>
    <row r="44" spans="1:25" s="11" customFormat="1" ht="20.25" customHeight="1" x14ac:dyDescent="0.2">
      <c r="A44" s="58">
        <f t="shared" si="21"/>
        <v>4</v>
      </c>
      <c r="B44" s="143" t="s">
        <v>20</v>
      </c>
      <c r="C44" s="143" t="s">
        <v>67</v>
      </c>
      <c r="D44" s="143" t="s">
        <v>28</v>
      </c>
      <c r="E44" s="143" t="s">
        <v>13</v>
      </c>
      <c r="F44" s="38">
        <v>1</v>
      </c>
      <c r="G44" s="140"/>
      <c r="H44" s="140">
        <v>30.6</v>
      </c>
      <c r="I44" s="228">
        <f t="shared" si="17"/>
        <v>30.6</v>
      </c>
      <c r="J44" s="228">
        <f t="shared" si="18"/>
        <v>0</v>
      </c>
      <c r="K44" s="228">
        <f t="shared" si="19"/>
        <v>30.6</v>
      </c>
      <c r="L44" s="143">
        <f t="shared" si="20"/>
        <v>1</v>
      </c>
      <c r="M44" s="143">
        <f t="shared" si="20"/>
        <v>0</v>
      </c>
      <c r="N44" s="143">
        <f t="shared" si="20"/>
        <v>1</v>
      </c>
      <c r="O44" s="247">
        <v>2</v>
      </c>
      <c r="P44" s="247"/>
      <c r="Q44" s="247">
        <f t="shared" si="1"/>
        <v>2</v>
      </c>
      <c r="R44" s="143" t="s">
        <v>22</v>
      </c>
      <c r="S44" s="141">
        <v>41778</v>
      </c>
      <c r="T44" s="143" t="s">
        <v>68</v>
      </c>
      <c r="U44" s="45">
        <v>44196</v>
      </c>
      <c r="V44" s="139">
        <v>39717</v>
      </c>
      <c r="W44" s="148" t="s">
        <v>482</v>
      </c>
      <c r="X44" s="148" t="s">
        <v>555</v>
      </c>
    </row>
    <row r="45" spans="1:25" s="11" customFormat="1" ht="20.25" customHeight="1" x14ac:dyDescent="0.2">
      <c r="A45" s="58">
        <f t="shared" si="21"/>
        <v>4</v>
      </c>
      <c r="B45" s="143" t="s">
        <v>20</v>
      </c>
      <c r="C45" s="143" t="s">
        <v>67</v>
      </c>
      <c r="D45" s="143" t="s">
        <v>29</v>
      </c>
      <c r="E45" s="143" t="s">
        <v>13</v>
      </c>
      <c r="F45" s="38">
        <v>2</v>
      </c>
      <c r="G45" s="140"/>
      <c r="H45" s="140">
        <v>40.700000000000003</v>
      </c>
      <c r="I45" s="228">
        <f t="shared" si="17"/>
        <v>40.700000000000003</v>
      </c>
      <c r="J45" s="228">
        <f t="shared" si="18"/>
        <v>0</v>
      </c>
      <c r="K45" s="228">
        <f t="shared" si="19"/>
        <v>40.700000000000003</v>
      </c>
      <c r="L45" s="143">
        <f t="shared" si="20"/>
        <v>1</v>
      </c>
      <c r="M45" s="143">
        <f t="shared" si="20"/>
        <v>0</v>
      </c>
      <c r="N45" s="143">
        <f t="shared" si="20"/>
        <v>1</v>
      </c>
      <c r="O45" s="247">
        <v>3</v>
      </c>
      <c r="P45" s="247"/>
      <c r="Q45" s="247">
        <f t="shared" si="1"/>
        <v>3</v>
      </c>
      <c r="R45" s="143" t="s">
        <v>22</v>
      </c>
      <c r="S45" s="141">
        <v>41778</v>
      </c>
      <c r="T45" s="143" t="s">
        <v>68</v>
      </c>
      <c r="U45" s="45">
        <v>44196</v>
      </c>
      <c r="V45" s="139">
        <v>38756</v>
      </c>
      <c r="W45" s="148" t="s">
        <v>482</v>
      </c>
      <c r="X45" s="148" t="s">
        <v>555</v>
      </c>
    </row>
    <row r="46" spans="1:25" s="11" customFormat="1" ht="20.25" customHeight="1" x14ac:dyDescent="0.2">
      <c r="A46" s="58">
        <f t="shared" si="21"/>
        <v>4</v>
      </c>
      <c r="B46" s="143" t="s">
        <v>20</v>
      </c>
      <c r="C46" s="143" t="s">
        <v>67</v>
      </c>
      <c r="D46" s="143" t="s">
        <v>30</v>
      </c>
      <c r="E46" s="143" t="s">
        <v>13</v>
      </c>
      <c r="F46" s="38">
        <v>3</v>
      </c>
      <c r="G46" s="140"/>
      <c r="H46" s="140">
        <v>51.8</v>
      </c>
      <c r="I46" s="228">
        <f t="shared" si="17"/>
        <v>51.8</v>
      </c>
      <c r="J46" s="228">
        <f t="shared" si="18"/>
        <v>0</v>
      </c>
      <c r="K46" s="228">
        <f t="shared" si="19"/>
        <v>51.8</v>
      </c>
      <c r="L46" s="143">
        <f t="shared" si="20"/>
        <v>1</v>
      </c>
      <c r="M46" s="143">
        <f t="shared" si="20"/>
        <v>0</v>
      </c>
      <c r="N46" s="143">
        <f t="shared" si="20"/>
        <v>1</v>
      </c>
      <c r="O46" s="247">
        <v>3</v>
      </c>
      <c r="P46" s="247">
        <v>3</v>
      </c>
      <c r="Q46" s="247">
        <f t="shared" si="1"/>
        <v>0</v>
      </c>
      <c r="R46" s="143" t="s">
        <v>22</v>
      </c>
      <c r="S46" s="141">
        <v>41778</v>
      </c>
      <c r="T46" s="143" t="s">
        <v>68</v>
      </c>
      <c r="U46" s="45">
        <v>44196</v>
      </c>
      <c r="V46" s="139">
        <v>40029</v>
      </c>
      <c r="W46" s="148" t="s">
        <v>482</v>
      </c>
      <c r="X46" s="148" t="s">
        <v>555</v>
      </c>
    </row>
    <row r="47" spans="1:25" s="11" customFormat="1" ht="20.25" customHeight="1" x14ac:dyDescent="0.2">
      <c r="A47" s="58">
        <f t="shared" si="21"/>
        <v>4</v>
      </c>
      <c r="B47" s="143" t="s">
        <v>20</v>
      </c>
      <c r="C47" s="143" t="s">
        <v>67</v>
      </c>
      <c r="D47" s="143" t="s">
        <v>31</v>
      </c>
      <c r="E47" s="143" t="s">
        <v>13</v>
      </c>
      <c r="F47" s="38">
        <v>1</v>
      </c>
      <c r="G47" s="140"/>
      <c r="H47" s="140">
        <v>31.5</v>
      </c>
      <c r="I47" s="228">
        <f t="shared" si="17"/>
        <v>31.5</v>
      </c>
      <c r="J47" s="228">
        <f t="shared" si="18"/>
        <v>0</v>
      </c>
      <c r="K47" s="228">
        <f t="shared" si="19"/>
        <v>31.5</v>
      </c>
      <c r="L47" s="143">
        <f t="shared" si="20"/>
        <v>1</v>
      </c>
      <c r="M47" s="143">
        <f t="shared" si="20"/>
        <v>0</v>
      </c>
      <c r="N47" s="143">
        <f t="shared" si="20"/>
        <v>1</v>
      </c>
      <c r="O47" s="247">
        <v>3</v>
      </c>
      <c r="P47" s="247"/>
      <c r="Q47" s="247">
        <f t="shared" si="1"/>
        <v>3</v>
      </c>
      <c r="R47" s="143" t="s">
        <v>22</v>
      </c>
      <c r="S47" s="141">
        <v>41778</v>
      </c>
      <c r="T47" s="143" t="s">
        <v>68</v>
      </c>
      <c r="U47" s="45">
        <v>44196</v>
      </c>
      <c r="V47" s="139">
        <v>40315</v>
      </c>
      <c r="W47" s="148" t="s">
        <v>482</v>
      </c>
      <c r="X47" s="148" t="s">
        <v>555</v>
      </c>
    </row>
    <row r="48" spans="1:25" s="11" customFormat="1" ht="20.25" customHeight="1" x14ac:dyDescent="0.2">
      <c r="A48" s="58">
        <f t="shared" si="21"/>
        <v>4</v>
      </c>
      <c r="B48" s="143" t="s">
        <v>20</v>
      </c>
      <c r="C48" s="143" t="s">
        <v>67</v>
      </c>
      <c r="D48" s="143" t="s">
        <v>32</v>
      </c>
      <c r="E48" s="143" t="s">
        <v>12</v>
      </c>
      <c r="F48" s="38">
        <v>2</v>
      </c>
      <c r="G48" s="140"/>
      <c r="H48" s="140">
        <v>40.700000000000003</v>
      </c>
      <c r="I48" s="228">
        <f t="shared" si="17"/>
        <v>40.700000000000003</v>
      </c>
      <c r="J48" s="228">
        <f t="shared" si="18"/>
        <v>40.700000000000003</v>
      </c>
      <c r="K48" s="228">
        <f t="shared" si="19"/>
        <v>0</v>
      </c>
      <c r="L48" s="143">
        <f t="shared" si="20"/>
        <v>1</v>
      </c>
      <c r="M48" s="143">
        <f t="shared" si="20"/>
        <v>1</v>
      </c>
      <c r="N48" s="143">
        <f t="shared" si="20"/>
        <v>0</v>
      </c>
      <c r="O48" s="247">
        <v>5</v>
      </c>
      <c r="P48" s="247"/>
      <c r="Q48" s="247">
        <f t="shared" si="1"/>
        <v>5</v>
      </c>
      <c r="R48" s="143" t="s">
        <v>22</v>
      </c>
      <c r="S48" s="141">
        <v>41778</v>
      </c>
      <c r="T48" s="143" t="s">
        <v>68</v>
      </c>
      <c r="U48" s="45">
        <v>44196</v>
      </c>
      <c r="V48" s="139"/>
      <c r="W48" s="148" t="s">
        <v>482</v>
      </c>
      <c r="X48" s="148" t="s">
        <v>555</v>
      </c>
    </row>
    <row r="49" spans="1:25" s="279" customFormat="1" ht="20.25" customHeight="1" x14ac:dyDescent="0.2">
      <c r="A49" s="271">
        <f t="shared" si="21"/>
        <v>4</v>
      </c>
      <c r="B49" s="272" t="s">
        <v>20</v>
      </c>
      <c r="C49" s="272" t="s">
        <v>67</v>
      </c>
      <c r="D49" s="272" t="s">
        <v>33</v>
      </c>
      <c r="E49" s="272" t="s">
        <v>13</v>
      </c>
      <c r="F49" s="273">
        <v>3</v>
      </c>
      <c r="G49" s="274"/>
      <c r="H49" s="274">
        <v>52.5</v>
      </c>
      <c r="I49" s="274">
        <f t="shared" si="17"/>
        <v>52.5</v>
      </c>
      <c r="J49" s="274">
        <f t="shared" si="18"/>
        <v>0</v>
      </c>
      <c r="K49" s="274">
        <f t="shared" si="19"/>
        <v>52.5</v>
      </c>
      <c r="L49" s="272">
        <f t="shared" si="20"/>
        <v>1</v>
      </c>
      <c r="M49" s="272">
        <f t="shared" si="20"/>
        <v>0</v>
      </c>
      <c r="N49" s="272">
        <f t="shared" si="20"/>
        <v>1</v>
      </c>
      <c r="O49" s="275">
        <v>3</v>
      </c>
      <c r="P49" s="275"/>
      <c r="Q49" s="275">
        <f t="shared" si="1"/>
        <v>3</v>
      </c>
      <c r="R49" s="272" t="s">
        <v>22</v>
      </c>
      <c r="S49" s="280">
        <v>41778</v>
      </c>
      <c r="T49" s="281" t="s">
        <v>68</v>
      </c>
      <c r="U49" s="282">
        <v>44196</v>
      </c>
      <c r="V49" s="278">
        <v>43397</v>
      </c>
      <c r="W49" s="275" t="s">
        <v>482</v>
      </c>
      <c r="X49" s="275" t="s">
        <v>555</v>
      </c>
      <c r="Y49" s="11"/>
    </row>
    <row r="50" spans="1:25" s="66" customFormat="1" ht="21" customHeight="1" x14ac:dyDescent="0.2">
      <c r="A50" s="67">
        <f t="shared" si="21"/>
        <v>4</v>
      </c>
      <c r="B50" s="68" t="s">
        <v>20</v>
      </c>
      <c r="C50" s="68" t="s">
        <v>67</v>
      </c>
      <c r="D50" s="68">
        <v>12</v>
      </c>
      <c r="E50" s="47" t="s">
        <v>34</v>
      </c>
      <c r="F50" s="33"/>
      <c r="G50" s="69">
        <v>534</v>
      </c>
      <c r="H50" s="69">
        <f>SUM(H38:H49)</f>
        <v>495.5</v>
      </c>
      <c r="I50" s="69">
        <f t="shared" ref="I50:Q50" si="22">SUM(I38:I49)</f>
        <v>495.5</v>
      </c>
      <c r="J50" s="69">
        <f t="shared" si="22"/>
        <v>81.800000000000011</v>
      </c>
      <c r="K50" s="69">
        <f t="shared" si="22"/>
        <v>413.7</v>
      </c>
      <c r="L50" s="68">
        <f t="shared" si="22"/>
        <v>12</v>
      </c>
      <c r="M50" s="68">
        <f t="shared" si="22"/>
        <v>2</v>
      </c>
      <c r="N50" s="68">
        <f t="shared" si="22"/>
        <v>10</v>
      </c>
      <c r="O50" s="115">
        <f t="shared" si="22"/>
        <v>34</v>
      </c>
      <c r="P50" s="115">
        <f t="shared" si="22"/>
        <v>3</v>
      </c>
      <c r="Q50" s="115">
        <f t="shared" si="22"/>
        <v>31</v>
      </c>
      <c r="R50" s="15" t="str">
        <f>IF(L50/D50=0,"дом расселён 100%",IF(L50-D50=0,"0%",IF(L50/D50&lt;1,1-L50/D50)))</f>
        <v>0%</v>
      </c>
      <c r="S50" s="70">
        <v>41778</v>
      </c>
      <c r="T50" s="68" t="s">
        <v>68</v>
      </c>
      <c r="U50" s="70">
        <v>44196</v>
      </c>
      <c r="V50" s="1"/>
      <c r="W50" s="148" t="s">
        <v>482</v>
      </c>
      <c r="X50" s="148" t="s">
        <v>555</v>
      </c>
      <c r="Y50" s="11"/>
    </row>
    <row r="51" spans="1:25" s="11" customFormat="1" ht="20.25" customHeight="1" x14ac:dyDescent="0.2">
      <c r="A51" s="58">
        <f>A50+1</f>
        <v>5</v>
      </c>
      <c r="B51" s="143" t="s">
        <v>20</v>
      </c>
      <c r="C51" s="143" t="s">
        <v>69</v>
      </c>
      <c r="D51" s="143" t="s">
        <v>21</v>
      </c>
      <c r="E51" s="143" t="s">
        <v>12</v>
      </c>
      <c r="F51" s="38">
        <v>2</v>
      </c>
      <c r="G51" s="140"/>
      <c r="H51" s="140">
        <v>34.6</v>
      </c>
      <c r="I51" s="140">
        <f>IF(R51="Подлежит расселению",H51,IF(R51="Расселено",0,IF(R51="Пустующие",0,IF(R51="В суде",H51))))</f>
        <v>0</v>
      </c>
      <c r="J51" s="140">
        <f>IF(E51="Муниципальная",I51,IF(E51="Частная",0))</f>
        <v>0</v>
      </c>
      <c r="K51" s="140">
        <f>IF(E51="Муниципальная",0,IF(E51="Частная",I51))</f>
        <v>0</v>
      </c>
      <c r="L51" s="143">
        <f t="shared" ref="L51:N52" si="23">IF(I51&gt;0,1,IF(I51=0,0))</f>
        <v>0</v>
      </c>
      <c r="M51" s="143">
        <f t="shared" si="23"/>
        <v>0</v>
      </c>
      <c r="N51" s="143">
        <f t="shared" si="23"/>
        <v>0</v>
      </c>
      <c r="O51" s="247">
        <v>0</v>
      </c>
      <c r="P51" s="247"/>
      <c r="Q51" s="247">
        <f t="shared" si="1"/>
        <v>0</v>
      </c>
      <c r="R51" s="143" t="s">
        <v>44</v>
      </c>
      <c r="S51" s="57">
        <v>41778</v>
      </c>
      <c r="T51" s="54" t="s">
        <v>70</v>
      </c>
      <c r="U51" s="207">
        <v>44561</v>
      </c>
      <c r="V51" s="25"/>
      <c r="W51" s="148" t="s">
        <v>482</v>
      </c>
      <c r="X51" s="148" t="s">
        <v>555</v>
      </c>
    </row>
    <row r="52" spans="1:25" s="11" customFormat="1" ht="20.25" customHeight="1" x14ac:dyDescent="0.2">
      <c r="A52" s="58">
        <f>A51</f>
        <v>5</v>
      </c>
      <c r="B52" s="143" t="s">
        <v>20</v>
      </c>
      <c r="C52" s="143" t="s">
        <v>69</v>
      </c>
      <c r="D52" s="143" t="s">
        <v>23</v>
      </c>
      <c r="E52" s="143" t="s">
        <v>13</v>
      </c>
      <c r="F52" s="38">
        <v>5</v>
      </c>
      <c r="G52" s="140"/>
      <c r="H52" s="140">
        <v>83.9</v>
      </c>
      <c r="I52" s="140">
        <f>IF(R52="Подлежит расселению",H52,IF(R52="Расселено",0,IF(R52="Пустующие",0,IF(R52="В суде",H52))))</f>
        <v>0</v>
      </c>
      <c r="J52" s="140">
        <f>IF(E52="Муниципальная",I52,IF(E52="Частная",0))</f>
        <v>0</v>
      </c>
      <c r="K52" s="140">
        <f>IF(E52="Муниципальная",0,IF(E52="Частная",I52))</f>
        <v>0</v>
      </c>
      <c r="L52" s="143">
        <f t="shared" si="23"/>
        <v>0</v>
      </c>
      <c r="M52" s="143">
        <f t="shared" si="23"/>
        <v>0</v>
      </c>
      <c r="N52" s="143">
        <f t="shared" si="23"/>
        <v>0</v>
      </c>
      <c r="O52" s="247"/>
      <c r="P52" s="247"/>
      <c r="Q52" s="247"/>
      <c r="R52" s="143" t="s">
        <v>44</v>
      </c>
      <c r="S52" s="52">
        <v>41778</v>
      </c>
      <c r="T52" s="49" t="s">
        <v>70</v>
      </c>
      <c r="U52" s="197">
        <v>44561</v>
      </c>
      <c r="V52" s="25"/>
      <c r="W52" s="148" t="s">
        <v>482</v>
      </c>
      <c r="X52" s="148" t="s">
        <v>555</v>
      </c>
    </row>
    <row r="53" spans="1:25" s="66" customFormat="1" ht="21" customHeight="1" x14ac:dyDescent="0.2">
      <c r="A53" s="67">
        <f>A52</f>
        <v>5</v>
      </c>
      <c r="B53" s="68" t="s">
        <v>20</v>
      </c>
      <c r="C53" s="68" t="s">
        <v>69</v>
      </c>
      <c r="D53" s="68">
        <v>2</v>
      </c>
      <c r="E53" s="47" t="s">
        <v>34</v>
      </c>
      <c r="F53" s="33"/>
      <c r="G53" s="69">
        <v>118.5</v>
      </c>
      <c r="H53" s="69">
        <f>SUM(H51:H52)</f>
        <v>118.5</v>
      </c>
      <c r="I53" s="69">
        <f t="shared" ref="I53:Q53" si="24">SUM(I51:I52)</f>
        <v>0</v>
      </c>
      <c r="J53" s="69">
        <f t="shared" si="24"/>
        <v>0</v>
      </c>
      <c r="K53" s="69">
        <f t="shared" si="24"/>
        <v>0</v>
      </c>
      <c r="L53" s="68">
        <f t="shared" si="24"/>
        <v>0</v>
      </c>
      <c r="M53" s="68">
        <f t="shared" si="24"/>
        <v>0</v>
      </c>
      <c r="N53" s="68">
        <f t="shared" si="24"/>
        <v>0</v>
      </c>
      <c r="O53" s="115">
        <f t="shared" si="24"/>
        <v>0</v>
      </c>
      <c r="P53" s="115">
        <f t="shared" si="24"/>
        <v>0</v>
      </c>
      <c r="Q53" s="115">
        <f t="shared" si="24"/>
        <v>0</v>
      </c>
      <c r="R53" s="110" t="str">
        <f>IF(L53/D53=0,"дом расселён 100%",IF(L53-D53=0,"0%",IF(L53/D53&lt;1,1-L53/D53)))</f>
        <v>дом расселён 100%</v>
      </c>
      <c r="S53" s="70">
        <v>41778</v>
      </c>
      <c r="T53" s="68" t="s">
        <v>70</v>
      </c>
      <c r="U53" s="70">
        <v>44561</v>
      </c>
      <c r="V53" s="1"/>
      <c r="W53" s="148" t="s">
        <v>482</v>
      </c>
      <c r="X53" s="148" t="s">
        <v>555</v>
      </c>
      <c r="Y53" s="11"/>
    </row>
    <row r="54" spans="1:25" s="11" customFormat="1" ht="20.25" customHeight="1" x14ac:dyDescent="0.2">
      <c r="A54" s="58">
        <f>A53+1</f>
        <v>6</v>
      </c>
      <c r="B54" s="143" t="s">
        <v>20</v>
      </c>
      <c r="C54" s="143" t="s">
        <v>72</v>
      </c>
      <c r="D54" s="143" t="s">
        <v>21</v>
      </c>
      <c r="E54" s="143" t="s">
        <v>13</v>
      </c>
      <c r="F54" s="38">
        <v>3</v>
      </c>
      <c r="G54" s="140"/>
      <c r="H54" s="140">
        <v>51.9</v>
      </c>
      <c r="I54" s="140">
        <f t="shared" ref="I54:I65" si="25">IF(R54="Подлежит расселению",H54,IF(R54="Расселено",0,IF(R54="Пустующие",0,IF(R54="В суде",H54))))</f>
        <v>0</v>
      </c>
      <c r="J54" s="140">
        <f t="shared" ref="J54:J65" si="26">IF(E54="Муниципальная",I54,IF(E54="Частная",0))</f>
        <v>0</v>
      </c>
      <c r="K54" s="140">
        <f t="shared" ref="K54:K65" si="27">IF(E54="Муниципальная",0,IF(E54="Частная",I54))</f>
        <v>0</v>
      </c>
      <c r="L54" s="143">
        <f t="shared" ref="L54:N65" si="28">IF(I54&gt;0,1,IF(I54=0,0))</f>
        <v>0</v>
      </c>
      <c r="M54" s="143">
        <f t="shared" si="28"/>
        <v>0</v>
      </c>
      <c r="N54" s="143">
        <f t="shared" si="28"/>
        <v>0</v>
      </c>
      <c r="O54" s="247">
        <v>0</v>
      </c>
      <c r="P54" s="247">
        <v>0</v>
      </c>
      <c r="Q54" s="247">
        <v>0</v>
      </c>
      <c r="R54" s="143" t="s">
        <v>44</v>
      </c>
      <c r="S54" s="141">
        <v>41891</v>
      </c>
      <c r="T54" s="143" t="s">
        <v>73</v>
      </c>
      <c r="U54" s="45">
        <v>45657</v>
      </c>
      <c r="V54" s="25"/>
      <c r="W54" s="148" t="s">
        <v>482</v>
      </c>
      <c r="X54" s="148" t="s">
        <v>555</v>
      </c>
    </row>
    <row r="55" spans="1:25" s="11" customFormat="1" ht="20.25" customHeight="1" x14ac:dyDescent="0.2">
      <c r="A55" s="58">
        <f>A54</f>
        <v>6</v>
      </c>
      <c r="B55" s="143" t="s">
        <v>20</v>
      </c>
      <c r="C55" s="143" t="s">
        <v>72</v>
      </c>
      <c r="D55" s="143" t="s">
        <v>23</v>
      </c>
      <c r="E55" s="143" t="s">
        <v>13</v>
      </c>
      <c r="F55" s="38">
        <v>2</v>
      </c>
      <c r="G55" s="140"/>
      <c r="H55" s="140">
        <v>41.8</v>
      </c>
      <c r="I55" s="140">
        <f t="shared" si="25"/>
        <v>0</v>
      </c>
      <c r="J55" s="140">
        <f t="shared" si="26"/>
        <v>0</v>
      </c>
      <c r="K55" s="140">
        <f t="shared" si="27"/>
        <v>0</v>
      </c>
      <c r="L55" s="143">
        <f t="shared" si="28"/>
        <v>0</v>
      </c>
      <c r="M55" s="143">
        <f t="shared" si="28"/>
        <v>0</v>
      </c>
      <c r="N55" s="143">
        <f t="shared" si="28"/>
        <v>0</v>
      </c>
      <c r="O55" s="247">
        <v>0</v>
      </c>
      <c r="P55" s="247"/>
      <c r="Q55" s="247"/>
      <c r="R55" s="143" t="s">
        <v>44</v>
      </c>
      <c r="S55" s="141">
        <v>41891</v>
      </c>
      <c r="T55" s="143" t="s">
        <v>73</v>
      </c>
      <c r="U55" s="45">
        <v>45657</v>
      </c>
      <c r="V55" s="25"/>
      <c r="W55" s="148" t="s">
        <v>482</v>
      </c>
      <c r="X55" s="148" t="s">
        <v>555</v>
      </c>
    </row>
    <row r="56" spans="1:25" s="11" customFormat="1" ht="20.25" customHeight="1" x14ac:dyDescent="0.2">
      <c r="A56" s="58">
        <f t="shared" ref="A56:A119" si="29">A55</f>
        <v>6</v>
      </c>
      <c r="B56" s="143" t="s">
        <v>20</v>
      </c>
      <c r="C56" s="143" t="s">
        <v>72</v>
      </c>
      <c r="D56" s="143" t="s">
        <v>24</v>
      </c>
      <c r="E56" s="143" t="s">
        <v>13</v>
      </c>
      <c r="F56" s="38">
        <v>1</v>
      </c>
      <c r="G56" s="140"/>
      <c r="H56" s="140">
        <v>30.6</v>
      </c>
      <c r="I56" s="228">
        <f t="shared" si="25"/>
        <v>0</v>
      </c>
      <c r="J56" s="228">
        <f>IF(E56="Муниципальная",I56,IF(E56="Частная",0,IF(E56="Государственная",0,IF(E56="Юр.лицо",0))))</f>
        <v>0</v>
      </c>
      <c r="K56" s="228">
        <f>IF(E56="Муниципальная",0,IF(E56="Частная",I56,IF(E56="Государственная",I56,IF(E56="Юр.лицо",I56))))</f>
        <v>0</v>
      </c>
      <c r="L56" s="143">
        <f t="shared" si="28"/>
        <v>0</v>
      </c>
      <c r="M56" s="143">
        <f t="shared" si="28"/>
        <v>0</v>
      </c>
      <c r="N56" s="143">
        <f t="shared" si="28"/>
        <v>0</v>
      </c>
      <c r="O56" s="247">
        <v>0</v>
      </c>
      <c r="P56" s="247"/>
      <c r="Q56" s="247">
        <f t="shared" ref="Q56:Q99" si="30">O56-P56</f>
        <v>0</v>
      </c>
      <c r="R56" s="143" t="s">
        <v>44</v>
      </c>
      <c r="S56" s="141">
        <v>41891</v>
      </c>
      <c r="T56" s="143" t="s">
        <v>73</v>
      </c>
      <c r="U56" s="45">
        <v>45657</v>
      </c>
      <c r="V56" s="139">
        <v>39067</v>
      </c>
      <c r="W56" s="148" t="s">
        <v>482</v>
      </c>
      <c r="X56" s="148" t="s">
        <v>555</v>
      </c>
    </row>
    <row r="57" spans="1:25" s="11" customFormat="1" ht="20.25" customHeight="1" x14ac:dyDescent="0.2">
      <c r="A57" s="58">
        <f t="shared" si="29"/>
        <v>6</v>
      </c>
      <c r="B57" s="143" t="s">
        <v>20</v>
      </c>
      <c r="C57" s="143" t="s">
        <v>72</v>
      </c>
      <c r="D57" s="143" t="s">
        <v>25</v>
      </c>
      <c r="E57" s="143" t="s">
        <v>13</v>
      </c>
      <c r="F57" s="38">
        <v>3</v>
      </c>
      <c r="G57" s="140"/>
      <c r="H57" s="140">
        <v>51.4</v>
      </c>
      <c r="I57" s="140">
        <f t="shared" si="25"/>
        <v>0</v>
      </c>
      <c r="J57" s="140">
        <f t="shared" si="26"/>
        <v>0</v>
      </c>
      <c r="K57" s="140">
        <f t="shared" si="27"/>
        <v>0</v>
      </c>
      <c r="L57" s="143">
        <f t="shared" si="28"/>
        <v>0</v>
      </c>
      <c r="M57" s="143">
        <f t="shared" si="28"/>
        <v>0</v>
      </c>
      <c r="N57" s="143">
        <f t="shared" si="28"/>
        <v>0</v>
      </c>
      <c r="O57" s="247">
        <v>0</v>
      </c>
      <c r="P57" s="247">
        <v>0</v>
      </c>
      <c r="Q57" s="247">
        <f t="shared" si="30"/>
        <v>0</v>
      </c>
      <c r="R57" s="143" t="s">
        <v>44</v>
      </c>
      <c r="S57" s="141">
        <v>41891</v>
      </c>
      <c r="T57" s="143" t="s">
        <v>73</v>
      </c>
      <c r="U57" s="45">
        <v>45657</v>
      </c>
      <c r="V57" s="25"/>
      <c r="W57" s="148" t="s">
        <v>482</v>
      </c>
      <c r="X57" s="148" t="s">
        <v>555</v>
      </c>
    </row>
    <row r="58" spans="1:25" s="11" customFormat="1" ht="20.25" customHeight="1" x14ac:dyDescent="0.2">
      <c r="A58" s="58">
        <f t="shared" si="29"/>
        <v>6</v>
      </c>
      <c r="B58" s="143" t="s">
        <v>20</v>
      </c>
      <c r="C58" s="143" t="s">
        <v>72</v>
      </c>
      <c r="D58" s="143" t="s">
        <v>26</v>
      </c>
      <c r="E58" s="143" t="s">
        <v>13</v>
      </c>
      <c r="F58" s="38">
        <v>2</v>
      </c>
      <c r="G58" s="140"/>
      <c r="H58" s="140">
        <v>42</v>
      </c>
      <c r="I58" s="140">
        <f t="shared" si="25"/>
        <v>0</v>
      </c>
      <c r="J58" s="140">
        <f t="shared" si="26"/>
        <v>0</v>
      </c>
      <c r="K58" s="140">
        <f t="shared" si="27"/>
        <v>0</v>
      </c>
      <c r="L58" s="143">
        <f t="shared" si="28"/>
        <v>0</v>
      </c>
      <c r="M58" s="143">
        <f t="shared" si="28"/>
        <v>0</v>
      </c>
      <c r="N58" s="143">
        <f t="shared" si="28"/>
        <v>0</v>
      </c>
      <c r="O58" s="247">
        <v>0</v>
      </c>
      <c r="P58" s="247">
        <v>0</v>
      </c>
      <c r="Q58" s="247">
        <f t="shared" si="30"/>
        <v>0</v>
      </c>
      <c r="R58" s="143" t="s">
        <v>44</v>
      </c>
      <c r="S58" s="141">
        <v>41891</v>
      </c>
      <c r="T58" s="143" t="s">
        <v>73</v>
      </c>
      <c r="U58" s="45">
        <v>45657</v>
      </c>
      <c r="V58" s="25"/>
      <c r="W58" s="148" t="s">
        <v>544</v>
      </c>
      <c r="X58" s="148"/>
    </row>
    <row r="59" spans="1:25" s="11" customFormat="1" ht="20.25" customHeight="1" x14ac:dyDescent="0.2">
      <c r="A59" s="58">
        <f t="shared" si="29"/>
        <v>6</v>
      </c>
      <c r="B59" s="143" t="s">
        <v>20</v>
      </c>
      <c r="C59" s="143" t="s">
        <v>72</v>
      </c>
      <c r="D59" s="143" t="s">
        <v>27</v>
      </c>
      <c r="E59" s="143" t="s">
        <v>13</v>
      </c>
      <c r="F59" s="38">
        <v>1</v>
      </c>
      <c r="G59" s="140"/>
      <c r="H59" s="140">
        <v>30.9</v>
      </c>
      <c r="I59" s="140">
        <f t="shared" si="25"/>
        <v>0</v>
      </c>
      <c r="J59" s="140">
        <f t="shared" si="26"/>
        <v>0</v>
      </c>
      <c r="K59" s="140">
        <f t="shared" si="27"/>
        <v>0</v>
      </c>
      <c r="L59" s="143">
        <f t="shared" si="28"/>
        <v>0</v>
      </c>
      <c r="M59" s="143">
        <f t="shared" si="28"/>
        <v>0</v>
      </c>
      <c r="N59" s="143">
        <f t="shared" si="28"/>
        <v>0</v>
      </c>
      <c r="O59" s="247"/>
      <c r="P59" s="247"/>
      <c r="Q59" s="247">
        <f t="shared" si="30"/>
        <v>0</v>
      </c>
      <c r="R59" s="143" t="s">
        <v>44</v>
      </c>
      <c r="S59" s="141">
        <v>41891</v>
      </c>
      <c r="T59" s="143" t="s">
        <v>73</v>
      </c>
      <c r="U59" s="45">
        <v>45657</v>
      </c>
      <c r="V59" s="25"/>
      <c r="W59" s="148" t="s">
        <v>482</v>
      </c>
      <c r="X59" s="148" t="s">
        <v>555</v>
      </c>
    </row>
    <row r="60" spans="1:25" s="11" customFormat="1" ht="20.25" customHeight="1" x14ac:dyDescent="0.2">
      <c r="A60" s="58">
        <f t="shared" si="29"/>
        <v>6</v>
      </c>
      <c r="B60" s="143" t="s">
        <v>20</v>
      </c>
      <c r="C60" s="143" t="s">
        <v>72</v>
      </c>
      <c r="D60" s="143" t="s">
        <v>28</v>
      </c>
      <c r="E60" s="143" t="s">
        <v>13</v>
      </c>
      <c r="F60" s="38">
        <v>1</v>
      </c>
      <c r="G60" s="140"/>
      <c r="H60" s="140">
        <v>30.6</v>
      </c>
      <c r="I60" s="140">
        <f t="shared" si="25"/>
        <v>0</v>
      </c>
      <c r="J60" s="140">
        <f t="shared" si="26"/>
        <v>0</v>
      </c>
      <c r="K60" s="140">
        <f t="shared" si="27"/>
        <v>0</v>
      </c>
      <c r="L60" s="143">
        <f t="shared" si="28"/>
        <v>0</v>
      </c>
      <c r="M60" s="143">
        <f t="shared" si="28"/>
        <v>0</v>
      </c>
      <c r="N60" s="143">
        <f t="shared" si="28"/>
        <v>0</v>
      </c>
      <c r="O60" s="247"/>
      <c r="P60" s="247"/>
      <c r="Q60" s="247">
        <f t="shared" si="30"/>
        <v>0</v>
      </c>
      <c r="R60" s="143" t="s">
        <v>44</v>
      </c>
      <c r="S60" s="141">
        <v>41891</v>
      </c>
      <c r="T60" s="143" t="s">
        <v>73</v>
      </c>
      <c r="U60" s="45">
        <v>45657</v>
      </c>
      <c r="V60" s="25"/>
      <c r="W60" s="148" t="s">
        <v>482</v>
      </c>
      <c r="X60" s="148" t="s">
        <v>555</v>
      </c>
    </row>
    <row r="61" spans="1:25" s="11" customFormat="1" ht="20.25" customHeight="1" x14ac:dyDescent="0.2">
      <c r="A61" s="58">
        <f t="shared" si="29"/>
        <v>6</v>
      </c>
      <c r="B61" s="143" t="s">
        <v>20</v>
      </c>
      <c r="C61" s="143" t="s">
        <v>72</v>
      </c>
      <c r="D61" s="143" t="s">
        <v>29</v>
      </c>
      <c r="E61" s="143" t="s">
        <v>13</v>
      </c>
      <c r="F61" s="38">
        <v>2</v>
      </c>
      <c r="G61" s="140"/>
      <c r="H61" s="140">
        <v>42</v>
      </c>
      <c r="I61" s="140">
        <f t="shared" si="25"/>
        <v>0</v>
      </c>
      <c r="J61" s="140">
        <f t="shared" si="26"/>
        <v>0</v>
      </c>
      <c r="K61" s="140">
        <f t="shared" si="27"/>
        <v>0</v>
      </c>
      <c r="L61" s="143">
        <f t="shared" si="28"/>
        <v>0</v>
      </c>
      <c r="M61" s="143">
        <f t="shared" si="28"/>
        <v>0</v>
      </c>
      <c r="N61" s="143">
        <f t="shared" si="28"/>
        <v>0</v>
      </c>
      <c r="O61" s="247">
        <v>0</v>
      </c>
      <c r="P61" s="247">
        <v>0</v>
      </c>
      <c r="Q61" s="247">
        <v>0</v>
      </c>
      <c r="R61" s="143" t="s">
        <v>44</v>
      </c>
      <c r="S61" s="141">
        <v>41891</v>
      </c>
      <c r="T61" s="143" t="s">
        <v>73</v>
      </c>
      <c r="U61" s="45">
        <v>45657</v>
      </c>
      <c r="V61" s="25"/>
      <c r="W61" s="148" t="s">
        <v>544</v>
      </c>
      <c r="X61" s="148"/>
    </row>
    <row r="62" spans="1:25" s="11" customFormat="1" ht="20.25" customHeight="1" x14ac:dyDescent="0.2">
      <c r="A62" s="58">
        <f t="shared" si="29"/>
        <v>6</v>
      </c>
      <c r="B62" s="143" t="s">
        <v>20</v>
      </c>
      <c r="C62" s="143" t="s">
        <v>72</v>
      </c>
      <c r="D62" s="143" t="s">
        <v>30</v>
      </c>
      <c r="E62" s="143" t="s">
        <v>13</v>
      </c>
      <c r="F62" s="38">
        <v>3</v>
      </c>
      <c r="G62" s="140"/>
      <c r="H62" s="140">
        <v>52.3</v>
      </c>
      <c r="I62" s="140">
        <f t="shared" si="25"/>
        <v>0</v>
      </c>
      <c r="J62" s="140">
        <f t="shared" si="26"/>
        <v>0</v>
      </c>
      <c r="K62" s="140">
        <f t="shared" si="27"/>
        <v>0</v>
      </c>
      <c r="L62" s="143">
        <f t="shared" si="28"/>
        <v>0</v>
      </c>
      <c r="M62" s="143">
        <f t="shared" si="28"/>
        <v>0</v>
      </c>
      <c r="N62" s="143">
        <f t="shared" si="28"/>
        <v>0</v>
      </c>
      <c r="O62" s="247">
        <v>0</v>
      </c>
      <c r="P62" s="247"/>
      <c r="Q62" s="247">
        <f t="shared" si="30"/>
        <v>0</v>
      </c>
      <c r="R62" s="143" t="s">
        <v>44</v>
      </c>
      <c r="S62" s="141">
        <v>41891</v>
      </c>
      <c r="T62" s="143" t="s">
        <v>73</v>
      </c>
      <c r="U62" s="45">
        <v>45657</v>
      </c>
      <c r="V62" s="25"/>
      <c r="W62" s="148" t="s">
        <v>482</v>
      </c>
      <c r="X62" s="148" t="s">
        <v>555</v>
      </c>
    </row>
    <row r="63" spans="1:25" s="11" customFormat="1" ht="20.25" customHeight="1" x14ac:dyDescent="0.2">
      <c r="A63" s="58">
        <f t="shared" si="29"/>
        <v>6</v>
      </c>
      <c r="B63" s="143" t="s">
        <v>20</v>
      </c>
      <c r="C63" s="143" t="s">
        <v>72</v>
      </c>
      <c r="D63" s="143" t="s">
        <v>31</v>
      </c>
      <c r="E63" s="143" t="s">
        <v>13</v>
      </c>
      <c r="F63" s="38">
        <v>1</v>
      </c>
      <c r="G63" s="140"/>
      <c r="H63" s="140">
        <v>31.2</v>
      </c>
      <c r="I63" s="228">
        <f t="shared" si="25"/>
        <v>31.2</v>
      </c>
      <c r="J63" s="228">
        <f>IF(E63="Муниципальная",I63,IF(E63="Частная",0,IF(E63="Государственная",0,IF(E63="Юр.лицо",0))))</f>
        <v>0</v>
      </c>
      <c r="K63" s="228">
        <f>IF(E63="Муниципальная",0,IF(E63="Частная",I63,IF(E63="Государственная",I63,IF(E63="Юр.лицо",I63))))</f>
        <v>31.2</v>
      </c>
      <c r="L63" s="143">
        <f t="shared" si="28"/>
        <v>1</v>
      </c>
      <c r="M63" s="143">
        <f t="shared" si="28"/>
        <v>0</v>
      </c>
      <c r="N63" s="143">
        <f t="shared" si="28"/>
        <v>1</v>
      </c>
      <c r="O63" s="247">
        <v>3</v>
      </c>
      <c r="P63" s="247"/>
      <c r="Q63" s="247">
        <f t="shared" si="30"/>
        <v>3</v>
      </c>
      <c r="R63" s="143" t="s">
        <v>22</v>
      </c>
      <c r="S63" s="141">
        <v>41891</v>
      </c>
      <c r="T63" s="143" t="s">
        <v>73</v>
      </c>
      <c r="U63" s="45">
        <v>45657</v>
      </c>
      <c r="V63" s="139">
        <v>39314</v>
      </c>
      <c r="W63" s="148" t="s">
        <v>482</v>
      </c>
      <c r="X63" s="148" t="s">
        <v>555</v>
      </c>
    </row>
    <row r="64" spans="1:25" s="11" customFormat="1" ht="20.25" customHeight="1" x14ac:dyDescent="0.2">
      <c r="A64" s="58">
        <f t="shared" si="29"/>
        <v>6</v>
      </c>
      <c r="B64" s="143" t="s">
        <v>20</v>
      </c>
      <c r="C64" s="143" t="s">
        <v>72</v>
      </c>
      <c r="D64" s="143" t="s">
        <v>32</v>
      </c>
      <c r="E64" s="143" t="s">
        <v>13</v>
      </c>
      <c r="F64" s="38">
        <v>2</v>
      </c>
      <c r="G64" s="140"/>
      <c r="H64" s="140">
        <v>42.7</v>
      </c>
      <c r="I64" s="140">
        <f t="shared" si="25"/>
        <v>0</v>
      </c>
      <c r="J64" s="140">
        <f t="shared" si="26"/>
        <v>0</v>
      </c>
      <c r="K64" s="140">
        <f t="shared" si="27"/>
        <v>0</v>
      </c>
      <c r="L64" s="143">
        <f t="shared" si="28"/>
        <v>0</v>
      </c>
      <c r="M64" s="143">
        <f t="shared" si="28"/>
        <v>0</v>
      </c>
      <c r="N64" s="143">
        <f t="shared" si="28"/>
        <v>0</v>
      </c>
      <c r="O64" s="247">
        <v>0</v>
      </c>
      <c r="P64" s="247">
        <v>0</v>
      </c>
      <c r="Q64" s="247">
        <f t="shared" si="30"/>
        <v>0</v>
      </c>
      <c r="R64" s="143" t="s">
        <v>44</v>
      </c>
      <c r="S64" s="141">
        <v>41891</v>
      </c>
      <c r="T64" s="143" t="s">
        <v>73</v>
      </c>
      <c r="U64" s="45">
        <v>45657</v>
      </c>
      <c r="V64" s="25"/>
      <c r="W64" s="148" t="s">
        <v>482</v>
      </c>
      <c r="X64" s="148" t="s">
        <v>555</v>
      </c>
    </row>
    <row r="65" spans="1:25" s="11" customFormat="1" ht="20.25" customHeight="1" x14ac:dyDescent="0.2">
      <c r="A65" s="58">
        <f t="shared" si="29"/>
        <v>6</v>
      </c>
      <c r="B65" s="143" t="s">
        <v>20</v>
      </c>
      <c r="C65" s="143" t="s">
        <v>72</v>
      </c>
      <c r="D65" s="143" t="s">
        <v>33</v>
      </c>
      <c r="E65" s="143" t="s">
        <v>13</v>
      </c>
      <c r="F65" s="38">
        <v>3</v>
      </c>
      <c r="G65" s="140"/>
      <c r="H65" s="140">
        <v>52.6</v>
      </c>
      <c r="I65" s="140">
        <f t="shared" si="25"/>
        <v>0</v>
      </c>
      <c r="J65" s="140">
        <f t="shared" si="26"/>
        <v>0</v>
      </c>
      <c r="K65" s="140">
        <f t="shared" si="27"/>
        <v>0</v>
      </c>
      <c r="L65" s="143">
        <f t="shared" si="28"/>
        <v>0</v>
      </c>
      <c r="M65" s="143">
        <f t="shared" si="28"/>
        <v>0</v>
      </c>
      <c r="N65" s="143">
        <f t="shared" si="28"/>
        <v>0</v>
      </c>
      <c r="O65" s="247">
        <v>0</v>
      </c>
      <c r="P65" s="247"/>
      <c r="Q65" s="247">
        <f t="shared" si="30"/>
        <v>0</v>
      </c>
      <c r="R65" s="143" t="s">
        <v>44</v>
      </c>
      <c r="S65" s="52">
        <v>41891</v>
      </c>
      <c r="T65" s="49" t="s">
        <v>73</v>
      </c>
      <c r="U65" s="197">
        <v>45657</v>
      </c>
      <c r="V65" s="25"/>
      <c r="W65" s="148" t="s">
        <v>482</v>
      </c>
      <c r="X65" s="148" t="s">
        <v>555</v>
      </c>
    </row>
    <row r="66" spans="1:25" s="66" customFormat="1" ht="21" customHeight="1" x14ac:dyDescent="0.2">
      <c r="A66" s="67">
        <f t="shared" si="29"/>
        <v>6</v>
      </c>
      <c r="B66" s="68" t="s">
        <v>20</v>
      </c>
      <c r="C66" s="68" t="s">
        <v>72</v>
      </c>
      <c r="D66" s="68">
        <v>12</v>
      </c>
      <c r="E66" s="47" t="s">
        <v>34</v>
      </c>
      <c r="F66" s="33"/>
      <c r="G66" s="69">
        <v>530.6</v>
      </c>
      <c r="H66" s="69">
        <f>SUM(H54:H65)</f>
        <v>500</v>
      </c>
      <c r="I66" s="69">
        <f t="shared" ref="I66:Q66" si="31">SUM(I54:I65)</f>
        <v>31.2</v>
      </c>
      <c r="J66" s="69">
        <f t="shared" si="31"/>
        <v>0</v>
      </c>
      <c r="K66" s="69">
        <f t="shared" si="31"/>
        <v>31.2</v>
      </c>
      <c r="L66" s="68">
        <f t="shared" si="31"/>
        <v>1</v>
      </c>
      <c r="M66" s="68">
        <f t="shared" si="31"/>
        <v>0</v>
      </c>
      <c r="N66" s="68">
        <f t="shared" si="31"/>
        <v>1</v>
      </c>
      <c r="O66" s="115">
        <f t="shared" si="31"/>
        <v>3</v>
      </c>
      <c r="P66" s="115">
        <f t="shared" si="31"/>
        <v>0</v>
      </c>
      <c r="Q66" s="115">
        <f t="shared" si="31"/>
        <v>3</v>
      </c>
      <c r="R66" s="15">
        <f>IF(L66/D66=0,"дом расселён 100%",IF(L66-D66=0,"0%",IF(L66/D66&lt;1,1-L66/D66)))</f>
        <v>0.91666666666666663</v>
      </c>
      <c r="S66" s="70">
        <v>41891</v>
      </c>
      <c r="T66" s="68" t="s">
        <v>73</v>
      </c>
      <c r="U66" s="70">
        <v>45657</v>
      </c>
      <c r="V66" s="1"/>
      <c r="W66" s="148" t="s">
        <v>482</v>
      </c>
      <c r="X66" s="148" t="s">
        <v>555</v>
      </c>
      <c r="Y66" s="11"/>
    </row>
    <row r="67" spans="1:25" s="11" customFormat="1" ht="20.25" customHeight="1" x14ac:dyDescent="0.2">
      <c r="A67" s="58">
        <f>A66+1</f>
        <v>7</v>
      </c>
      <c r="B67" s="143" t="s">
        <v>20</v>
      </c>
      <c r="C67" s="143" t="s">
        <v>74</v>
      </c>
      <c r="D67" s="143" t="s">
        <v>21</v>
      </c>
      <c r="E67" s="143" t="s">
        <v>13</v>
      </c>
      <c r="F67" s="38">
        <v>2</v>
      </c>
      <c r="G67" s="140"/>
      <c r="H67" s="140">
        <v>44.7</v>
      </c>
      <c r="I67" s="228">
        <f t="shared" ref="I67:I94" si="32">IF(R67="Подлежит расселению",H67,IF(R67="Расселено",0,IF(R67="Пустующие",0,IF(R67="В суде",H67))))</f>
        <v>0</v>
      </c>
      <c r="J67" s="228">
        <f t="shared" ref="J67:J91" si="33">IF(E67="Муниципальная",I67,IF(E67="Частная",0,IF(E67="Государственная",0,IF(E67="Юр.лицо",0))))</f>
        <v>0</v>
      </c>
      <c r="K67" s="228">
        <f t="shared" ref="K67:K91" si="34">IF(E67="Муниципальная",0,IF(E67="Частная",I67,IF(E67="Государственная",I67,IF(E67="Юр.лицо",I67))))</f>
        <v>0</v>
      </c>
      <c r="L67" s="143">
        <f t="shared" ref="L67:N94" si="35">IF(I67&gt;0,1,IF(I67=0,0))</f>
        <v>0</v>
      </c>
      <c r="M67" s="143">
        <f t="shared" si="35"/>
        <v>0</v>
      </c>
      <c r="N67" s="143">
        <f t="shared" si="35"/>
        <v>0</v>
      </c>
      <c r="O67" s="247">
        <v>0</v>
      </c>
      <c r="P67" s="247"/>
      <c r="Q67" s="247">
        <f t="shared" si="30"/>
        <v>0</v>
      </c>
      <c r="R67" s="143" t="s">
        <v>44</v>
      </c>
      <c r="S67" s="57">
        <v>41891</v>
      </c>
      <c r="T67" s="54" t="s">
        <v>75</v>
      </c>
      <c r="U67" s="207">
        <v>45291</v>
      </c>
      <c r="V67" s="139">
        <v>40039</v>
      </c>
      <c r="W67" s="148" t="s">
        <v>482</v>
      </c>
      <c r="X67" s="148" t="s">
        <v>555</v>
      </c>
    </row>
    <row r="68" spans="1:25" s="11" customFormat="1" ht="20.25" customHeight="1" x14ac:dyDescent="0.2">
      <c r="A68" s="58">
        <f t="shared" si="29"/>
        <v>7</v>
      </c>
      <c r="B68" s="143" t="s">
        <v>20</v>
      </c>
      <c r="C68" s="143" t="s">
        <v>74</v>
      </c>
      <c r="D68" s="143" t="s">
        <v>23</v>
      </c>
      <c r="E68" s="143" t="s">
        <v>13</v>
      </c>
      <c r="F68" s="38">
        <v>2</v>
      </c>
      <c r="G68" s="140"/>
      <c r="H68" s="140">
        <v>42.9</v>
      </c>
      <c r="I68" s="228">
        <f t="shared" si="32"/>
        <v>0</v>
      </c>
      <c r="J68" s="228">
        <f t="shared" si="33"/>
        <v>0</v>
      </c>
      <c r="K68" s="228">
        <f t="shared" si="34"/>
        <v>0</v>
      </c>
      <c r="L68" s="143">
        <f t="shared" si="35"/>
        <v>0</v>
      </c>
      <c r="M68" s="143">
        <f t="shared" si="35"/>
        <v>0</v>
      </c>
      <c r="N68" s="143">
        <f t="shared" si="35"/>
        <v>0</v>
      </c>
      <c r="O68" s="247">
        <v>0</v>
      </c>
      <c r="P68" s="247"/>
      <c r="Q68" s="247">
        <f t="shared" si="30"/>
        <v>0</v>
      </c>
      <c r="R68" s="143" t="s">
        <v>44</v>
      </c>
      <c r="S68" s="141">
        <v>41891</v>
      </c>
      <c r="T68" s="143" t="s">
        <v>75</v>
      </c>
      <c r="U68" s="45">
        <v>45291</v>
      </c>
      <c r="V68" s="139">
        <v>40170</v>
      </c>
      <c r="W68" s="148" t="s">
        <v>482</v>
      </c>
      <c r="X68" s="148" t="s">
        <v>555</v>
      </c>
    </row>
    <row r="69" spans="1:25" s="11" customFormat="1" ht="20.25" customHeight="1" x14ac:dyDescent="0.2">
      <c r="A69" s="58">
        <f t="shared" si="29"/>
        <v>7</v>
      </c>
      <c r="B69" s="143" t="s">
        <v>20</v>
      </c>
      <c r="C69" s="143" t="s">
        <v>74</v>
      </c>
      <c r="D69" s="143" t="s">
        <v>24</v>
      </c>
      <c r="E69" s="143" t="s">
        <v>12</v>
      </c>
      <c r="F69" s="38">
        <v>1</v>
      </c>
      <c r="G69" s="140"/>
      <c r="H69" s="140">
        <v>28.7</v>
      </c>
      <c r="I69" s="228">
        <f t="shared" si="32"/>
        <v>28.7</v>
      </c>
      <c r="J69" s="228">
        <f t="shared" si="33"/>
        <v>28.7</v>
      </c>
      <c r="K69" s="228">
        <f t="shared" si="34"/>
        <v>0</v>
      </c>
      <c r="L69" s="143">
        <f t="shared" si="35"/>
        <v>1</v>
      </c>
      <c r="M69" s="143">
        <f t="shared" si="35"/>
        <v>1</v>
      </c>
      <c r="N69" s="143">
        <f t="shared" si="35"/>
        <v>0</v>
      </c>
      <c r="O69" s="247">
        <v>4</v>
      </c>
      <c r="P69" s="247"/>
      <c r="Q69" s="247">
        <f t="shared" si="30"/>
        <v>4</v>
      </c>
      <c r="R69" s="143" t="s">
        <v>22</v>
      </c>
      <c r="S69" s="141">
        <v>41891</v>
      </c>
      <c r="T69" s="143" t="s">
        <v>75</v>
      </c>
      <c r="U69" s="45">
        <v>45291</v>
      </c>
      <c r="V69" s="139"/>
      <c r="W69" s="148" t="s">
        <v>482</v>
      </c>
      <c r="X69" s="148" t="s">
        <v>555</v>
      </c>
    </row>
    <row r="70" spans="1:25" s="11" customFormat="1" ht="20.25" customHeight="1" x14ac:dyDescent="0.2">
      <c r="A70" s="58">
        <f t="shared" si="29"/>
        <v>7</v>
      </c>
      <c r="B70" s="143" t="s">
        <v>20</v>
      </c>
      <c r="C70" s="143" t="s">
        <v>74</v>
      </c>
      <c r="D70" s="143" t="s">
        <v>25</v>
      </c>
      <c r="E70" s="143" t="s">
        <v>12</v>
      </c>
      <c r="F70" s="38">
        <v>1</v>
      </c>
      <c r="G70" s="140"/>
      <c r="H70" s="140">
        <v>28</v>
      </c>
      <c r="I70" s="228">
        <f t="shared" si="32"/>
        <v>28</v>
      </c>
      <c r="J70" s="228">
        <f t="shared" si="33"/>
        <v>28</v>
      </c>
      <c r="K70" s="228">
        <f t="shared" si="34"/>
        <v>0</v>
      </c>
      <c r="L70" s="143">
        <f t="shared" si="35"/>
        <v>1</v>
      </c>
      <c r="M70" s="143">
        <f t="shared" si="35"/>
        <v>1</v>
      </c>
      <c r="N70" s="143">
        <f t="shared" si="35"/>
        <v>0</v>
      </c>
      <c r="O70" s="247">
        <v>4</v>
      </c>
      <c r="P70" s="247"/>
      <c r="Q70" s="247">
        <f t="shared" si="30"/>
        <v>4</v>
      </c>
      <c r="R70" s="143" t="s">
        <v>22</v>
      </c>
      <c r="S70" s="141">
        <v>41891</v>
      </c>
      <c r="T70" s="143" t="s">
        <v>75</v>
      </c>
      <c r="U70" s="45">
        <v>45291</v>
      </c>
      <c r="V70" s="139"/>
      <c r="W70" s="148" t="s">
        <v>482</v>
      </c>
      <c r="X70" s="148" t="s">
        <v>555</v>
      </c>
    </row>
    <row r="71" spans="1:25" s="11" customFormat="1" ht="20.25" customHeight="1" x14ac:dyDescent="0.2">
      <c r="A71" s="58">
        <f t="shared" si="29"/>
        <v>7</v>
      </c>
      <c r="B71" s="143" t="s">
        <v>20</v>
      </c>
      <c r="C71" s="143" t="s">
        <v>74</v>
      </c>
      <c r="D71" s="143" t="s">
        <v>26</v>
      </c>
      <c r="E71" s="143" t="s">
        <v>13</v>
      </c>
      <c r="F71" s="38">
        <v>1</v>
      </c>
      <c r="G71" s="140"/>
      <c r="H71" s="140">
        <v>28.7</v>
      </c>
      <c r="I71" s="228">
        <f t="shared" si="32"/>
        <v>28.7</v>
      </c>
      <c r="J71" s="228">
        <f t="shared" si="33"/>
        <v>0</v>
      </c>
      <c r="K71" s="228">
        <f t="shared" si="34"/>
        <v>28.7</v>
      </c>
      <c r="L71" s="143">
        <f t="shared" si="35"/>
        <v>1</v>
      </c>
      <c r="M71" s="143">
        <f t="shared" si="35"/>
        <v>0</v>
      </c>
      <c r="N71" s="143">
        <f t="shared" si="35"/>
        <v>1</v>
      </c>
      <c r="O71" s="247">
        <v>3</v>
      </c>
      <c r="P71" s="247"/>
      <c r="Q71" s="247">
        <f t="shared" si="30"/>
        <v>3</v>
      </c>
      <c r="R71" s="143" t="s">
        <v>22</v>
      </c>
      <c r="S71" s="141">
        <v>41891</v>
      </c>
      <c r="T71" s="143" t="s">
        <v>75</v>
      </c>
      <c r="U71" s="45">
        <v>45291</v>
      </c>
      <c r="V71" s="139">
        <v>40429</v>
      </c>
      <c r="W71" s="148" t="s">
        <v>482</v>
      </c>
      <c r="X71" s="148" t="s">
        <v>555</v>
      </c>
    </row>
    <row r="72" spans="1:25" s="11" customFormat="1" ht="20.25" customHeight="1" x14ac:dyDescent="0.2">
      <c r="A72" s="58">
        <f t="shared" si="29"/>
        <v>7</v>
      </c>
      <c r="B72" s="143" t="s">
        <v>20</v>
      </c>
      <c r="C72" s="143" t="s">
        <v>74</v>
      </c>
      <c r="D72" s="143" t="s">
        <v>27</v>
      </c>
      <c r="E72" s="143" t="s">
        <v>12</v>
      </c>
      <c r="F72" s="38">
        <v>2</v>
      </c>
      <c r="G72" s="140"/>
      <c r="H72" s="140">
        <v>42.2</v>
      </c>
      <c r="I72" s="228">
        <f t="shared" si="32"/>
        <v>42.2</v>
      </c>
      <c r="J72" s="228">
        <f t="shared" si="33"/>
        <v>42.2</v>
      </c>
      <c r="K72" s="228">
        <f t="shared" si="34"/>
        <v>0</v>
      </c>
      <c r="L72" s="143">
        <f t="shared" si="35"/>
        <v>1</v>
      </c>
      <c r="M72" s="143">
        <f t="shared" si="35"/>
        <v>1</v>
      </c>
      <c r="N72" s="143">
        <f t="shared" si="35"/>
        <v>0</v>
      </c>
      <c r="O72" s="247">
        <v>1</v>
      </c>
      <c r="P72" s="247"/>
      <c r="Q72" s="247">
        <f t="shared" si="30"/>
        <v>1</v>
      </c>
      <c r="R72" s="143" t="s">
        <v>22</v>
      </c>
      <c r="S72" s="141">
        <v>41891</v>
      </c>
      <c r="T72" s="143" t="s">
        <v>75</v>
      </c>
      <c r="U72" s="45">
        <v>45291</v>
      </c>
      <c r="V72" s="139"/>
      <c r="W72" s="148" t="s">
        <v>482</v>
      </c>
      <c r="X72" s="148" t="s">
        <v>555</v>
      </c>
    </row>
    <row r="73" spans="1:25" s="11" customFormat="1" ht="20.25" customHeight="1" x14ac:dyDescent="0.2">
      <c r="A73" s="58">
        <f t="shared" si="29"/>
        <v>7</v>
      </c>
      <c r="B73" s="143" t="s">
        <v>20</v>
      </c>
      <c r="C73" s="143" t="s">
        <v>74</v>
      </c>
      <c r="D73" s="143" t="s">
        <v>28</v>
      </c>
      <c r="E73" s="143" t="s">
        <v>12</v>
      </c>
      <c r="F73" s="38">
        <v>1</v>
      </c>
      <c r="G73" s="140"/>
      <c r="H73" s="140">
        <v>28.6</v>
      </c>
      <c r="I73" s="228">
        <f t="shared" si="32"/>
        <v>28.6</v>
      </c>
      <c r="J73" s="228">
        <f t="shared" si="33"/>
        <v>28.6</v>
      </c>
      <c r="K73" s="228">
        <f t="shared" si="34"/>
        <v>0</v>
      </c>
      <c r="L73" s="143">
        <f t="shared" si="35"/>
        <v>1</v>
      </c>
      <c r="M73" s="143">
        <f t="shared" si="35"/>
        <v>1</v>
      </c>
      <c r="N73" s="143">
        <f t="shared" si="35"/>
        <v>0</v>
      </c>
      <c r="O73" s="247">
        <v>2</v>
      </c>
      <c r="P73" s="247"/>
      <c r="Q73" s="247">
        <f t="shared" si="30"/>
        <v>2</v>
      </c>
      <c r="R73" s="143" t="s">
        <v>22</v>
      </c>
      <c r="S73" s="141">
        <v>41891</v>
      </c>
      <c r="T73" s="143" t="s">
        <v>75</v>
      </c>
      <c r="U73" s="45">
        <v>45291</v>
      </c>
      <c r="V73" s="139"/>
      <c r="W73" s="148" t="s">
        <v>482</v>
      </c>
      <c r="X73" s="148" t="s">
        <v>555</v>
      </c>
    </row>
    <row r="74" spans="1:25" s="11" customFormat="1" ht="20.25" customHeight="1" x14ac:dyDescent="0.2">
      <c r="A74" s="58">
        <f t="shared" si="29"/>
        <v>7</v>
      </c>
      <c r="B74" s="143" t="s">
        <v>20</v>
      </c>
      <c r="C74" s="143" t="s">
        <v>74</v>
      </c>
      <c r="D74" s="143" t="s">
        <v>29</v>
      </c>
      <c r="E74" s="143" t="s">
        <v>12</v>
      </c>
      <c r="F74" s="38">
        <v>1</v>
      </c>
      <c r="G74" s="140"/>
      <c r="H74" s="140">
        <v>28.5</v>
      </c>
      <c r="I74" s="228">
        <f t="shared" si="32"/>
        <v>0</v>
      </c>
      <c r="J74" s="228">
        <f t="shared" si="33"/>
        <v>0</v>
      </c>
      <c r="K74" s="228">
        <f t="shared" si="34"/>
        <v>0</v>
      </c>
      <c r="L74" s="143">
        <f t="shared" si="35"/>
        <v>0</v>
      </c>
      <c r="M74" s="143">
        <f t="shared" si="35"/>
        <v>0</v>
      </c>
      <c r="N74" s="143">
        <f t="shared" si="35"/>
        <v>0</v>
      </c>
      <c r="O74" s="247"/>
      <c r="P74" s="247"/>
      <c r="Q74" s="247">
        <f t="shared" si="30"/>
        <v>0</v>
      </c>
      <c r="R74" s="143" t="s">
        <v>44</v>
      </c>
      <c r="S74" s="141">
        <v>41891</v>
      </c>
      <c r="T74" s="143" t="s">
        <v>75</v>
      </c>
      <c r="U74" s="45">
        <v>45291</v>
      </c>
      <c r="V74" s="139"/>
      <c r="W74" s="148" t="s">
        <v>482</v>
      </c>
      <c r="X74" s="148" t="s">
        <v>555</v>
      </c>
    </row>
    <row r="75" spans="1:25" s="11" customFormat="1" ht="20.25" customHeight="1" x14ac:dyDescent="0.2">
      <c r="A75" s="58">
        <f t="shared" si="29"/>
        <v>7</v>
      </c>
      <c r="B75" s="143" t="s">
        <v>20</v>
      </c>
      <c r="C75" s="143" t="s">
        <v>74</v>
      </c>
      <c r="D75" s="143" t="s">
        <v>30</v>
      </c>
      <c r="E75" s="143" t="s">
        <v>13</v>
      </c>
      <c r="F75" s="38">
        <v>1</v>
      </c>
      <c r="G75" s="140"/>
      <c r="H75" s="140">
        <v>31.4</v>
      </c>
      <c r="I75" s="228">
        <f t="shared" si="32"/>
        <v>31.4</v>
      </c>
      <c r="J75" s="228">
        <f t="shared" si="33"/>
        <v>0</v>
      </c>
      <c r="K75" s="228">
        <f t="shared" si="34"/>
        <v>31.4</v>
      </c>
      <c r="L75" s="143">
        <f t="shared" si="35"/>
        <v>1</v>
      </c>
      <c r="M75" s="143">
        <f t="shared" si="35"/>
        <v>0</v>
      </c>
      <c r="N75" s="143">
        <f t="shared" si="35"/>
        <v>1</v>
      </c>
      <c r="O75" s="247">
        <v>7</v>
      </c>
      <c r="P75" s="247"/>
      <c r="Q75" s="247">
        <f t="shared" si="30"/>
        <v>7</v>
      </c>
      <c r="R75" s="143" t="s">
        <v>22</v>
      </c>
      <c r="S75" s="141">
        <v>41891</v>
      </c>
      <c r="T75" s="143" t="s">
        <v>75</v>
      </c>
      <c r="U75" s="45">
        <v>45291</v>
      </c>
      <c r="V75" s="139">
        <v>41883</v>
      </c>
      <c r="W75" s="148" t="s">
        <v>482</v>
      </c>
      <c r="X75" s="148" t="s">
        <v>555</v>
      </c>
    </row>
    <row r="76" spans="1:25" s="11" customFormat="1" ht="20.25" customHeight="1" x14ac:dyDescent="0.2">
      <c r="A76" s="58">
        <f t="shared" si="29"/>
        <v>7</v>
      </c>
      <c r="B76" s="143" t="s">
        <v>20</v>
      </c>
      <c r="C76" s="143" t="s">
        <v>74</v>
      </c>
      <c r="D76" s="143" t="s">
        <v>31</v>
      </c>
      <c r="E76" s="143" t="s">
        <v>13</v>
      </c>
      <c r="F76" s="38">
        <v>1</v>
      </c>
      <c r="G76" s="140"/>
      <c r="H76" s="140">
        <v>31.9</v>
      </c>
      <c r="I76" s="228">
        <f t="shared" si="32"/>
        <v>31.9</v>
      </c>
      <c r="J76" s="228">
        <f t="shared" si="33"/>
        <v>0</v>
      </c>
      <c r="K76" s="228">
        <f t="shared" si="34"/>
        <v>31.9</v>
      </c>
      <c r="L76" s="143">
        <f t="shared" si="35"/>
        <v>1</v>
      </c>
      <c r="M76" s="143">
        <f t="shared" si="35"/>
        <v>0</v>
      </c>
      <c r="N76" s="143">
        <f t="shared" si="35"/>
        <v>1</v>
      </c>
      <c r="O76" s="247">
        <v>3</v>
      </c>
      <c r="P76" s="247"/>
      <c r="Q76" s="247">
        <f t="shared" si="30"/>
        <v>3</v>
      </c>
      <c r="R76" s="143" t="s">
        <v>22</v>
      </c>
      <c r="S76" s="141">
        <v>41891</v>
      </c>
      <c r="T76" s="143" t="s">
        <v>75</v>
      </c>
      <c r="U76" s="45">
        <v>45291</v>
      </c>
      <c r="V76" s="139">
        <v>41192</v>
      </c>
      <c r="W76" s="148" t="s">
        <v>482</v>
      </c>
      <c r="X76" s="148" t="s">
        <v>555</v>
      </c>
    </row>
    <row r="77" spans="1:25" s="11" customFormat="1" ht="20.25" customHeight="1" x14ac:dyDescent="0.2">
      <c r="A77" s="58">
        <f t="shared" si="29"/>
        <v>7</v>
      </c>
      <c r="B77" s="143" t="s">
        <v>20</v>
      </c>
      <c r="C77" s="143" t="s">
        <v>74</v>
      </c>
      <c r="D77" s="143" t="s">
        <v>32</v>
      </c>
      <c r="E77" s="143" t="s">
        <v>13</v>
      </c>
      <c r="F77" s="38">
        <v>1</v>
      </c>
      <c r="G77" s="140"/>
      <c r="H77" s="140">
        <v>28.6</v>
      </c>
      <c r="I77" s="228">
        <f t="shared" si="32"/>
        <v>28.6</v>
      </c>
      <c r="J77" s="228">
        <f t="shared" si="33"/>
        <v>0</v>
      </c>
      <c r="K77" s="228">
        <f t="shared" si="34"/>
        <v>28.6</v>
      </c>
      <c r="L77" s="143">
        <f t="shared" si="35"/>
        <v>1</v>
      </c>
      <c r="M77" s="143">
        <f t="shared" si="35"/>
        <v>0</v>
      </c>
      <c r="N77" s="143">
        <f t="shared" si="35"/>
        <v>1</v>
      </c>
      <c r="O77" s="247">
        <v>4</v>
      </c>
      <c r="P77" s="247"/>
      <c r="Q77" s="247"/>
      <c r="R77" s="243" t="s">
        <v>22</v>
      </c>
      <c r="S77" s="141">
        <v>41891</v>
      </c>
      <c r="T77" s="143" t="s">
        <v>75</v>
      </c>
      <c r="U77" s="45">
        <v>45291</v>
      </c>
      <c r="V77" s="139">
        <v>37939</v>
      </c>
      <c r="W77" s="148" t="s">
        <v>482</v>
      </c>
      <c r="X77" s="148" t="s">
        <v>555</v>
      </c>
    </row>
    <row r="78" spans="1:25" s="11" customFormat="1" ht="20.25" customHeight="1" x14ac:dyDescent="0.2">
      <c r="A78" s="58">
        <f t="shared" si="29"/>
        <v>7</v>
      </c>
      <c r="B78" s="143" t="s">
        <v>20</v>
      </c>
      <c r="C78" s="143" t="s">
        <v>74</v>
      </c>
      <c r="D78" s="143" t="s">
        <v>33</v>
      </c>
      <c r="E78" s="143" t="s">
        <v>13</v>
      </c>
      <c r="F78" s="38">
        <v>2</v>
      </c>
      <c r="G78" s="140"/>
      <c r="H78" s="140">
        <v>41</v>
      </c>
      <c r="I78" s="228">
        <f t="shared" si="32"/>
        <v>41</v>
      </c>
      <c r="J78" s="228">
        <f t="shared" si="33"/>
        <v>0</v>
      </c>
      <c r="K78" s="228">
        <f t="shared" si="34"/>
        <v>41</v>
      </c>
      <c r="L78" s="143">
        <f t="shared" si="35"/>
        <v>1</v>
      </c>
      <c r="M78" s="143">
        <f t="shared" si="35"/>
        <v>0</v>
      </c>
      <c r="N78" s="143">
        <f t="shared" si="35"/>
        <v>1</v>
      </c>
      <c r="O78" s="247">
        <v>1</v>
      </c>
      <c r="P78" s="247"/>
      <c r="Q78" s="247">
        <f t="shared" si="30"/>
        <v>1</v>
      </c>
      <c r="R78" s="143" t="s">
        <v>22</v>
      </c>
      <c r="S78" s="141">
        <v>41891</v>
      </c>
      <c r="T78" s="143" t="s">
        <v>75</v>
      </c>
      <c r="U78" s="45">
        <v>45291</v>
      </c>
      <c r="V78" s="139">
        <v>38784</v>
      </c>
      <c r="W78" s="148" t="s">
        <v>482</v>
      </c>
      <c r="X78" s="148" t="s">
        <v>555</v>
      </c>
    </row>
    <row r="79" spans="1:25" s="11" customFormat="1" ht="20.25" customHeight="1" x14ac:dyDescent="0.2">
      <c r="A79" s="58">
        <f t="shared" si="29"/>
        <v>7</v>
      </c>
      <c r="B79" s="143" t="s">
        <v>20</v>
      </c>
      <c r="C79" s="143" t="s">
        <v>74</v>
      </c>
      <c r="D79" s="143" t="s">
        <v>39</v>
      </c>
      <c r="E79" s="143" t="s">
        <v>12</v>
      </c>
      <c r="F79" s="38">
        <v>1</v>
      </c>
      <c r="G79" s="140"/>
      <c r="H79" s="140">
        <v>30</v>
      </c>
      <c r="I79" s="228">
        <f t="shared" si="32"/>
        <v>30</v>
      </c>
      <c r="J79" s="228">
        <f t="shared" si="33"/>
        <v>30</v>
      </c>
      <c r="K79" s="228">
        <f t="shared" si="34"/>
        <v>0</v>
      </c>
      <c r="L79" s="143">
        <f t="shared" si="35"/>
        <v>1</v>
      </c>
      <c r="M79" s="143">
        <f t="shared" si="35"/>
        <v>1</v>
      </c>
      <c r="N79" s="143">
        <f t="shared" si="35"/>
        <v>0</v>
      </c>
      <c r="O79" s="247">
        <v>1</v>
      </c>
      <c r="P79" s="247"/>
      <c r="Q79" s="247">
        <f t="shared" si="30"/>
        <v>1</v>
      </c>
      <c r="R79" s="143" t="s">
        <v>22</v>
      </c>
      <c r="S79" s="141">
        <v>41891</v>
      </c>
      <c r="T79" s="143" t="s">
        <v>75</v>
      </c>
      <c r="U79" s="45">
        <v>45291</v>
      </c>
      <c r="V79" s="139"/>
      <c r="W79" s="148" t="s">
        <v>482</v>
      </c>
      <c r="X79" s="148" t="s">
        <v>555</v>
      </c>
    </row>
    <row r="80" spans="1:25" s="11" customFormat="1" ht="20.25" customHeight="1" x14ac:dyDescent="0.2">
      <c r="A80" s="58">
        <f t="shared" si="29"/>
        <v>7</v>
      </c>
      <c r="B80" s="143" t="s">
        <v>20</v>
      </c>
      <c r="C80" s="143" t="s">
        <v>74</v>
      </c>
      <c r="D80" s="143" t="s">
        <v>40</v>
      </c>
      <c r="E80" s="143" t="s">
        <v>12</v>
      </c>
      <c r="F80" s="38">
        <v>1</v>
      </c>
      <c r="G80" s="140"/>
      <c r="H80" s="140">
        <v>29.2</v>
      </c>
      <c r="I80" s="228">
        <f t="shared" si="32"/>
        <v>29.2</v>
      </c>
      <c r="J80" s="228">
        <f t="shared" si="33"/>
        <v>29.2</v>
      </c>
      <c r="K80" s="228">
        <f t="shared" si="34"/>
        <v>0</v>
      </c>
      <c r="L80" s="143">
        <f t="shared" si="35"/>
        <v>1</v>
      </c>
      <c r="M80" s="143">
        <f t="shared" si="35"/>
        <v>1</v>
      </c>
      <c r="N80" s="143">
        <f t="shared" si="35"/>
        <v>0</v>
      </c>
      <c r="O80" s="247">
        <v>1</v>
      </c>
      <c r="P80" s="247"/>
      <c r="Q80" s="247">
        <f t="shared" si="30"/>
        <v>1</v>
      </c>
      <c r="R80" s="143" t="s">
        <v>22</v>
      </c>
      <c r="S80" s="141">
        <v>41891</v>
      </c>
      <c r="T80" s="143" t="s">
        <v>75</v>
      </c>
      <c r="U80" s="45">
        <v>45291</v>
      </c>
      <c r="V80" s="139"/>
      <c r="W80" s="148" t="s">
        <v>482</v>
      </c>
      <c r="X80" s="148" t="s">
        <v>555</v>
      </c>
    </row>
    <row r="81" spans="1:25" s="11" customFormat="1" ht="20.25" customHeight="1" x14ac:dyDescent="0.2">
      <c r="A81" s="58">
        <f t="shared" si="29"/>
        <v>7</v>
      </c>
      <c r="B81" s="143" t="s">
        <v>20</v>
      </c>
      <c r="C81" s="143" t="s">
        <v>74</v>
      </c>
      <c r="D81" s="143" t="s">
        <v>41</v>
      </c>
      <c r="E81" s="143" t="s">
        <v>13</v>
      </c>
      <c r="F81" s="38">
        <v>2</v>
      </c>
      <c r="G81" s="140"/>
      <c r="H81" s="140">
        <v>44.2</v>
      </c>
      <c r="I81" s="228">
        <f t="shared" si="32"/>
        <v>0</v>
      </c>
      <c r="J81" s="228">
        <f t="shared" si="33"/>
        <v>0</v>
      </c>
      <c r="K81" s="228">
        <f t="shared" si="34"/>
        <v>0</v>
      </c>
      <c r="L81" s="143">
        <f t="shared" si="35"/>
        <v>0</v>
      </c>
      <c r="M81" s="143">
        <f t="shared" si="35"/>
        <v>0</v>
      </c>
      <c r="N81" s="143">
        <f t="shared" si="35"/>
        <v>0</v>
      </c>
      <c r="O81" s="247"/>
      <c r="P81" s="247"/>
      <c r="Q81" s="247">
        <f t="shared" si="30"/>
        <v>0</v>
      </c>
      <c r="R81" s="143" t="s">
        <v>44</v>
      </c>
      <c r="S81" s="141">
        <v>41891</v>
      </c>
      <c r="T81" s="143" t="s">
        <v>75</v>
      </c>
      <c r="U81" s="45">
        <v>45291</v>
      </c>
      <c r="V81" s="139">
        <v>38833</v>
      </c>
      <c r="W81" s="148" t="s">
        <v>482</v>
      </c>
      <c r="X81" s="148" t="s">
        <v>555</v>
      </c>
    </row>
    <row r="82" spans="1:25" s="279" customFormat="1" ht="20.25" customHeight="1" x14ac:dyDescent="0.2">
      <c r="A82" s="271">
        <f t="shared" si="29"/>
        <v>7</v>
      </c>
      <c r="B82" s="272" t="s">
        <v>20</v>
      </c>
      <c r="C82" s="272" t="s">
        <v>74</v>
      </c>
      <c r="D82" s="272" t="s">
        <v>42</v>
      </c>
      <c r="E82" s="272" t="s">
        <v>13</v>
      </c>
      <c r="F82" s="273">
        <v>2</v>
      </c>
      <c r="G82" s="274"/>
      <c r="H82" s="274">
        <v>47</v>
      </c>
      <c r="I82" s="274">
        <f t="shared" si="32"/>
        <v>47</v>
      </c>
      <c r="J82" s="274">
        <f t="shared" si="33"/>
        <v>0</v>
      </c>
      <c r="K82" s="274">
        <f t="shared" si="34"/>
        <v>47</v>
      </c>
      <c r="L82" s="272">
        <f t="shared" si="35"/>
        <v>1</v>
      </c>
      <c r="M82" s="272">
        <f t="shared" si="35"/>
        <v>0</v>
      </c>
      <c r="N82" s="272">
        <f t="shared" si="35"/>
        <v>1</v>
      </c>
      <c r="O82" s="275">
        <v>5</v>
      </c>
      <c r="P82" s="275"/>
      <c r="Q82" s="275">
        <f t="shared" si="30"/>
        <v>5</v>
      </c>
      <c r="R82" s="272" t="s">
        <v>22</v>
      </c>
      <c r="S82" s="276">
        <v>41891</v>
      </c>
      <c r="T82" s="272" t="s">
        <v>75</v>
      </c>
      <c r="U82" s="277">
        <v>45291</v>
      </c>
      <c r="V82" s="278">
        <v>42601</v>
      </c>
      <c r="W82" s="275" t="s">
        <v>482</v>
      </c>
      <c r="X82" s="275" t="s">
        <v>555</v>
      </c>
      <c r="Y82" s="11"/>
    </row>
    <row r="83" spans="1:25" s="11" customFormat="1" ht="20.25" customHeight="1" x14ac:dyDescent="0.2">
      <c r="A83" s="58">
        <f t="shared" si="29"/>
        <v>7</v>
      </c>
      <c r="B83" s="143" t="s">
        <v>20</v>
      </c>
      <c r="C83" s="143" t="s">
        <v>74</v>
      </c>
      <c r="D83" s="143" t="s">
        <v>43</v>
      </c>
      <c r="E83" s="143" t="s">
        <v>13</v>
      </c>
      <c r="F83" s="38">
        <v>1</v>
      </c>
      <c r="G83" s="140"/>
      <c r="H83" s="140">
        <v>29.1</v>
      </c>
      <c r="I83" s="228">
        <f t="shared" si="32"/>
        <v>29.1</v>
      </c>
      <c r="J83" s="228">
        <f t="shared" si="33"/>
        <v>0</v>
      </c>
      <c r="K83" s="228">
        <f t="shared" si="34"/>
        <v>29.1</v>
      </c>
      <c r="L83" s="143">
        <f t="shared" si="35"/>
        <v>1</v>
      </c>
      <c r="M83" s="143">
        <f t="shared" si="35"/>
        <v>0</v>
      </c>
      <c r="N83" s="143">
        <f t="shared" si="35"/>
        <v>1</v>
      </c>
      <c r="O83" s="247">
        <v>3</v>
      </c>
      <c r="P83" s="247">
        <v>3</v>
      </c>
      <c r="Q83" s="247">
        <f t="shared" si="30"/>
        <v>0</v>
      </c>
      <c r="R83" s="143" t="s">
        <v>22</v>
      </c>
      <c r="S83" s="141">
        <v>41891</v>
      </c>
      <c r="T83" s="143" t="s">
        <v>75</v>
      </c>
      <c r="U83" s="45">
        <v>45291</v>
      </c>
      <c r="V83" s="139">
        <v>39098</v>
      </c>
      <c r="W83" s="148" t="s">
        <v>482</v>
      </c>
      <c r="X83" s="148" t="s">
        <v>555</v>
      </c>
    </row>
    <row r="84" spans="1:25" s="11" customFormat="1" ht="20.25" customHeight="1" x14ac:dyDescent="0.2">
      <c r="A84" s="58">
        <f t="shared" si="29"/>
        <v>7</v>
      </c>
      <c r="B84" s="143" t="s">
        <v>20</v>
      </c>
      <c r="C84" s="143" t="s">
        <v>74</v>
      </c>
      <c r="D84" s="143" t="s">
        <v>46</v>
      </c>
      <c r="E84" s="143" t="s">
        <v>13</v>
      </c>
      <c r="F84" s="38">
        <v>1</v>
      </c>
      <c r="G84" s="140"/>
      <c r="H84" s="140">
        <v>28.2</v>
      </c>
      <c r="I84" s="228">
        <f t="shared" si="32"/>
        <v>28.2</v>
      </c>
      <c r="J84" s="228">
        <f t="shared" si="33"/>
        <v>0</v>
      </c>
      <c r="K84" s="228">
        <f t="shared" si="34"/>
        <v>28.2</v>
      </c>
      <c r="L84" s="143">
        <f t="shared" si="35"/>
        <v>1</v>
      </c>
      <c r="M84" s="143">
        <f t="shared" si="35"/>
        <v>0</v>
      </c>
      <c r="N84" s="143">
        <f t="shared" si="35"/>
        <v>1</v>
      </c>
      <c r="O84" s="247">
        <v>2</v>
      </c>
      <c r="P84" s="247"/>
      <c r="Q84" s="247">
        <f t="shared" si="30"/>
        <v>2</v>
      </c>
      <c r="R84" s="143" t="s">
        <v>22</v>
      </c>
      <c r="S84" s="141">
        <v>41891</v>
      </c>
      <c r="T84" s="143" t="s">
        <v>75</v>
      </c>
      <c r="U84" s="45">
        <v>45291</v>
      </c>
      <c r="V84" s="139">
        <v>39182</v>
      </c>
      <c r="W84" s="148" t="s">
        <v>482</v>
      </c>
      <c r="X84" s="148" t="s">
        <v>555</v>
      </c>
    </row>
    <row r="85" spans="1:25" s="11" customFormat="1" ht="20.25" customHeight="1" x14ac:dyDescent="0.2">
      <c r="A85" s="58">
        <f t="shared" si="29"/>
        <v>7</v>
      </c>
      <c r="B85" s="143" t="s">
        <v>20</v>
      </c>
      <c r="C85" s="143" t="s">
        <v>74</v>
      </c>
      <c r="D85" s="143" t="s">
        <v>47</v>
      </c>
      <c r="E85" s="143" t="s">
        <v>13</v>
      </c>
      <c r="F85" s="38">
        <v>1</v>
      </c>
      <c r="G85" s="140"/>
      <c r="H85" s="140">
        <v>30</v>
      </c>
      <c r="I85" s="228">
        <f t="shared" si="32"/>
        <v>30</v>
      </c>
      <c r="J85" s="228">
        <f t="shared" si="33"/>
        <v>0</v>
      </c>
      <c r="K85" s="228">
        <f t="shared" si="34"/>
        <v>30</v>
      </c>
      <c r="L85" s="143">
        <f t="shared" si="35"/>
        <v>1</v>
      </c>
      <c r="M85" s="143">
        <f t="shared" si="35"/>
        <v>0</v>
      </c>
      <c r="N85" s="143">
        <f t="shared" si="35"/>
        <v>1</v>
      </c>
      <c r="O85" s="247">
        <v>4</v>
      </c>
      <c r="P85" s="247"/>
      <c r="Q85" s="247">
        <f t="shared" si="30"/>
        <v>4</v>
      </c>
      <c r="R85" s="143" t="s">
        <v>22</v>
      </c>
      <c r="S85" s="141">
        <v>41891</v>
      </c>
      <c r="T85" s="143" t="s">
        <v>75</v>
      </c>
      <c r="U85" s="45">
        <v>45291</v>
      </c>
      <c r="V85" s="139">
        <v>38319</v>
      </c>
      <c r="W85" s="148" t="s">
        <v>482</v>
      </c>
      <c r="X85" s="148" t="s">
        <v>555</v>
      </c>
    </row>
    <row r="86" spans="1:25" s="11" customFormat="1" ht="20.25" customHeight="1" x14ac:dyDescent="0.2">
      <c r="A86" s="58">
        <f t="shared" si="29"/>
        <v>7</v>
      </c>
      <c r="B86" s="143" t="s">
        <v>20</v>
      </c>
      <c r="C86" s="143" t="s">
        <v>74</v>
      </c>
      <c r="D86" s="143" t="s">
        <v>48</v>
      </c>
      <c r="E86" s="143" t="s">
        <v>13</v>
      </c>
      <c r="F86" s="38">
        <v>2</v>
      </c>
      <c r="G86" s="140"/>
      <c r="H86" s="140">
        <v>42.4</v>
      </c>
      <c r="I86" s="228">
        <f t="shared" si="32"/>
        <v>42.4</v>
      </c>
      <c r="J86" s="228">
        <f t="shared" si="33"/>
        <v>0</v>
      </c>
      <c r="K86" s="228">
        <f t="shared" si="34"/>
        <v>42.4</v>
      </c>
      <c r="L86" s="143">
        <f t="shared" si="35"/>
        <v>1</v>
      </c>
      <c r="M86" s="143">
        <f t="shared" si="35"/>
        <v>0</v>
      </c>
      <c r="N86" s="143">
        <f t="shared" si="35"/>
        <v>1</v>
      </c>
      <c r="O86" s="247">
        <v>6</v>
      </c>
      <c r="P86" s="247"/>
      <c r="Q86" s="247">
        <f t="shared" si="30"/>
        <v>6</v>
      </c>
      <c r="R86" s="143" t="s">
        <v>22</v>
      </c>
      <c r="S86" s="141">
        <v>41891</v>
      </c>
      <c r="T86" s="143" t="s">
        <v>75</v>
      </c>
      <c r="U86" s="45">
        <v>45291</v>
      </c>
      <c r="V86" s="139">
        <v>40842</v>
      </c>
      <c r="W86" s="148" t="s">
        <v>482</v>
      </c>
      <c r="X86" s="148" t="s">
        <v>555</v>
      </c>
    </row>
    <row r="87" spans="1:25" s="279" customFormat="1" ht="20.25" customHeight="1" x14ac:dyDescent="0.2">
      <c r="A87" s="271">
        <f t="shared" si="29"/>
        <v>7</v>
      </c>
      <c r="B87" s="272" t="s">
        <v>20</v>
      </c>
      <c r="C87" s="272" t="s">
        <v>74</v>
      </c>
      <c r="D87" s="272" t="s">
        <v>49</v>
      </c>
      <c r="E87" s="272" t="s">
        <v>13</v>
      </c>
      <c r="F87" s="273">
        <v>1</v>
      </c>
      <c r="G87" s="274"/>
      <c r="H87" s="274">
        <v>29.3</v>
      </c>
      <c r="I87" s="274">
        <f t="shared" si="32"/>
        <v>29.3</v>
      </c>
      <c r="J87" s="274">
        <f t="shared" si="33"/>
        <v>0</v>
      </c>
      <c r="K87" s="274">
        <f t="shared" si="34"/>
        <v>29.3</v>
      </c>
      <c r="L87" s="272">
        <f t="shared" si="35"/>
        <v>1</v>
      </c>
      <c r="M87" s="272">
        <f t="shared" si="35"/>
        <v>0</v>
      </c>
      <c r="N87" s="272">
        <f t="shared" si="35"/>
        <v>1</v>
      </c>
      <c r="O87" s="275">
        <v>1</v>
      </c>
      <c r="P87" s="275"/>
      <c r="Q87" s="275">
        <f t="shared" si="30"/>
        <v>1</v>
      </c>
      <c r="R87" s="272" t="s">
        <v>22</v>
      </c>
      <c r="S87" s="276">
        <v>41891</v>
      </c>
      <c r="T87" s="272" t="s">
        <v>75</v>
      </c>
      <c r="U87" s="277">
        <v>45291</v>
      </c>
      <c r="V87" s="278">
        <v>42747</v>
      </c>
      <c r="W87" s="275" t="s">
        <v>482</v>
      </c>
      <c r="X87" s="275" t="s">
        <v>555</v>
      </c>
      <c r="Y87" s="11"/>
    </row>
    <row r="88" spans="1:25" s="11" customFormat="1" ht="20.25" customHeight="1" x14ac:dyDescent="0.2">
      <c r="A88" s="58">
        <f t="shared" si="29"/>
        <v>7</v>
      </c>
      <c r="B88" s="143" t="s">
        <v>20</v>
      </c>
      <c r="C88" s="143" t="s">
        <v>74</v>
      </c>
      <c r="D88" s="143" t="s">
        <v>50</v>
      </c>
      <c r="E88" s="143" t="s">
        <v>13</v>
      </c>
      <c r="F88" s="38">
        <v>1</v>
      </c>
      <c r="G88" s="140"/>
      <c r="H88" s="140">
        <v>28.5</v>
      </c>
      <c r="I88" s="228">
        <f t="shared" si="32"/>
        <v>28.5</v>
      </c>
      <c r="J88" s="228">
        <f t="shared" si="33"/>
        <v>0</v>
      </c>
      <c r="K88" s="228">
        <f t="shared" si="34"/>
        <v>28.5</v>
      </c>
      <c r="L88" s="143">
        <f t="shared" si="35"/>
        <v>1</v>
      </c>
      <c r="M88" s="143">
        <f t="shared" si="35"/>
        <v>0</v>
      </c>
      <c r="N88" s="143">
        <f t="shared" si="35"/>
        <v>1</v>
      </c>
      <c r="O88" s="247">
        <v>2</v>
      </c>
      <c r="P88" s="247"/>
      <c r="Q88" s="247">
        <f t="shared" si="30"/>
        <v>2</v>
      </c>
      <c r="R88" s="143" t="s">
        <v>22</v>
      </c>
      <c r="S88" s="141">
        <v>41891</v>
      </c>
      <c r="T88" s="143" t="s">
        <v>75</v>
      </c>
      <c r="U88" s="45">
        <v>45291</v>
      </c>
      <c r="V88" s="139">
        <v>38788</v>
      </c>
      <c r="W88" s="148" t="s">
        <v>482</v>
      </c>
      <c r="X88" s="148" t="s">
        <v>555</v>
      </c>
    </row>
    <row r="89" spans="1:25" s="11" customFormat="1" ht="20.25" customHeight="1" x14ac:dyDescent="0.2">
      <c r="A89" s="58">
        <f t="shared" si="29"/>
        <v>7</v>
      </c>
      <c r="B89" s="143" t="s">
        <v>20</v>
      </c>
      <c r="C89" s="143" t="s">
        <v>74</v>
      </c>
      <c r="D89" s="143" t="s">
        <v>51</v>
      </c>
      <c r="E89" s="143" t="s">
        <v>13</v>
      </c>
      <c r="F89" s="38">
        <v>1</v>
      </c>
      <c r="G89" s="140"/>
      <c r="H89" s="140">
        <v>31.7</v>
      </c>
      <c r="I89" s="228">
        <f t="shared" si="32"/>
        <v>31.7</v>
      </c>
      <c r="J89" s="228">
        <f t="shared" si="33"/>
        <v>0</v>
      </c>
      <c r="K89" s="228">
        <f t="shared" si="34"/>
        <v>31.7</v>
      </c>
      <c r="L89" s="143">
        <f t="shared" si="35"/>
        <v>1</v>
      </c>
      <c r="M89" s="143">
        <f t="shared" si="35"/>
        <v>0</v>
      </c>
      <c r="N89" s="143">
        <f t="shared" si="35"/>
        <v>1</v>
      </c>
      <c r="O89" s="247">
        <v>3</v>
      </c>
      <c r="P89" s="247"/>
      <c r="Q89" s="247">
        <f t="shared" si="30"/>
        <v>3</v>
      </c>
      <c r="R89" s="143" t="s">
        <v>22</v>
      </c>
      <c r="S89" s="141">
        <v>41891</v>
      </c>
      <c r="T89" s="143" t="s">
        <v>75</v>
      </c>
      <c r="U89" s="45">
        <v>45291</v>
      </c>
      <c r="V89" s="139">
        <v>39268</v>
      </c>
      <c r="W89" s="148" t="s">
        <v>482</v>
      </c>
      <c r="X89" s="148" t="s">
        <v>555</v>
      </c>
    </row>
    <row r="90" spans="1:25" s="11" customFormat="1" ht="20.25" customHeight="1" x14ac:dyDescent="0.2">
      <c r="A90" s="58">
        <f t="shared" si="29"/>
        <v>7</v>
      </c>
      <c r="B90" s="143" t="s">
        <v>20</v>
      </c>
      <c r="C90" s="143" t="s">
        <v>74</v>
      </c>
      <c r="D90" s="143" t="s">
        <v>52</v>
      </c>
      <c r="E90" s="143" t="s">
        <v>13</v>
      </c>
      <c r="F90" s="38">
        <v>1</v>
      </c>
      <c r="G90" s="140"/>
      <c r="H90" s="140">
        <v>31.9</v>
      </c>
      <c r="I90" s="228">
        <f t="shared" si="32"/>
        <v>31.9</v>
      </c>
      <c r="J90" s="228">
        <f t="shared" si="33"/>
        <v>0</v>
      </c>
      <c r="K90" s="228">
        <f t="shared" si="34"/>
        <v>31.9</v>
      </c>
      <c r="L90" s="143">
        <f t="shared" si="35"/>
        <v>1</v>
      </c>
      <c r="M90" s="143">
        <f t="shared" si="35"/>
        <v>0</v>
      </c>
      <c r="N90" s="143">
        <f t="shared" si="35"/>
        <v>1</v>
      </c>
      <c r="O90" s="247">
        <v>2</v>
      </c>
      <c r="P90" s="247"/>
      <c r="Q90" s="247">
        <f t="shared" si="30"/>
        <v>2</v>
      </c>
      <c r="R90" s="143" t="s">
        <v>22</v>
      </c>
      <c r="S90" s="141">
        <v>41891</v>
      </c>
      <c r="T90" s="143" t="s">
        <v>75</v>
      </c>
      <c r="U90" s="45">
        <v>45291</v>
      </c>
      <c r="V90" s="139">
        <v>39941</v>
      </c>
      <c r="W90" s="148" t="s">
        <v>482</v>
      </c>
      <c r="X90" s="148" t="s">
        <v>555</v>
      </c>
    </row>
    <row r="91" spans="1:25" s="11" customFormat="1" ht="20.25" customHeight="1" x14ac:dyDescent="0.2">
      <c r="A91" s="58">
        <f t="shared" si="29"/>
        <v>7</v>
      </c>
      <c r="B91" s="143" t="s">
        <v>20</v>
      </c>
      <c r="C91" s="143" t="s">
        <v>74</v>
      </c>
      <c r="D91" s="143" t="s">
        <v>53</v>
      </c>
      <c r="E91" s="143" t="s">
        <v>13</v>
      </c>
      <c r="F91" s="38">
        <v>1</v>
      </c>
      <c r="G91" s="140"/>
      <c r="H91" s="140">
        <v>30.4</v>
      </c>
      <c r="I91" s="228">
        <f t="shared" si="32"/>
        <v>30.4</v>
      </c>
      <c r="J91" s="228">
        <f t="shared" si="33"/>
        <v>0</v>
      </c>
      <c r="K91" s="228">
        <f t="shared" si="34"/>
        <v>30.4</v>
      </c>
      <c r="L91" s="143">
        <f t="shared" si="35"/>
        <v>1</v>
      </c>
      <c r="M91" s="143">
        <f t="shared" si="35"/>
        <v>0</v>
      </c>
      <c r="N91" s="143">
        <f t="shared" si="35"/>
        <v>1</v>
      </c>
      <c r="O91" s="247">
        <v>1</v>
      </c>
      <c r="P91" s="247"/>
      <c r="Q91" s="247">
        <f t="shared" si="30"/>
        <v>1</v>
      </c>
      <c r="R91" s="143" t="s">
        <v>22</v>
      </c>
      <c r="S91" s="141">
        <v>41891</v>
      </c>
      <c r="T91" s="143" t="s">
        <v>75</v>
      </c>
      <c r="U91" s="45">
        <v>45291</v>
      </c>
      <c r="V91" s="139">
        <v>37372</v>
      </c>
      <c r="W91" s="148" t="s">
        <v>482</v>
      </c>
      <c r="X91" s="148" t="s">
        <v>555</v>
      </c>
    </row>
    <row r="92" spans="1:25" s="11" customFormat="1" ht="20.25" customHeight="1" x14ac:dyDescent="0.2">
      <c r="A92" s="58">
        <f t="shared" si="29"/>
        <v>7</v>
      </c>
      <c r="B92" s="143" t="s">
        <v>20</v>
      </c>
      <c r="C92" s="143" t="s">
        <v>74</v>
      </c>
      <c r="D92" s="143" t="s">
        <v>54</v>
      </c>
      <c r="E92" s="143" t="s">
        <v>12</v>
      </c>
      <c r="F92" s="38">
        <v>2</v>
      </c>
      <c r="G92" s="140"/>
      <c r="H92" s="140">
        <v>41.9</v>
      </c>
      <c r="I92" s="140">
        <f t="shared" si="32"/>
        <v>0</v>
      </c>
      <c r="J92" s="140">
        <f t="shared" ref="J92" si="36">IF(E92="Муниципальная",I92,IF(E92="Частная",0))</f>
        <v>0</v>
      </c>
      <c r="K92" s="140">
        <f t="shared" ref="K92" si="37">IF(E92="Муниципальная",0,IF(E92="Частная",I92))</f>
        <v>0</v>
      </c>
      <c r="L92" s="143">
        <f t="shared" si="35"/>
        <v>0</v>
      </c>
      <c r="M92" s="143">
        <f t="shared" si="35"/>
        <v>0</v>
      </c>
      <c r="N92" s="143">
        <f t="shared" si="35"/>
        <v>0</v>
      </c>
      <c r="O92" s="247"/>
      <c r="P92" s="247"/>
      <c r="Q92" s="247"/>
      <c r="R92" s="143" t="s">
        <v>44</v>
      </c>
      <c r="S92" s="141">
        <v>41891</v>
      </c>
      <c r="T92" s="143" t="s">
        <v>75</v>
      </c>
      <c r="U92" s="45">
        <v>45291</v>
      </c>
      <c r="V92" s="25"/>
      <c r="W92" s="148" t="s">
        <v>482</v>
      </c>
      <c r="X92" s="148" t="s">
        <v>555</v>
      </c>
    </row>
    <row r="93" spans="1:25" s="11" customFormat="1" ht="20.25" customHeight="1" x14ac:dyDescent="0.2">
      <c r="A93" s="58">
        <f t="shared" si="29"/>
        <v>7</v>
      </c>
      <c r="B93" s="143" t="s">
        <v>20</v>
      </c>
      <c r="C93" s="143" t="s">
        <v>74</v>
      </c>
      <c r="D93" s="143" t="s">
        <v>55</v>
      </c>
      <c r="E93" s="143" t="s">
        <v>12</v>
      </c>
      <c r="F93" s="38">
        <v>1</v>
      </c>
      <c r="G93" s="140"/>
      <c r="H93" s="140">
        <v>29.9</v>
      </c>
      <c r="I93" s="228">
        <f t="shared" si="32"/>
        <v>29.9</v>
      </c>
      <c r="J93" s="228">
        <f t="shared" ref="J93:J94" si="38">IF(E93="Муниципальная",I93,IF(E93="Частная",0,IF(E93="Государственная",0,IF(E93="Юр.лицо",0))))</f>
        <v>29.9</v>
      </c>
      <c r="K93" s="228">
        <f t="shared" ref="K93:K94" si="39">IF(E93="Муниципальная",0,IF(E93="Частная",I93,IF(E93="Государственная",I93,IF(E93="Юр.лицо",I93))))</f>
        <v>0</v>
      </c>
      <c r="L93" s="143">
        <f t="shared" si="35"/>
        <v>1</v>
      </c>
      <c r="M93" s="143">
        <f t="shared" si="35"/>
        <v>1</v>
      </c>
      <c r="N93" s="143">
        <f t="shared" si="35"/>
        <v>0</v>
      </c>
      <c r="O93" s="247">
        <v>3</v>
      </c>
      <c r="P93" s="247"/>
      <c r="Q93" s="247">
        <f t="shared" si="30"/>
        <v>3</v>
      </c>
      <c r="R93" s="143" t="s">
        <v>22</v>
      </c>
      <c r="S93" s="141">
        <v>41891</v>
      </c>
      <c r="T93" s="143" t="s">
        <v>75</v>
      </c>
      <c r="U93" s="45">
        <v>45291</v>
      </c>
      <c r="V93" s="139"/>
      <c r="W93" s="148" t="s">
        <v>482</v>
      </c>
      <c r="X93" s="148" t="s">
        <v>555</v>
      </c>
    </row>
    <row r="94" spans="1:25" s="11" customFormat="1" ht="20.25" customHeight="1" x14ac:dyDescent="0.2">
      <c r="A94" s="58">
        <f t="shared" si="29"/>
        <v>7</v>
      </c>
      <c r="B94" s="143" t="s">
        <v>20</v>
      </c>
      <c r="C94" s="143" t="s">
        <v>74</v>
      </c>
      <c r="D94" s="143" t="s">
        <v>56</v>
      </c>
      <c r="E94" s="143" t="s">
        <v>12</v>
      </c>
      <c r="F94" s="38">
        <v>1</v>
      </c>
      <c r="G94" s="140"/>
      <c r="H94" s="140">
        <v>29.3</v>
      </c>
      <c r="I94" s="228">
        <f t="shared" si="32"/>
        <v>29.3</v>
      </c>
      <c r="J94" s="228">
        <f t="shared" si="38"/>
        <v>29.3</v>
      </c>
      <c r="K94" s="228">
        <f t="shared" si="39"/>
        <v>0</v>
      </c>
      <c r="L94" s="143">
        <f t="shared" si="35"/>
        <v>1</v>
      </c>
      <c r="M94" s="143">
        <f t="shared" si="35"/>
        <v>1</v>
      </c>
      <c r="N94" s="143">
        <f t="shared" si="35"/>
        <v>0</v>
      </c>
      <c r="O94" s="247">
        <v>4</v>
      </c>
      <c r="P94" s="247"/>
      <c r="Q94" s="247">
        <f t="shared" si="30"/>
        <v>4</v>
      </c>
      <c r="R94" s="143" t="s">
        <v>22</v>
      </c>
      <c r="S94" s="52">
        <v>41891</v>
      </c>
      <c r="T94" s="49" t="s">
        <v>75</v>
      </c>
      <c r="U94" s="197">
        <v>45291</v>
      </c>
      <c r="V94" s="139"/>
      <c r="W94" s="148" t="s">
        <v>482</v>
      </c>
      <c r="X94" s="148" t="s">
        <v>555</v>
      </c>
    </row>
    <row r="95" spans="1:25" s="66" customFormat="1" ht="21" customHeight="1" x14ac:dyDescent="0.2">
      <c r="A95" s="67">
        <f t="shared" si="29"/>
        <v>7</v>
      </c>
      <c r="B95" s="68" t="s">
        <v>20</v>
      </c>
      <c r="C95" s="68" t="s">
        <v>74</v>
      </c>
      <c r="D95" s="68">
        <f>COUNTA(D67:D94)</f>
        <v>28</v>
      </c>
      <c r="E95" s="47" t="s">
        <v>34</v>
      </c>
      <c r="F95" s="33"/>
      <c r="G95" s="69">
        <v>1116.3</v>
      </c>
      <c r="H95" s="69">
        <f>SUM(H67:H94)</f>
        <v>938.19999999999982</v>
      </c>
      <c r="I95" s="69">
        <f t="shared" ref="I95:Q95" si="40">SUM(I67:I94)</f>
        <v>735.99999999999989</v>
      </c>
      <c r="J95" s="69">
        <f t="shared" si="40"/>
        <v>245.9</v>
      </c>
      <c r="K95" s="69">
        <f t="shared" si="40"/>
        <v>490.09999999999991</v>
      </c>
      <c r="L95" s="68">
        <f t="shared" si="40"/>
        <v>23</v>
      </c>
      <c r="M95" s="68">
        <f t="shared" si="40"/>
        <v>8</v>
      </c>
      <c r="N95" s="68">
        <f t="shared" si="40"/>
        <v>15</v>
      </c>
      <c r="O95" s="115">
        <f t="shared" si="40"/>
        <v>67</v>
      </c>
      <c r="P95" s="115">
        <f t="shared" si="40"/>
        <v>3</v>
      </c>
      <c r="Q95" s="115">
        <f t="shared" si="40"/>
        <v>60</v>
      </c>
      <c r="R95" s="15">
        <f>IF(L95/D95=0,"дом расселён 100%",IF(L95-D95=0,"0%",IF(L95/D95&lt;1,1-L95/D95)))</f>
        <v>0.1785714285714286</v>
      </c>
      <c r="S95" s="70">
        <v>41891</v>
      </c>
      <c r="T95" s="68" t="s">
        <v>75</v>
      </c>
      <c r="U95" s="70">
        <v>45291</v>
      </c>
      <c r="V95" s="1"/>
      <c r="W95" s="148" t="s">
        <v>482</v>
      </c>
      <c r="X95" s="148" t="s">
        <v>555</v>
      </c>
      <c r="Y95" s="11"/>
    </row>
    <row r="96" spans="1:25" s="11" customFormat="1" ht="20.25" customHeight="1" x14ac:dyDescent="0.2">
      <c r="A96" s="58">
        <f>A95+1</f>
        <v>8</v>
      </c>
      <c r="B96" s="143" t="s">
        <v>20</v>
      </c>
      <c r="C96" s="143" t="s">
        <v>76</v>
      </c>
      <c r="D96" s="143" t="s">
        <v>21</v>
      </c>
      <c r="E96" s="143" t="s">
        <v>13</v>
      </c>
      <c r="F96" s="38">
        <v>3</v>
      </c>
      <c r="G96" s="140"/>
      <c r="H96" s="140">
        <v>51</v>
      </c>
      <c r="I96" s="140">
        <f t="shared" ref="I96:I107" si="41">IF(R96="Подлежит расселению",H96,IF(R96="Расселено",0,IF(R96="Пустующие",0,IF(R96="В суде",H96))))</f>
        <v>0</v>
      </c>
      <c r="J96" s="140">
        <f t="shared" ref="J96:J100" si="42">IF(E96="Муниципальная",I96,IF(E96="Частная",0))</f>
        <v>0</v>
      </c>
      <c r="K96" s="140">
        <f t="shared" ref="K96:K100" si="43">IF(E96="Муниципальная",0,IF(E96="Частная",I96))</f>
        <v>0</v>
      </c>
      <c r="L96" s="143">
        <f t="shared" ref="L96:N107" si="44">IF(I96&gt;0,1,IF(I96=0,0))</f>
        <v>0</v>
      </c>
      <c r="M96" s="143">
        <f t="shared" si="44"/>
        <v>0</v>
      </c>
      <c r="N96" s="143">
        <f t="shared" si="44"/>
        <v>0</v>
      </c>
      <c r="O96" s="247"/>
      <c r="P96" s="247"/>
      <c r="Q96" s="247">
        <f t="shared" si="30"/>
        <v>0</v>
      </c>
      <c r="R96" s="143" t="s">
        <v>44</v>
      </c>
      <c r="S96" s="57">
        <v>41935</v>
      </c>
      <c r="T96" s="54" t="s">
        <v>77</v>
      </c>
      <c r="U96" s="207">
        <v>45657</v>
      </c>
      <c r="V96" s="25"/>
      <c r="W96" s="148" t="s">
        <v>482</v>
      </c>
      <c r="X96" s="148" t="s">
        <v>555</v>
      </c>
    </row>
    <row r="97" spans="1:25" s="11" customFormat="1" ht="20.25" customHeight="1" x14ac:dyDescent="0.2">
      <c r="A97" s="58">
        <f t="shared" si="29"/>
        <v>8</v>
      </c>
      <c r="B97" s="143" t="s">
        <v>20</v>
      </c>
      <c r="C97" s="143" t="s">
        <v>76</v>
      </c>
      <c r="D97" s="143" t="s">
        <v>23</v>
      </c>
      <c r="E97" s="143" t="s">
        <v>13</v>
      </c>
      <c r="F97" s="38">
        <v>2</v>
      </c>
      <c r="G97" s="140"/>
      <c r="H97" s="140">
        <v>42</v>
      </c>
      <c r="I97" s="140">
        <f t="shared" si="41"/>
        <v>0</v>
      </c>
      <c r="J97" s="140">
        <f t="shared" si="42"/>
        <v>0</v>
      </c>
      <c r="K97" s="140">
        <f t="shared" si="43"/>
        <v>0</v>
      </c>
      <c r="L97" s="143">
        <f t="shared" si="44"/>
        <v>0</v>
      </c>
      <c r="M97" s="143">
        <f t="shared" si="44"/>
        <v>0</v>
      </c>
      <c r="N97" s="143">
        <f t="shared" si="44"/>
        <v>0</v>
      </c>
      <c r="O97" s="247">
        <v>0</v>
      </c>
      <c r="P97" s="247"/>
      <c r="Q97" s="247"/>
      <c r="R97" s="143" t="s">
        <v>44</v>
      </c>
      <c r="S97" s="141">
        <v>41935</v>
      </c>
      <c r="T97" s="143" t="s">
        <v>77</v>
      </c>
      <c r="U97" s="45">
        <v>45657</v>
      </c>
      <c r="V97" s="25"/>
      <c r="W97" s="148" t="s">
        <v>482</v>
      </c>
      <c r="X97" s="148" t="s">
        <v>555</v>
      </c>
    </row>
    <row r="98" spans="1:25" s="11" customFormat="1" ht="20.25" customHeight="1" x14ac:dyDescent="0.2">
      <c r="A98" s="58">
        <f t="shared" si="29"/>
        <v>8</v>
      </c>
      <c r="B98" s="143" t="s">
        <v>20</v>
      </c>
      <c r="C98" s="143" t="s">
        <v>76</v>
      </c>
      <c r="D98" s="143" t="s">
        <v>24</v>
      </c>
      <c r="E98" s="143" t="s">
        <v>13</v>
      </c>
      <c r="F98" s="38">
        <v>3</v>
      </c>
      <c r="G98" s="140"/>
      <c r="H98" s="140">
        <v>51.8</v>
      </c>
      <c r="I98" s="228">
        <f t="shared" si="41"/>
        <v>0</v>
      </c>
      <c r="J98" s="228">
        <f t="shared" ref="J98:J99" si="45">IF(E98="Муниципальная",I98,IF(E98="Частная",0,IF(E98="Государственная",0,IF(E98="Юр.лицо",0))))</f>
        <v>0</v>
      </c>
      <c r="K98" s="228">
        <f t="shared" ref="K98:K99" si="46">IF(E98="Муниципальная",0,IF(E98="Частная",I98,IF(E98="Государственная",I98,IF(E98="Юр.лицо",I98))))</f>
        <v>0</v>
      </c>
      <c r="L98" s="143">
        <f t="shared" si="44"/>
        <v>0</v>
      </c>
      <c r="M98" s="143">
        <f t="shared" si="44"/>
        <v>0</v>
      </c>
      <c r="N98" s="143">
        <f t="shared" si="44"/>
        <v>0</v>
      </c>
      <c r="O98" s="247"/>
      <c r="P98" s="247"/>
      <c r="Q98" s="247">
        <f t="shared" si="30"/>
        <v>0</v>
      </c>
      <c r="R98" s="143" t="s">
        <v>44</v>
      </c>
      <c r="S98" s="141">
        <v>41935</v>
      </c>
      <c r="T98" s="143" t="s">
        <v>77</v>
      </c>
      <c r="U98" s="45">
        <v>45657</v>
      </c>
      <c r="V98" s="139">
        <v>37978</v>
      </c>
      <c r="W98" s="148" t="s">
        <v>482</v>
      </c>
      <c r="X98" s="148" t="s">
        <v>555</v>
      </c>
    </row>
    <row r="99" spans="1:25" s="11" customFormat="1" ht="20.25" customHeight="1" x14ac:dyDescent="0.2">
      <c r="A99" s="58">
        <f t="shared" si="29"/>
        <v>8</v>
      </c>
      <c r="B99" s="143" t="s">
        <v>20</v>
      </c>
      <c r="C99" s="143" t="s">
        <v>76</v>
      </c>
      <c r="D99" s="143" t="s">
        <v>25</v>
      </c>
      <c r="E99" s="143" t="s">
        <v>13</v>
      </c>
      <c r="F99" s="38">
        <v>2</v>
      </c>
      <c r="G99" s="140"/>
      <c r="H99" s="140">
        <v>40.4</v>
      </c>
      <c r="I99" s="228">
        <f t="shared" si="41"/>
        <v>0</v>
      </c>
      <c r="J99" s="228">
        <f t="shared" si="45"/>
        <v>0</v>
      </c>
      <c r="K99" s="228">
        <f t="shared" si="46"/>
        <v>0</v>
      </c>
      <c r="L99" s="143">
        <f t="shared" si="44"/>
        <v>0</v>
      </c>
      <c r="M99" s="143">
        <f t="shared" si="44"/>
        <v>0</v>
      </c>
      <c r="N99" s="143">
        <f t="shared" si="44"/>
        <v>0</v>
      </c>
      <c r="O99" s="247"/>
      <c r="P99" s="247"/>
      <c r="Q99" s="247">
        <f t="shared" si="30"/>
        <v>0</v>
      </c>
      <c r="R99" s="230" t="s">
        <v>44</v>
      </c>
      <c r="S99" s="141">
        <v>41935</v>
      </c>
      <c r="T99" s="143" t="s">
        <v>77</v>
      </c>
      <c r="U99" s="45">
        <v>45657</v>
      </c>
      <c r="V99" s="139" t="s">
        <v>536</v>
      </c>
      <c r="W99" s="148" t="s">
        <v>482</v>
      </c>
      <c r="X99" s="148" t="s">
        <v>555</v>
      </c>
    </row>
    <row r="100" spans="1:25" s="11" customFormat="1" ht="20.25" customHeight="1" x14ac:dyDescent="0.2">
      <c r="A100" s="58">
        <f t="shared" si="29"/>
        <v>8</v>
      </c>
      <c r="B100" s="143" t="s">
        <v>20</v>
      </c>
      <c r="C100" s="143" t="s">
        <v>76</v>
      </c>
      <c r="D100" s="143" t="s">
        <v>26</v>
      </c>
      <c r="E100" s="143" t="s">
        <v>13</v>
      </c>
      <c r="F100" s="38">
        <v>2</v>
      </c>
      <c r="G100" s="140"/>
      <c r="H100" s="140">
        <v>41.7</v>
      </c>
      <c r="I100" s="140">
        <f t="shared" si="41"/>
        <v>0</v>
      </c>
      <c r="J100" s="140">
        <f t="shared" si="42"/>
        <v>0</v>
      </c>
      <c r="K100" s="140">
        <f t="shared" si="43"/>
        <v>0</v>
      </c>
      <c r="L100" s="143">
        <f t="shared" si="44"/>
        <v>0</v>
      </c>
      <c r="M100" s="143">
        <f t="shared" si="44"/>
        <v>0</v>
      </c>
      <c r="N100" s="143">
        <f t="shared" si="44"/>
        <v>0</v>
      </c>
      <c r="O100" s="247">
        <v>0</v>
      </c>
      <c r="P100" s="247"/>
      <c r="Q100" s="247">
        <f t="shared" ref="Q100:Q163" si="47">O100-P100</f>
        <v>0</v>
      </c>
      <c r="R100" s="143" t="s">
        <v>44</v>
      </c>
      <c r="S100" s="141">
        <v>41935</v>
      </c>
      <c r="T100" s="143" t="s">
        <v>77</v>
      </c>
      <c r="U100" s="45">
        <v>45657</v>
      </c>
      <c r="V100" s="25"/>
      <c r="W100" s="148" t="s">
        <v>482</v>
      </c>
      <c r="X100" s="148" t="s">
        <v>555</v>
      </c>
    </row>
    <row r="101" spans="1:25" s="11" customFormat="1" ht="20.25" customHeight="1" x14ac:dyDescent="0.2">
      <c r="A101" s="58">
        <f t="shared" si="29"/>
        <v>8</v>
      </c>
      <c r="B101" s="143" t="s">
        <v>20</v>
      </c>
      <c r="C101" s="143" t="s">
        <v>76</v>
      </c>
      <c r="D101" s="143" t="s">
        <v>27</v>
      </c>
      <c r="E101" s="143" t="s">
        <v>12</v>
      </c>
      <c r="F101" s="38">
        <v>1</v>
      </c>
      <c r="G101" s="140"/>
      <c r="H101" s="140">
        <v>32.299999999999997</v>
      </c>
      <c r="I101" s="228">
        <f t="shared" si="41"/>
        <v>32.299999999999997</v>
      </c>
      <c r="J101" s="228">
        <f t="shared" ref="J101:J106" si="48">IF(E101="Муниципальная",I101,IF(E101="Частная",0,IF(E101="Государственная",0,IF(E101="Юр.лицо",0))))</f>
        <v>32.299999999999997</v>
      </c>
      <c r="K101" s="228">
        <f t="shared" ref="K101:K106" si="49">IF(E101="Муниципальная",0,IF(E101="Частная",I101,IF(E101="Государственная",I101,IF(E101="Юр.лицо",I101))))</f>
        <v>0</v>
      </c>
      <c r="L101" s="143">
        <f t="shared" si="44"/>
        <v>1</v>
      </c>
      <c r="M101" s="143">
        <f t="shared" si="44"/>
        <v>1</v>
      </c>
      <c r="N101" s="143">
        <f t="shared" si="44"/>
        <v>0</v>
      </c>
      <c r="O101" s="247">
        <v>4</v>
      </c>
      <c r="P101" s="247"/>
      <c r="Q101" s="247">
        <f t="shared" si="47"/>
        <v>4</v>
      </c>
      <c r="R101" s="143" t="s">
        <v>22</v>
      </c>
      <c r="S101" s="141">
        <v>41935</v>
      </c>
      <c r="T101" s="143" t="s">
        <v>77</v>
      </c>
      <c r="U101" s="45">
        <v>45657</v>
      </c>
      <c r="V101" s="139"/>
      <c r="W101" s="148" t="s">
        <v>482</v>
      </c>
      <c r="X101" s="148" t="s">
        <v>555</v>
      </c>
    </row>
    <row r="102" spans="1:25" s="11" customFormat="1" ht="20.25" customHeight="1" x14ac:dyDescent="0.2">
      <c r="A102" s="58">
        <f t="shared" si="29"/>
        <v>8</v>
      </c>
      <c r="B102" s="143" t="s">
        <v>20</v>
      </c>
      <c r="C102" s="143" t="s">
        <v>76</v>
      </c>
      <c r="D102" s="143" t="s">
        <v>28</v>
      </c>
      <c r="E102" s="143" t="s">
        <v>13</v>
      </c>
      <c r="F102" s="38">
        <v>2</v>
      </c>
      <c r="G102" s="140"/>
      <c r="H102" s="140">
        <v>42.7</v>
      </c>
      <c r="I102" s="228">
        <f t="shared" si="41"/>
        <v>42.7</v>
      </c>
      <c r="J102" s="228">
        <f t="shared" si="48"/>
        <v>0</v>
      </c>
      <c r="K102" s="228">
        <f t="shared" si="49"/>
        <v>42.7</v>
      </c>
      <c r="L102" s="143">
        <f t="shared" si="44"/>
        <v>1</v>
      </c>
      <c r="M102" s="143">
        <f t="shared" si="44"/>
        <v>0</v>
      </c>
      <c r="N102" s="143">
        <f t="shared" si="44"/>
        <v>1</v>
      </c>
      <c r="O102" s="247">
        <v>2</v>
      </c>
      <c r="P102" s="247"/>
      <c r="Q102" s="247">
        <f t="shared" si="47"/>
        <v>2</v>
      </c>
      <c r="R102" s="143" t="s">
        <v>22</v>
      </c>
      <c r="S102" s="141">
        <v>41935</v>
      </c>
      <c r="T102" s="143" t="s">
        <v>77</v>
      </c>
      <c r="U102" s="45">
        <v>45657</v>
      </c>
      <c r="V102" s="139">
        <v>39048</v>
      </c>
      <c r="W102" s="148" t="s">
        <v>482</v>
      </c>
      <c r="X102" s="148" t="s">
        <v>555</v>
      </c>
    </row>
    <row r="103" spans="1:25" s="11" customFormat="1" ht="20.25" customHeight="1" x14ac:dyDescent="0.2">
      <c r="A103" s="58">
        <f t="shared" si="29"/>
        <v>8</v>
      </c>
      <c r="B103" s="143" t="s">
        <v>20</v>
      </c>
      <c r="C103" s="143" t="s">
        <v>76</v>
      </c>
      <c r="D103" s="143" t="s">
        <v>29</v>
      </c>
      <c r="E103" s="143" t="s">
        <v>13</v>
      </c>
      <c r="F103" s="38">
        <v>1</v>
      </c>
      <c r="G103" s="140"/>
      <c r="H103" s="140">
        <v>32.1</v>
      </c>
      <c r="I103" s="228">
        <f t="shared" si="41"/>
        <v>32.1</v>
      </c>
      <c r="J103" s="228">
        <f t="shared" si="48"/>
        <v>0</v>
      </c>
      <c r="K103" s="228">
        <f t="shared" si="49"/>
        <v>32.1</v>
      </c>
      <c r="L103" s="143">
        <f t="shared" si="44"/>
        <v>1</v>
      </c>
      <c r="M103" s="143">
        <f t="shared" si="44"/>
        <v>0</v>
      </c>
      <c r="N103" s="143">
        <f t="shared" si="44"/>
        <v>1</v>
      </c>
      <c r="O103" s="247">
        <v>1</v>
      </c>
      <c r="P103" s="247"/>
      <c r="Q103" s="247">
        <f t="shared" si="47"/>
        <v>1</v>
      </c>
      <c r="R103" s="143" t="s">
        <v>22</v>
      </c>
      <c r="S103" s="141">
        <v>41935</v>
      </c>
      <c r="T103" s="143" t="s">
        <v>77</v>
      </c>
      <c r="U103" s="45">
        <v>45657</v>
      </c>
      <c r="V103" s="139">
        <v>38233</v>
      </c>
      <c r="W103" s="148" t="s">
        <v>482</v>
      </c>
      <c r="X103" s="148" t="s">
        <v>555</v>
      </c>
    </row>
    <row r="104" spans="1:25" s="131" customFormat="1" ht="20.25" customHeight="1" x14ac:dyDescent="0.2">
      <c r="A104" s="118">
        <f t="shared" si="29"/>
        <v>8</v>
      </c>
      <c r="B104" s="119" t="s">
        <v>20</v>
      </c>
      <c r="C104" s="119" t="s">
        <v>76</v>
      </c>
      <c r="D104" s="119" t="s">
        <v>30</v>
      </c>
      <c r="E104" s="119" t="s">
        <v>13</v>
      </c>
      <c r="F104" s="121">
        <v>2</v>
      </c>
      <c r="G104" s="122"/>
      <c r="H104" s="122">
        <v>40.1</v>
      </c>
      <c r="I104" s="228">
        <f t="shared" si="41"/>
        <v>40.1</v>
      </c>
      <c r="J104" s="228">
        <f t="shared" si="48"/>
        <v>0</v>
      </c>
      <c r="K104" s="228">
        <f t="shared" si="49"/>
        <v>40.1</v>
      </c>
      <c r="L104" s="119">
        <f t="shared" si="44"/>
        <v>1</v>
      </c>
      <c r="M104" s="119">
        <f t="shared" si="44"/>
        <v>0</v>
      </c>
      <c r="N104" s="119">
        <f t="shared" si="44"/>
        <v>1</v>
      </c>
      <c r="O104" s="120">
        <v>2</v>
      </c>
      <c r="P104" s="247"/>
      <c r="Q104" s="120">
        <f t="shared" si="47"/>
        <v>2</v>
      </c>
      <c r="R104" s="119" t="s">
        <v>22</v>
      </c>
      <c r="S104" s="129">
        <v>41935</v>
      </c>
      <c r="T104" s="119" t="s">
        <v>77</v>
      </c>
      <c r="U104" s="183">
        <v>45657</v>
      </c>
      <c r="V104" s="139">
        <v>40196</v>
      </c>
      <c r="W104" s="148" t="s">
        <v>482</v>
      </c>
      <c r="X104" s="148" t="s">
        <v>555</v>
      </c>
      <c r="Y104" s="11"/>
    </row>
    <row r="105" spans="1:25" s="279" customFormat="1" ht="20.25" customHeight="1" x14ac:dyDescent="0.2">
      <c r="A105" s="271">
        <f t="shared" si="29"/>
        <v>8</v>
      </c>
      <c r="B105" s="272" t="s">
        <v>20</v>
      </c>
      <c r="C105" s="272" t="s">
        <v>76</v>
      </c>
      <c r="D105" s="272" t="s">
        <v>31</v>
      </c>
      <c r="E105" s="272" t="s">
        <v>13</v>
      </c>
      <c r="F105" s="273">
        <v>3</v>
      </c>
      <c r="G105" s="274"/>
      <c r="H105" s="274">
        <v>51.5</v>
      </c>
      <c r="I105" s="274">
        <f t="shared" si="41"/>
        <v>51.5</v>
      </c>
      <c r="J105" s="274">
        <f t="shared" si="48"/>
        <v>0</v>
      </c>
      <c r="K105" s="274">
        <f t="shared" si="49"/>
        <v>51.5</v>
      </c>
      <c r="L105" s="272">
        <f t="shared" si="44"/>
        <v>1</v>
      </c>
      <c r="M105" s="272">
        <f t="shared" si="44"/>
        <v>0</v>
      </c>
      <c r="N105" s="272">
        <f t="shared" si="44"/>
        <v>1</v>
      </c>
      <c r="O105" s="275">
        <v>2</v>
      </c>
      <c r="P105" s="275"/>
      <c r="Q105" s="275">
        <f t="shared" si="47"/>
        <v>2</v>
      </c>
      <c r="R105" s="272" t="s">
        <v>22</v>
      </c>
      <c r="S105" s="276">
        <v>41935</v>
      </c>
      <c r="T105" s="272" t="s">
        <v>77</v>
      </c>
      <c r="U105" s="277">
        <v>45657</v>
      </c>
      <c r="V105" s="278">
        <v>42384</v>
      </c>
      <c r="W105" s="275" t="s">
        <v>482</v>
      </c>
      <c r="X105" s="275" t="s">
        <v>555</v>
      </c>
      <c r="Y105" s="11"/>
    </row>
    <row r="106" spans="1:25" s="11" customFormat="1" ht="20.25" customHeight="1" x14ac:dyDescent="0.2">
      <c r="A106" s="58">
        <f t="shared" si="29"/>
        <v>8</v>
      </c>
      <c r="B106" s="143" t="s">
        <v>20</v>
      </c>
      <c r="C106" s="143" t="s">
        <v>76</v>
      </c>
      <c r="D106" s="143" t="s">
        <v>32</v>
      </c>
      <c r="E106" s="143" t="s">
        <v>560</v>
      </c>
      <c r="F106" s="38">
        <v>2</v>
      </c>
      <c r="G106" s="140"/>
      <c r="H106" s="140">
        <v>41.8</v>
      </c>
      <c r="I106" s="140">
        <f t="shared" si="41"/>
        <v>0</v>
      </c>
      <c r="J106" s="228">
        <f t="shared" si="48"/>
        <v>0</v>
      </c>
      <c r="K106" s="228">
        <f t="shared" si="49"/>
        <v>0</v>
      </c>
      <c r="L106" s="143">
        <f t="shared" si="44"/>
        <v>0</v>
      </c>
      <c r="M106" s="143">
        <f t="shared" si="44"/>
        <v>0</v>
      </c>
      <c r="N106" s="143">
        <f t="shared" si="44"/>
        <v>0</v>
      </c>
      <c r="O106" s="247"/>
      <c r="P106" s="247"/>
      <c r="Q106" s="247">
        <f t="shared" si="47"/>
        <v>0</v>
      </c>
      <c r="R106" s="143" t="s">
        <v>44</v>
      </c>
      <c r="S106" s="141">
        <v>41935</v>
      </c>
      <c r="T106" s="143" t="s">
        <v>77</v>
      </c>
      <c r="U106" s="45">
        <v>45657</v>
      </c>
      <c r="V106" s="25"/>
      <c r="W106" s="148" t="s">
        <v>482</v>
      </c>
      <c r="X106" s="148" t="s">
        <v>555</v>
      </c>
    </row>
    <row r="107" spans="1:25" s="11" customFormat="1" ht="20.25" customHeight="1" x14ac:dyDescent="0.2">
      <c r="A107" s="58">
        <f t="shared" si="29"/>
        <v>8</v>
      </c>
      <c r="B107" s="143" t="s">
        <v>20</v>
      </c>
      <c r="C107" s="143" t="s">
        <v>76</v>
      </c>
      <c r="D107" s="143" t="s">
        <v>33</v>
      </c>
      <c r="E107" s="143" t="s">
        <v>13</v>
      </c>
      <c r="F107" s="38">
        <v>3</v>
      </c>
      <c r="G107" s="140"/>
      <c r="H107" s="140">
        <v>51.5</v>
      </c>
      <c r="I107" s="228">
        <f t="shared" si="41"/>
        <v>0</v>
      </c>
      <c r="J107" s="228">
        <f>IF(E107="Муниципальная",I107,IF(E107="Частная",0,IF(E107="Государственная",0,IF(E107="Юр.лицо",0))))</f>
        <v>0</v>
      </c>
      <c r="K107" s="228">
        <f>IF(E107="Муниципальная",0,IF(E107="Частная",I107,IF(E107="Государственная",I107,IF(E107="Юр.лицо",I107))))</f>
        <v>0</v>
      </c>
      <c r="L107" s="143">
        <f t="shared" si="44"/>
        <v>0</v>
      </c>
      <c r="M107" s="143">
        <f t="shared" si="44"/>
        <v>0</v>
      </c>
      <c r="N107" s="143">
        <f t="shared" si="44"/>
        <v>0</v>
      </c>
      <c r="O107" s="247"/>
      <c r="P107" s="247"/>
      <c r="Q107" s="247">
        <f t="shared" si="47"/>
        <v>0</v>
      </c>
      <c r="R107" s="143" t="s">
        <v>44</v>
      </c>
      <c r="S107" s="52">
        <v>41935</v>
      </c>
      <c r="T107" s="49" t="s">
        <v>77</v>
      </c>
      <c r="U107" s="197">
        <v>45657</v>
      </c>
      <c r="V107" s="139">
        <v>40490</v>
      </c>
      <c r="W107" s="148" t="s">
        <v>482</v>
      </c>
      <c r="X107" s="148" t="s">
        <v>555</v>
      </c>
    </row>
    <row r="108" spans="1:25" s="66" customFormat="1" ht="21" customHeight="1" x14ac:dyDescent="0.2">
      <c r="A108" s="67">
        <f t="shared" si="29"/>
        <v>8</v>
      </c>
      <c r="B108" s="68" t="s">
        <v>20</v>
      </c>
      <c r="C108" s="68" t="s">
        <v>76</v>
      </c>
      <c r="D108" s="68">
        <v>12</v>
      </c>
      <c r="E108" s="47" t="s">
        <v>34</v>
      </c>
      <c r="F108" s="33"/>
      <c r="G108" s="69">
        <v>576.1</v>
      </c>
      <c r="H108" s="69">
        <f>SUM(H96:H107)</f>
        <v>518.90000000000009</v>
      </c>
      <c r="I108" s="69">
        <f t="shared" ref="I108:Q108" si="50">SUM(I96:I107)</f>
        <v>198.7</v>
      </c>
      <c r="J108" s="69">
        <f t="shared" si="50"/>
        <v>32.299999999999997</v>
      </c>
      <c r="K108" s="69">
        <f t="shared" si="50"/>
        <v>166.4</v>
      </c>
      <c r="L108" s="68">
        <f t="shared" si="50"/>
        <v>5</v>
      </c>
      <c r="M108" s="68">
        <f t="shared" si="50"/>
        <v>1</v>
      </c>
      <c r="N108" s="68">
        <f t="shared" si="50"/>
        <v>4</v>
      </c>
      <c r="O108" s="115">
        <f t="shared" si="50"/>
        <v>11</v>
      </c>
      <c r="P108" s="115">
        <f t="shared" si="50"/>
        <v>0</v>
      </c>
      <c r="Q108" s="115">
        <f t="shared" si="50"/>
        <v>11</v>
      </c>
      <c r="R108" s="15">
        <f>IF(L108/D108=0,"дом расселён 100%",IF(L108-D108=0,"0%",IF(L108/D108&lt;1,1-L108/D108)))</f>
        <v>0.58333333333333326</v>
      </c>
      <c r="S108" s="70">
        <v>41935</v>
      </c>
      <c r="T108" s="68" t="s">
        <v>77</v>
      </c>
      <c r="U108" s="70">
        <v>45657</v>
      </c>
      <c r="V108" s="1"/>
      <c r="W108" s="148" t="s">
        <v>482</v>
      </c>
      <c r="X108" s="148" t="s">
        <v>555</v>
      </c>
      <c r="Y108" s="11"/>
    </row>
    <row r="109" spans="1:25" s="11" customFormat="1" ht="20.25" customHeight="1" x14ac:dyDescent="0.2">
      <c r="A109" s="58">
        <f>A108+1</f>
        <v>9</v>
      </c>
      <c r="B109" s="143" t="s">
        <v>20</v>
      </c>
      <c r="C109" s="143" t="s">
        <v>78</v>
      </c>
      <c r="D109" s="143" t="s">
        <v>21</v>
      </c>
      <c r="E109" s="143" t="s">
        <v>12</v>
      </c>
      <c r="F109" s="38">
        <v>3</v>
      </c>
      <c r="G109" s="140"/>
      <c r="H109" s="140">
        <v>53.7</v>
      </c>
      <c r="I109" s="140">
        <f t="shared" ref="I109:I120" si="51">IF(R109="Подлежит расселению",H109,IF(R109="Расселено",0,IF(R109="Пустующие",0,IF(R109="В суде",H109))))</f>
        <v>0</v>
      </c>
      <c r="J109" s="140">
        <f t="shared" ref="J109:J120" si="52">IF(E109="Муниципальная",I109,IF(E109="Частная",0))</f>
        <v>0</v>
      </c>
      <c r="K109" s="140">
        <f t="shared" ref="K109:K120" si="53">IF(E109="Муниципальная",0,IF(E109="Частная",I109))</f>
        <v>0</v>
      </c>
      <c r="L109" s="143">
        <f t="shared" ref="L109:N120" si="54">IF(I109&gt;0,1,IF(I109=0,0))</f>
        <v>0</v>
      </c>
      <c r="M109" s="143">
        <f t="shared" si="54"/>
        <v>0</v>
      </c>
      <c r="N109" s="143">
        <f t="shared" si="54"/>
        <v>0</v>
      </c>
      <c r="O109" s="247"/>
      <c r="P109" s="247"/>
      <c r="Q109" s="247"/>
      <c r="R109" s="143" t="s">
        <v>44</v>
      </c>
      <c r="S109" s="57">
        <v>41935</v>
      </c>
      <c r="T109" s="54" t="s">
        <v>77</v>
      </c>
      <c r="U109" s="207">
        <v>45657</v>
      </c>
      <c r="V109" s="25"/>
      <c r="W109" s="148" t="s">
        <v>482</v>
      </c>
      <c r="X109" s="148" t="s">
        <v>555</v>
      </c>
    </row>
    <row r="110" spans="1:25" s="11" customFormat="1" ht="20.25" customHeight="1" x14ac:dyDescent="0.2">
      <c r="A110" s="58">
        <f t="shared" si="29"/>
        <v>9</v>
      </c>
      <c r="B110" s="143" t="s">
        <v>20</v>
      </c>
      <c r="C110" s="143" t="s">
        <v>78</v>
      </c>
      <c r="D110" s="143" t="s">
        <v>23</v>
      </c>
      <c r="E110" s="143" t="s">
        <v>12</v>
      </c>
      <c r="F110" s="38">
        <v>2</v>
      </c>
      <c r="G110" s="140"/>
      <c r="H110" s="140">
        <v>42</v>
      </c>
      <c r="I110" s="228">
        <f t="shared" si="51"/>
        <v>0</v>
      </c>
      <c r="J110" s="228">
        <f t="shared" ref="J110:J111" si="55">IF(E110="Муниципальная",I110,IF(E110="Частная",0,IF(E110="Государственная",0,IF(E110="Юр.лицо",0))))</f>
        <v>0</v>
      </c>
      <c r="K110" s="228">
        <f t="shared" ref="K110:K111" si="56">IF(E110="Муниципальная",0,IF(E110="Частная",I110,IF(E110="Государственная",I110,IF(E110="Юр.лицо",I110))))</f>
        <v>0</v>
      </c>
      <c r="L110" s="143">
        <f t="shared" si="54"/>
        <v>0</v>
      </c>
      <c r="M110" s="143">
        <f t="shared" si="54"/>
        <v>0</v>
      </c>
      <c r="N110" s="143">
        <f t="shared" si="54"/>
        <v>0</v>
      </c>
      <c r="O110" s="247">
        <v>0</v>
      </c>
      <c r="P110" s="247"/>
      <c r="Q110" s="247">
        <f t="shared" si="47"/>
        <v>0</v>
      </c>
      <c r="R110" s="143" t="s">
        <v>106</v>
      </c>
      <c r="S110" s="141">
        <v>41935</v>
      </c>
      <c r="T110" s="143" t="s">
        <v>77</v>
      </c>
      <c r="U110" s="45">
        <v>45657</v>
      </c>
      <c r="V110" s="25"/>
      <c r="W110" s="148"/>
      <c r="X110" s="148"/>
    </row>
    <row r="111" spans="1:25" s="11" customFormat="1" ht="20.25" customHeight="1" x14ac:dyDescent="0.2">
      <c r="A111" s="58">
        <f t="shared" si="29"/>
        <v>9</v>
      </c>
      <c r="B111" s="143" t="s">
        <v>20</v>
      </c>
      <c r="C111" s="143" t="s">
        <v>78</v>
      </c>
      <c r="D111" s="143" t="s">
        <v>24</v>
      </c>
      <c r="E111" s="143" t="s">
        <v>12</v>
      </c>
      <c r="F111" s="38">
        <v>1</v>
      </c>
      <c r="G111" s="140"/>
      <c r="H111" s="140">
        <v>31.7</v>
      </c>
      <c r="I111" s="228">
        <f t="shared" si="51"/>
        <v>0</v>
      </c>
      <c r="J111" s="228">
        <f t="shared" si="55"/>
        <v>0</v>
      </c>
      <c r="K111" s="228">
        <f t="shared" si="56"/>
        <v>0</v>
      </c>
      <c r="L111" s="143">
        <f t="shared" si="54"/>
        <v>0</v>
      </c>
      <c r="M111" s="143">
        <f t="shared" si="54"/>
        <v>0</v>
      </c>
      <c r="N111" s="143">
        <f t="shared" si="54"/>
        <v>0</v>
      </c>
      <c r="O111" s="247"/>
      <c r="P111" s="247"/>
      <c r="Q111" s="247">
        <f t="shared" si="47"/>
        <v>0</v>
      </c>
      <c r="R111" s="143" t="s">
        <v>44</v>
      </c>
      <c r="S111" s="141">
        <v>41935</v>
      </c>
      <c r="T111" s="143" t="s">
        <v>77</v>
      </c>
      <c r="U111" s="45">
        <v>45657</v>
      </c>
      <c r="V111" s="139"/>
      <c r="W111" s="148" t="s">
        <v>482</v>
      </c>
      <c r="X111" s="148" t="s">
        <v>555</v>
      </c>
    </row>
    <row r="112" spans="1:25" s="11" customFormat="1" ht="20.25" customHeight="1" x14ac:dyDescent="0.2">
      <c r="A112" s="58">
        <f t="shared" si="29"/>
        <v>9</v>
      </c>
      <c r="B112" s="143" t="s">
        <v>20</v>
      </c>
      <c r="C112" s="143" t="s">
        <v>78</v>
      </c>
      <c r="D112" s="143" t="s">
        <v>25</v>
      </c>
      <c r="E112" s="143" t="s">
        <v>13</v>
      </c>
      <c r="F112" s="38">
        <v>3</v>
      </c>
      <c r="G112" s="140"/>
      <c r="H112" s="140">
        <v>53.9</v>
      </c>
      <c r="I112" s="140">
        <f t="shared" si="51"/>
        <v>0</v>
      </c>
      <c r="J112" s="140">
        <f t="shared" si="52"/>
        <v>0</v>
      </c>
      <c r="K112" s="140">
        <f t="shared" si="53"/>
        <v>0</v>
      </c>
      <c r="L112" s="143">
        <f t="shared" si="54"/>
        <v>0</v>
      </c>
      <c r="M112" s="143">
        <f t="shared" si="54"/>
        <v>0</v>
      </c>
      <c r="N112" s="143">
        <f t="shared" si="54"/>
        <v>0</v>
      </c>
      <c r="O112" s="247"/>
      <c r="P112" s="247"/>
      <c r="Q112" s="247">
        <f t="shared" si="47"/>
        <v>0</v>
      </c>
      <c r="R112" s="143" t="s">
        <v>44</v>
      </c>
      <c r="S112" s="141">
        <v>41935</v>
      </c>
      <c r="T112" s="143" t="s">
        <v>77</v>
      </c>
      <c r="U112" s="45">
        <v>45657</v>
      </c>
      <c r="V112" s="25"/>
      <c r="W112" s="148" t="s">
        <v>482</v>
      </c>
      <c r="X112" s="148" t="s">
        <v>555</v>
      </c>
    </row>
    <row r="113" spans="1:25" s="11" customFormat="1" ht="20.25" customHeight="1" x14ac:dyDescent="0.2">
      <c r="A113" s="58">
        <f t="shared" si="29"/>
        <v>9</v>
      </c>
      <c r="B113" s="143" t="s">
        <v>20</v>
      </c>
      <c r="C113" s="143" t="s">
        <v>78</v>
      </c>
      <c r="D113" s="143" t="s">
        <v>26</v>
      </c>
      <c r="E113" s="143" t="s">
        <v>12</v>
      </c>
      <c r="F113" s="38">
        <v>2</v>
      </c>
      <c r="G113" s="140"/>
      <c r="H113" s="140">
        <v>42</v>
      </c>
      <c r="I113" s="228">
        <f t="shared" si="51"/>
        <v>0</v>
      </c>
      <c r="J113" s="228">
        <f t="shared" ref="J113:J115" si="57">IF(E113="Муниципальная",I113,IF(E113="Частная",0,IF(E113="Государственная",0,IF(E113="Юр.лицо",0))))</f>
        <v>0</v>
      </c>
      <c r="K113" s="228">
        <f t="shared" ref="K113:K115" si="58">IF(E113="Муниципальная",0,IF(E113="Частная",I113,IF(E113="Государственная",I113,IF(E113="Юр.лицо",I113))))</f>
        <v>0</v>
      </c>
      <c r="L113" s="143">
        <f t="shared" si="54"/>
        <v>0</v>
      </c>
      <c r="M113" s="143">
        <f t="shared" si="54"/>
        <v>0</v>
      </c>
      <c r="N113" s="143">
        <f t="shared" si="54"/>
        <v>0</v>
      </c>
      <c r="O113" s="247"/>
      <c r="P113" s="247"/>
      <c r="Q113" s="247">
        <f t="shared" si="47"/>
        <v>0</v>
      </c>
      <c r="R113" s="143" t="s">
        <v>44</v>
      </c>
      <c r="S113" s="141">
        <v>41935</v>
      </c>
      <c r="T113" s="143" t="s">
        <v>77</v>
      </c>
      <c r="U113" s="45">
        <v>45657</v>
      </c>
      <c r="V113" s="139"/>
      <c r="W113" s="148" t="s">
        <v>482</v>
      </c>
      <c r="X113" s="148" t="s">
        <v>555</v>
      </c>
    </row>
    <row r="114" spans="1:25" s="279" customFormat="1" ht="20.25" customHeight="1" x14ac:dyDescent="0.2">
      <c r="A114" s="271">
        <f t="shared" si="29"/>
        <v>9</v>
      </c>
      <c r="B114" s="272" t="s">
        <v>20</v>
      </c>
      <c r="C114" s="272" t="s">
        <v>78</v>
      </c>
      <c r="D114" s="272" t="s">
        <v>27</v>
      </c>
      <c r="E114" s="272" t="s">
        <v>13</v>
      </c>
      <c r="F114" s="273">
        <v>1</v>
      </c>
      <c r="G114" s="274"/>
      <c r="H114" s="274">
        <v>31.6</v>
      </c>
      <c r="I114" s="274">
        <f t="shared" si="51"/>
        <v>31.6</v>
      </c>
      <c r="J114" s="274">
        <f t="shared" si="57"/>
        <v>0</v>
      </c>
      <c r="K114" s="274">
        <f t="shared" si="58"/>
        <v>31.6</v>
      </c>
      <c r="L114" s="272">
        <f t="shared" si="54"/>
        <v>1</v>
      </c>
      <c r="M114" s="272">
        <f t="shared" si="54"/>
        <v>0</v>
      </c>
      <c r="N114" s="272">
        <f t="shared" si="54"/>
        <v>1</v>
      </c>
      <c r="O114" s="275">
        <v>3</v>
      </c>
      <c r="P114" s="275"/>
      <c r="Q114" s="275">
        <f t="shared" si="47"/>
        <v>3</v>
      </c>
      <c r="R114" s="272" t="s">
        <v>22</v>
      </c>
      <c r="S114" s="276">
        <v>41935</v>
      </c>
      <c r="T114" s="272" t="s">
        <v>77</v>
      </c>
      <c r="U114" s="277">
        <v>45657</v>
      </c>
      <c r="V114" s="278">
        <v>44191</v>
      </c>
      <c r="W114" s="275" t="s">
        <v>482</v>
      </c>
      <c r="X114" s="275" t="s">
        <v>555</v>
      </c>
      <c r="Y114" s="11"/>
    </row>
    <row r="115" spans="1:25" s="11" customFormat="1" ht="20.25" customHeight="1" x14ac:dyDescent="0.2">
      <c r="A115" s="58">
        <f t="shared" si="29"/>
        <v>9</v>
      </c>
      <c r="B115" s="143" t="s">
        <v>20</v>
      </c>
      <c r="C115" s="143" t="s">
        <v>78</v>
      </c>
      <c r="D115" s="143" t="s">
        <v>28</v>
      </c>
      <c r="E115" s="143" t="s">
        <v>13</v>
      </c>
      <c r="F115" s="38">
        <v>1</v>
      </c>
      <c r="G115" s="140"/>
      <c r="H115" s="140">
        <v>30.8</v>
      </c>
      <c r="I115" s="228">
        <f t="shared" si="51"/>
        <v>30.8</v>
      </c>
      <c r="J115" s="228">
        <f t="shared" si="57"/>
        <v>0</v>
      </c>
      <c r="K115" s="228">
        <f t="shared" si="58"/>
        <v>30.8</v>
      </c>
      <c r="L115" s="143">
        <f t="shared" si="54"/>
        <v>1</v>
      </c>
      <c r="M115" s="143">
        <f t="shared" si="54"/>
        <v>0</v>
      </c>
      <c r="N115" s="143">
        <f t="shared" si="54"/>
        <v>1</v>
      </c>
      <c r="O115" s="247">
        <v>1</v>
      </c>
      <c r="P115" s="247"/>
      <c r="Q115" s="247">
        <f t="shared" si="47"/>
        <v>1</v>
      </c>
      <c r="R115" s="143" t="s">
        <v>22</v>
      </c>
      <c r="S115" s="141">
        <v>41935</v>
      </c>
      <c r="T115" s="143" t="s">
        <v>77</v>
      </c>
      <c r="U115" s="45">
        <v>45657</v>
      </c>
      <c r="V115" s="139">
        <v>38197</v>
      </c>
      <c r="W115" s="148" t="s">
        <v>482</v>
      </c>
      <c r="X115" s="148" t="s">
        <v>555</v>
      </c>
    </row>
    <row r="116" spans="1:25" s="11" customFormat="1" ht="25.5" customHeight="1" x14ac:dyDescent="0.2">
      <c r="A116" s="58">
        <f t="shared" si="29"/>
        <v>9</v>
      </c>
      <c r="B116" s="143" t="s">
        <v>20</v>
      </c>
      <c r="C116" s="143" t="s">
        <v>78</v>
      </c>
      <c r="D116" s="143" t="s">
        <v>29</v>
      </c>
      <c r="E116" s="143" t="s">
        <v>13</v>
      </c>
      <c r="F116" s="38">
        <v>2</v>
      </c>
      <c r="G116" s="140"/>
      <c r="H116" s="140">
        <v>40.9</v>
      </c>
      <c r="I116" s="140">
        <f t="shared" si="51"/>
        <v>0</v>
      </c>
      <c r="J116" s="140">
        <f t="shared" si="52"/>
        <v>0</v>
      </c>
      <c r="K116" s="140">
        <f t="shared" si="53"/>
        <v>0</v>
      </c>
      <c r="L116" s="143">
        <f t="shared" si="54"/>
        <v>0</v>
      </c>
      <c r="M116" s="143">
        <f t="shared" si="54"/>
        <v>0</v>
      </c>
      <c r="N116" s="143">
        <f t="shared" si="54"/>
        <v>0</v>
      </c>
      <c r="O116" s="247">
        <v>0</v>
      </c>
      <c r="P116" s="247"/>
      <c r="Q116" s="247">
        <f t="shared" si="47"/>
        <v>0</v>
      </c>
      <c r="R116" s="143" t="s">
        <v>44</v>
      </c>
      <c r="S116" s="141">
        <v>41935</v>
      </c>
      <c r="T116" s="143" t="s">
        <v>77</v>
      </c>
      <c r="U116" s="45">
        <v>45657</v>
      </c>
      <c r="V116" s="25"/>
      <c r="W116" s="148" t="s">
        <v>482</v>
      </c>
      <c r="X116" s="148" t="s">
        <v>555</v>
      </c>
    </row>
    <row r="117" spans="1:25" s="11" customFormat="1" ht="20.25" customHeight="1" x14ac:dyDescent="0.2">
      <c r="A117" s="58">
        <f t="shared" si="29"/>
        <v>9</v>
      </c>
      <c r="B117" s="143" t="s">
        <v>20</v>
      </c>
      <c r="C117" s="143" t="s">
        <v>78</v>
      </c>
      <c r="D117" s="143" t="s">
        <v>30</v>
      </c>
      <c r="E117" s="143" t="s">
        <v>13</v>
      </c>
      <c r="F117" s="38">
        <v>3</v>
      </c>
      <c r="G117" s="140"/>
      <c r="H117" s="140">
        <v>50.6</v>
      </c>
      <c r="I117" s="140">
        <f t="shared" si="51"/>
        <v>0</v>
      </c>
      <c r="J117" s="140">
        <f t="shared" si="52"/>
        <v>0</v>
      </c>
      <c r="K117" s="140">
        <f t="shared" si="53"/>
        <v>0</v>
      </c>
      <c r="L117" s="143">
        <f t="shared" si="54"/>
        <v>0</v>
      </c>
      <c r="M117" s="143">
        <f t="shared" si="54"/>
        <v>0</v>
      </c>
      <c r="N117" s="143">
        <f t="shared" si="54"/>
        <v>0</v>
      </c>
      <c r="O117" s="247">
        <v>0</v>
      </c>
      <c r="P117" s="247"/>
      <c r="Q117" s="247">
        <f t="shared" si="47"/>
        <v>0</v>
      </c>
      <c r="R117" s="143" t="s">
        <v>44</v>
      </c>
      <c r="S117" s="141">
        <v>41935</v>
      </c>
      <c r="T117" s="143" t="s">
        <v>77</v>
      </c>
      <c r="U117" s="45">
        <v>45657</v>
      </c>
      <c r="V117" s="25"/>
      <c r="W117" s="148" t="s">
        <v>482</v>
      </c>
      <c r="X117" s="148" t="s">
        <v>555</v>
      </c>
    </row>
    <row r="118" spans="1:25" s="11" customFormat="1" ht="20.25" customHeight="1" x14ac:dyDescent="0.2">
      <c r="A118" s="58">
        <f t="shared" si="29"/>
        <v>9</v>
      </c>
      <c r="B118" s="143" t="s">
        <v>20</v>
      </c>
      <c r="C118" s="143" t="s">
        <v>78</v>
      </c>
      <c r="D118" s="143" t="s">
        <v>31</v>
      </c>
      <c r="E118" s="143" t="s">
        <v>13</v>
      </c>
      <c r="F118" s="38">
        <v>1</v>
      </c>
      <c r="G118" s="140"/>
      <c r="H118" s="140">
        <v>30.8</v>
      </c>
      <c r="I118" s="228">
        <f t="shared" si="51"/>
        <v>30.8</v>
      </c>
      <c r="J118" s="228">
        <f>IF(E118="Муниципальная",I118,IF(E118="Частная",0,IF(E118="Государственная",0,IF(E118="Юр.лицо",0))))</f>
        <v>0</v>
      </c>
      <c r="K118" s="228">
        <f>IF(E118="Муниципальная",0,IF(E118="Частная",I118,IF(E118="Государственная",I118,IF(E118="Юр.лицо",I118))))</f>
        <v>30.8</v>
      </c>
      <c r="L118" s="143">
        <f t="shared" si="54"/>
        <v>1</v>
      </c>
      <c r="M118" s="143">
        <f t="shared" si="54"/>
        <v>0</v>
      </c>
      <c r="N118" s="143">
        <f t="shared" si="54"/>
        <v>1</v>
      </c>
      <c r="O118" s="247">
        <v>6</v>
      </c>
      <c r="P118" s="247">
        <v>4</v>
      </c>
      <c r="Q118" s="247">
        <f t="shared" si="47"/>
        <v>2</v>
      </c>
      <c r="R118" s="143" t="s">
        <v>22</v>
      </c>
      <c r="S118" s="141">
        <v>41935</v>
      </c>
      <c r="T118" s="143" t="s">
        <v>77</v>
      </c>
      <c r="U118" s="45">
        <v>45657</v>
      </c>
      <c r="V118" s="139">
        <v>41393</v>
      </c>
      <c r="W118" s="148" t="s">
        <v>482</v>
      </c>
      <c r="X118" s="148" t="s">
        <v>555</v>
      </c>
    </row>
    <row r="119" spans="1:25" s="11" customFormat="1" ht="20.25" customHeight="1" x14ac:dyDescent="0.2">
      <c r="A119" s="58">
        <f t="shared" si="29"/>
        <v>9</v>
      </c>
      <c r="B119" s="143" t="s">
        <v>20</v>
      </c>
      <c r="C119" s="143" t="s">
        <v>78</v>
      </c>
      <c r="D119" s="143" t="s">
        <v>32</v>
      </c>
      <c r="E119" s="143" t="s">
        <v>13</v>
      </c>
      <c r="F119" s="38">
        <v>2</v>
      </c>
      <c r="G119" s="140"/>
      <c r="H119" s="140">
        <v>40.799999999999997</v>
      </c>
      <c r="I119" s="140">
        <f t="shared" si="51"/>
        <v>0</v>
      </c>
      <c r="J119" s="140">
        <f t="shared" si="52"/>
        <v>0</v>
      </c>
      <c r="K119" s="140">
        <f t="shared" si="53"/>
        <v>0</v>
      </c>
      <c r="L119" s="143">
        <f t="shared" si="54"/>
        <v>0</v>
      </c>
      <c r="M119" s="143">
        <f t="shared" si="54"/>
        <v>0</v>
      </c>
      <c r="N119" s="143">
        <f t="shared" si="54"/>
        <v>0</v>
      </c>
      <c r="O119" s="247"/>
      <c r="P119" s="247"/>
      <c r="Q119" s="247"/>
      <c r="R119" s="143" t="s">
        <v>44</v>
      </c>
      <c r="S119" s="141">
        <v>41935</v>
      </c>
      <c r="T119" s="143" t="s">
        <v>77</v>
      </c>
      <c r="U119" s="45">
        <v>45657</v>
      </c>
      <c r="V119" s="25"/>
      <c r="W119" s="148" t="s">
        <v>482</v>
      </c>
      <c r="X119" s="148" t="s">
        <v>555</v>
      </c>
    </row>
    <row r="120" spans="1:25" s="11" customFormat="1" ht="20.25" customHeight="1" x14ac:dyDescent="0.2">
      <c r="A120" s="58">
        <f t="shared" ref="A120:A183" si="59">A119</f>
        <v>9</v>
      </c>
      <c r="B120" s="143" t="s">
        <v>20</v>
      </c>
      <c r="C120" s="143" t="s">
        <v>78</v>
      </c>
      <c r="D120" s="143" t="s">
        <v>33</v>
      </c>
      <c r="E120" s="143" t="s">
        <v>13</v>
      </c>
      <c r="F120" s="38">
        <v>3</v>
      </c>
      <c r="G120" s="140"/>
      <c r="H120" s="140">
        <v>49.8</v>
      </c>
      <c r="I120" s="140">
        <f t="shared" si="51"/>
        <v>0</v>
      </c>
      <c r="J120" s="140">
        <f t="shared" si="52"/>
        <v>0</v>
      </c>
      <c r="K120" s="140">
        <f t="shared" si="53"/>
        <v>0</v>
      </c>
      <c r="L120" s="143">
        <f t="shared" si="54"/>
        <v>0</v>
      </c>
      <c r="M120" s="143">
        <f t="shared" si="54"/>
        <v>0</v>
      </c>
      <c r="N120" s="143">
        <f t="shared" si="54"/>
        <v>0</v>
      </c>
      <c r="O120" s="247">
        <v>0</v>
      </c>
      <c r="P120" s="247"/>
      <c r="Q120" s="247">
        <f t="shared" si="47"/>
        <v>0</v>
      </c>
      <c r="R120" s="143" t="s">
        <v>44</v>
      </c>
      <c r="S120" s="52">
        <v>41935</v>
      </c>
      <c r="T120" s="49" t="s">
        <v>77</v>
      </c>
      <c r="U120" s="197">
        <v>45657</v>
      </c>
      <c r="V120" s="25"/>
      <c r="W120" s="148" t="s">
        <v>482</v>
      </c>
      <c r="X120" s="148" t="s">
        <v>555</v>
      </c>
    </row>
    <row r="121" spans="1:25" s="66" customFormat="1" ht="21" customHeight="1" x14ac:dyDescent="0.2">
      <c r="A121" s="67">
        <f t="shared" si="59"/>
        <v>9</v>
      </c>
      <c r="B121" s="68" t="s">
        <v>20</v>
      </c>
      <c r="C121" s="68" t="s">
        <v>78</v>
      </c>
      <c r="D121" s="68">
        <v>12</v>
      </c>
      <c r="E121" s="47" t="s">
        <v>34</v>
      </c>
      <c r="F121" s="33"/>
      <c r="G121" s="69">
        <v>539.4</v>
      </c>
      <c r="H121" s="69">
        <f>SUM(H109:H120)</f>
        <v>498.6</v>
      </c>
      <c r="I121" s="69">
        <f t="shared" ref="I121:Q121" si="60">SUM(I109:I120)</f>
        <v>93.2</v>
      </c>
      <c r="J121" s="69">
        <f t="shared" si="60"/>
        <v>0</v>
      </c>
      <c r="K121" s="69">
        <f t="shared" si="60"/>
        <v>93.2</v>
      </c>
      <c r="L121" s="68">
        <f t="shared" si="60"/>
        <v>3</v>
      </c>
      <c r="M121" s="68">
        <f t="shared" si="60"/>
        <v>0</v>
      </c>
      <c r="N121" s="68">
        <f t="shared" si="60"/>
        <v>3</v>
      </c>
      <c r="O121" s="115">
        <f t="shared" si="60"/>
        <v>10</v>
      </c>
      <c r="P121" s="115">
        <f t="shared" si="60"/>
        <v>4</v>
      </c>
      <c r="Q121" s="115">
        <f t="shared" si="60"/>
        <v>6</v>
      </c>
      <c r="R121" s="15">
        <f>IF(L121/D121=0,"дом расселён 100%",IF(L121-D121=0,"0%",IF(L121/D121&lt;1,1-L121/D121)))</f>
        <v>0.75</v>
      </c>
      <c r="S121" s="70">
        <v>41935</v>
      </c>
      <c r="T121" s="68" t="s">
        <v>77</v>
      </c>
      <c r="U121" s="70">
        <v>45657</v>
      </c>
      <c r="V121" s="1"/>
      <c r="W121" s="148" t="s">
        <v>482</v>
      </c>
      <c r="X121" s="148" t="s">
        <v>555</v>
      </c>
      <c r="Y121" s="11"/>
    </row>
    <row r="122" spans="1:25" s="11" customFormat="1" ht="20.25" customHeight="1" x14ac:dyDescent="0.2">
      <c r="A122" s="58">
        <f>A121+1</f>
        <v>10</v>
      </c>
      <c r="B122" s="143" t="s">
        <v>20</v>
      </c>
      <c r="C122" s="143" t="s">
        <v>79</v>
      </c>
      <c r="D122" s="143" t="s">
        <v>80</v>
      </c>
      <c r="E122" s="143" t="s">
        <v>13</v>
      </c>
      <c r="F122" s="38">
        <v>2</v>
      </c>
      <c r="G122" s="140"/>
      <c r="H122" s="140">
        <v>61.2</v>
      </c>
      <c r="I122" s="140">
        <f t="shared" ref="I122:I129" si="61">IF(R122="Подлежит расселению",H122,IF(R122="Расселено",0,IF(R122="Пустующие",0,IF(R122="В суде",H122))))</f>
        <v>0</v>
      </c>
      <c r="J122" s="140">
        <f t="shared" ref="J122:J129" si="62">IF(E122="Муниципальная",I122,IF(E122="Частная",0))</f>
        <v>0</v>
      </c>
      <c r="K122" s="140">
        <f t="shared" ref="K122:K129" si="63">IF(E122="Муниципальная",0,IF(E122="Частная",I122))</f>
        <v>0</v>
      </c>
      <c r="L122" s="143">
        <f t="shared" ref="L122:N129" si="64">IF(I122&gt;0,1,IF(I122=0,0))</f>
        <v>0</v>
      </c>
      <c r="M122" s="143">
        <f t="shared" si="64"/>
        <v>0</v>
      </c>
      <c r="N122" s="143">
        <f t="shared" si="64"/>
        <v>0</v>
      </c>
      <c r="O122" s="247">
        <v>0</v>
      </c>
      <c r="P122" s="247"/>
      <c r="Q122" s="247">
        <f t="shared" si="47"/>
        <v>0</v>
      </c>
      <c r="R122" s="143" t="s">
        <v>44</v>
      </c>
      <c r="S122" s="57">
        <v>42003</v>
      </c>
      <c r="T122" s="54" t="s">
        <v>81</v>
      </c>
      <c r="U122" s="207">
        <v>46022</v>
      </c>
      <c r="V122" s="25"/>
      <c r="W122" s="148" t="s">
        <v>482</v>
      </c>
      <c r="X122" s="148" t="s">
        <v>555</v>
      </c>
    </row>
    <row r="123" spans="1:25" s="11" customFormat="1" ht="20.25" customHeight="1" x14ac:dyDescent="0.2">
      <c r="A123" s="58">
        <f t="shared" si="59"/>
        <v>10</v>
      </c>
      <c r="B123" s="143" t="s">
        <v>20</v>
      </c>
      <c r="C123" s="143" t="s">
        <v>79</v>
      </c>
      <c r="D123" s="143" t="s">
        <v>24</v>
      </c>
      <c r="E123" s="143" t="s">
        <v>13</v>
      </c>
      <c r="F123" s="38">
        <v>1</v>
      </c>
      <c r="G123" s="140"/>
      <c r="H123" s="140">
        <v>35.200000000000003</v>
      </c>
      <c r="I123" s="140">
        <f t="shared" si="61"/>
        <v>0</v>
      </c>
      <c r="J123" s="140">
        <f t="shared" si="62"/>
        <v>0</v>
      </c>
      <c r="K123" s="140">
        <f t="shared" si="63"/>
        <v>0</v>
      </c>
      <c r="L123" s="143">
        <f t="shared" si="64"/>
        <v>0</v>
      </c>
      <c r="M123" s="143">
        <f t="shared" si="64"/>
        <v>0</v>
      </c>
      <c r="N123" s="143">
        <f t="shared" si="64"/>
        <v>0</v>
      </c>
      <c r="O123" s="247"/>
      <c r="P123" s="247"/>
      <c r="Q123" s="247">
        <f t="shared" si="47"/>
        <v>0</v>
      </c>
      <c r="R123" s="143" t="s">
        <v>44</v>
      </c>
      <c r="S123" s="141">
        <v>42003</v>
      </c>
      <c r="T123" s="143" t="s">
        <v>81</v>
      </c>
      <c r="U123" s="45">
        <v>46022</v>
      </c>
      <c r="V123" s="25"/>
      <c r="W123" s="148" t="s">
        <v>482</v>
      </c>
      <c r="X123" s="148" t="s">
        <v>555</v>
      </c>
    </row>
    <row r="124" spans="1:25" s="279" customFormat="1" ht="20.25" customHeight="1" x14ac:dyDescent="0.2">
      <c r="A124" s="271">
        <f t="shared" si="59"/>
        <v>10</v>
      </c>
      <c r="B124" s="272" t="s">
        <v>20</v>
      </c>
      <c r="C124" s="272" t="s">
        <v>79</v>
      </c>
      <c r="D124" s="272" t="s">
        <v>25</v>
      </c>
      <c r="E124" s="272" t="s">
        <v>13</v>
      </c>
      <c r="F124" s="273">
        <v>1</v>
      </c>
      <c r="G124" s="274"/>
      <c r="H124" s="274">
        <v>35.9</v>
      </c>
      <c r="I124" s="274">
        <f t="shared" si="61"/>
        <v>35.9</v>
      </c>
      <c r="J124" s="274">
        <f>IF(E124="Муниципальная",I124,IF(E124="Частная",0,IF(E124="Государственная",0,IF(E124="Юр.лицо",0))))</f>
        <v>0</v>
      </c>
      <c r="K124" s="274">
        <f>IF(E124="Муниципальная",0,IF(E124="Частная",I124,IF(E124="Государственная",I124,IF(E124="Юр.лицо",I124))))</f>
        <v>35.9</v>
      </c>
      <c r="L124" s="272">
        <f t="shared" si="64"/>
        <v>1</v>
      </c>
      <c r="M124" s="272">
        <f t="shared" si="64"/>
        <v>0</v>
      </c>
      <c r="N124" s="272">
        <f t="shared" si="64"/>
        <v>1</v>
      </c>
      <c r="O124" s="275">
        <v>1</v>
      </c>
      <c r="P124" s="275"/>
      <c r="Q124" s="275">
        <v>1</v>
      </c>
      <c r="R124" s="272" t="s">
        <v>22</v>
      </c>
      <c r="S124" s="276">
        <v>42003</v>
      </c>
      <c r="T124" s="272" t="s">
        <v>81</v>
      </c>
      <c r="U124" s="277">
        <v>46022</v>
      </c>
      <c r="V124" s="278">
        <v>42639</v>
      </c>
      <c r="W124" s="275" t="s">
        <v>482</v>
      </c>
      <c r="X124" s="275" t="s">
        <v>555</v>
      </c>
      <c r="Y124" s="11"/>
    </row>
    <row r="125" spans="1:25" s="11" customFormat="1" ht="20.25" customHeight="1" x14ac:dyDescent="0.2">
      <c r="A125" s="58">
        <f t="shared" si="59"/>
        <v>10</v>
      </c>
      <c r="B125" s="143" t="s">
        <v>20</v>
      </c>
      <c r="C125" s="143" t="s">
        <v>79</v>
      </c>
      <c r="D125" s="143" t="s">
        <v>26</v>
      </c>
      <c r="E125" s="143" t="s">
        <v>12</v>
      </c>
      <c r="F125" s="38">
        <v>1</v>
      </c>
      <c r="G125" s="140"/>
      <c r="H125" s="140">
        <v>35.5</v>
      </c>
      <c r="I125" s="140">
        <f t="shared" si="61"/>
        <v>0</v>
      </c>
      <c r="J125" s="140">
        <f t="shared" si="62"/>
        <v>0</v>
      </c>
      <c r="K125" s="140">
        <f t="shared" si="63"/>
        <v>0</v>
      </c>
      <c r="L125" s="143">
        <f t="shared" si="64"/>
        <v>0</v>
      </c>
      <c r="M125" s="143">
        <f t="shared" si="64"/>
        <v>0</v>
      </c>
      <c r="N125" s="143">
        <f t="shared" si="64"/>
        <v>0</v>
      </c>
      <c r="O125" s="247">
        <v>0</v>
      </c>
      <c r="P125" s="247"/>
      <c r="Q125" s="247">
        <f t="shared" si="47"/>
        <v>0</v>
      </c>
      <c r="R125" s="143" t="s">
        <v>44</v>
      </c>
      <c r="S125" s="141">
        <v>42003</v>
      </c>
      <c r="T125" s="143" t="s">
        <v>81</v>
      </c>
      <c r="U125" s="45">
        <v>46022</v>
      </c>
      <c r="V125" s="25"/>
      <c r="W125" s="148" t="s">
        <v>482</v>
      </c>
      <c r="X125" s="148" t="s">
        <v>555</v>
      </c>
    </row>
    <row r="126" spans="1:25" s="11" customFormat="1" ht="20.25" customHeight="1" x14ac:dyDescent="0.2">
      <c r="A126" s="58">
        <f t="shared" si="59"/>
        <v>10</v>
      </c>
      <c r="B126" s="143" t="s">
        <v>20</v>
      </c>
      <c r="C126" s="143" t="s">
        <v>79</v>
      </c>
      <c r="D126" s="143" t="s">
        <v>27</v>
      </c>
      <c r="E126" s="143" t="s">
        <v>12</v>
      </c>
      <c r="F126" s="38">
        <v>1</v>
      </c>
      <c r="G126" s="140"/>
      <c r="H126" s="140">
        <v>35.9</v>
      </c>
      <c r="I126" s="228">
        <f t="shared" si="61"/>
        <v>0</v>
      </c>
      <c r="J126" s="228">
        <f>IF(E126="Муниципальная",I126,IF(E126="Частная",0,IF(E126="Государственная",0,IF(E126="Юр.лицо",0))))</f>
        <v>0</v>
      </c>
      <c r="K126" s="228">
        <f>IF(E126="Муниципальная",0,IF(E126="Частная",I126,IF(E126="Государственная",I126,IF(E126="Юр.лицо",I126))))</f>
        <v>0</v>
      </c>
      <c r="L126" s="143">
        <f t="shared" si="64"/>
        <v>0</v>
      </c>
      <c r="M126" s="143">
        <f t="shared" si="64"/>
        <v>0</v>
      </c>
      <c r="N126" s="143">
        <f t="shared" si="64"/>
        <v>0</v>
      </c>
      <c r="O126" s="247"/>
      <c r="P126" s="247"/>
      <c r="Q126" s="247">
        <f t="shared" si="47"/>
        <v>0</v>
      </c>
      <c r="R126" s="143" t="s">
        <v>44</v>
      </c>
      <c r="S126" s="141">
        <v>42003</v>
      </c>
      <c r="T126" s="143" t="s">
        <v>81</v>
      </c>
      <c r="U126" s="45">
        <v>46022</v>
      </c>
      <c r="V126" s="139"/>
      <c r="W126" s="148" t="s">
        <v>482</v>
      </c>
      <c r="X126" s="148" t="s">
        <v>555</v>
      </c>
    </row>
    <row r="127" spans="1:25" s="11" customFormat="1" ht="20.25" customHeight="1" x14ac:dyDescent="0.2">
      <c r="A127" s="58">
        <f t="shared" si="59"/>
        <v>10</v>
      </c>
      <c r="B127" s="143" t="s">
        <v>20</v>
      </c>
      <c r="C127" s="143" t="s">
        <v>79</v>
      </c>
      <c r="D127" s="143" t="s">
        <v>28</v>
      </c>
      <c r="E127" s="143" t="s">
        <v>13</v>
      </c>
      <c r="F127" s="38">
        <v>1</v>
      </c>
      <c r="G127" s="140"/>
      <c r="H127" s="140">
        <v>35</v>
      </c>
      <c r="I127" s="140">
        <f t="shared" si="61"/>
        <v>0</v>
      </c>
      <c r="J127" s="140">
        <f t="shared" si="62"/>
        <v>0</v>
      </c>
      <c r="K127" s="140">
        <f t="shared" si="63"/>
        <v>0</v>
      </c>
      <c r="L127" s="143">
        <f t="shared" si="64"/>
        <v>0</v>
      </c>
      <c r="M127" s="143">
        <f t="shared" si="64"/>
        <v>0</v>
      </c>
      <c r="N127" s="143">
        <f t="shared" si="64"/>
        <v>0</v>
      </c>
      <c r="O127" s="247">
        <v>0</v>
      </c>
      <c r="P127" s="247">
        <v>0</v>
      </c>
      <c r="Q127" s="247">
        <f t="shared" si="47"/>
        <v>0</v>
      </c>
      <c r="R127" s="143" t="s">
        <v>44</v>
      </c>
      <c r="S127" s="141">
        <v>42003</v>
      </c>
      <c r="T127" s="143" t="s">
        <v>81</v>
      </c>
      <c r="U127" s="45">
        <v>46022</v>
      </c>
      <c r="V127" s="25"/>
      <c r="W127" s="148" t="s">
        <v>482</v>
      </c>
      <c r="X127" s="148" t="s">
        <v>555</v>
      </c>
    </row>
    <row r="128" spans="1:25" s="11" customFormat="1" ht="20.25" customHeight="1" x14ac:dyDescent="0.2">
      <c r="A128" s="58">
        <f t="shared" si="59"/>
        <v>10</v>
      </c>
      <c r="B128" s="143" t="s">
        <v>20</v>
      </c>
      <c r="C128" s="143" t="s">
        <v>79</v>
      </c>
      <c r="D128" s="143" t="s">
        <v>29</v>
      </c>
      <c r="E128" s="143" t="s">
        <v>12</v>
      </c>
      <c r="F128" s="38">
        <v>2</v>
      </c>
      <c r="G128" s="140"/>
      <c r="H128" s="140">
        <v>51.9</v>
      </c>
      <c r="I128" s="140">
        <f t="shared" si="61"/>
        <v>0</v>
      </c>
      <c r="J128" s="140">
        <f t="shared" si="62"/>
        <v>0</v>
      </c>
      <c r="K128" s="140">
        <f t="shared" si="63"/>
        <v>0</v>
      </c>
      <c r="L128" s="143">
        <f t="shared" si="64"/>
        <v>0</v>
      </c>
      <c r="M128" s="143">
        <f t="shared" si="64"/>
        <v>0</v>
      </c>
      <c r="N128" s="143">
        <f t="shared" si="64"/>
        <v>0</v>
      </c>
      <c r="O128" s="247"/>
      <c r="P128" s="247"/>
      <c r="Q128" s="247">
        <f t="shared" si="47"/>
        <v>0</v>
      </c>
      <c r="R128" s="143" t="s">
        <v>44</v>
      </c>
      <c r="S128" s="141">
        <v>42003</v>
      </c>
      <c r="T128" s="143" t="s">
        <v>81</v>
      </c>
      <c r="U128" s="45">
        <v>46022</v>
      </c>
      <c r="V128" s="25"/>
      <c r="W128" s="148" t="s">
        <v>482</v>
      </c>
      <c r="X128" s="148" t="s">
        <v>555</v>
      </c>
    </row>
    <row r="129" spans="1:25" s="11" customFormat="1" ht="20.25" customHeight="1" x14ac:dyDescent="0.2">
      <c r="A129" s="58">
        <f t="shared" si="59"/>
        <v>10</v>
      </c>
      <c r="B129" s="143" t="s">
        <v>20</v>
      </c>
      <c r="C129" s="143" t="s">
        <v>79</v>
      </c>
      <c r="D129" s="143" t="s">
        <v>30</v>
      </c>
      <c r="E129" s="143" t="s">
        <v>12</v>
      </c>
      <c r="F129" s="38">
        <v>1</v>
      </c>
      <c r="G129" s="140"/>
      <c r="H129" s="140">
        <v>35.9</v>
      </c>
      <c r="I129" s="140">
        <f t="shared" si="61"/>
        <v>0</v>
      </c>
      <c r="J129" s="140">
        <f t="shared" si="62"/>
        <v>0</v>
      </c>
      <c r="K129" s="140">
        <f t="shared" si="63"/>
        <v>0</v>
      </c>
      <c r="L129" s="143">
        <f t="shared" si="64"/>
        <v>0</v>
      </c>
      <c r="M129" s="143">
        <f t="shared" si="64"/>
        <v>0</v>
      </c>
      <c r="N129" s="143">
        <f t="shared" si="64"/>
        <v>0</v>
      </c>
      <c r="O129" s="247">
        <v>0</v>
      </c>
      <c r="P129" s="247"/>
      <c r="Q129" s="247">
        <f>O129-P129</f>
        <v>0</v>
      </c>
      <c r="R129" s="143" t="s">
        <v>44</v>
      </c>
      <c r="S129" s="52">
        <v>42003</v>
      </c>
      <c r="T129" s="49" t="s">
        <v>81</v>
      </c>
      <c r="U129" s="197">
        <v>46022</v>
      </c>
      <c r="V129" s="25"/>
      <c r="W129" s="148" t="s">
        <v>482</v>
      </c>
      <c r="X129" s="148" t="s">
        <v>555</v>
      </c>
    </row>
    <row r="130" spans="1:25" s="66" customFormat="1" ht="21" customHeight="1" x14ac:dyDescent="0.2">
      <c r="A130" s="67">
        <f t="shared" si="59"/>
        <v>10</v>
      </c>
      <c r="B130" s="68" t="s">
        <v>20</v>
      </c>
      <c r="C130" s="68" t="s">
        <v>79</v>
      </c>
      <c r="D130" s="68">
        <f>COUNTA(D122:D129)</f>
        <v>8</v>
      </c>
      <c r="E130" s="47" t="s">
        <v>34</v>
      </c>
      <c r="F130" s="33"/>
      <c r="G130" s="69">
        <v>383.5</v>
      </c>
      <c r="H130" s="69">
        <f>SUM(H122:H129)</f>
        <v>326.5</v>
      </c>
      <c r="I130" s="69">
        <f t="shared" ref="I130:Q130" si="65">SUM(I122:I129)</f>
        <v>35.9</v>
      </c>
      <c r="J130" s="69">
        <f t="shared" si="65"/>
        <v>0</v>
      </c>
      <c r="K130" s="69">
        <f t="shared" si="65"/>
        <v>35.9</v>
      </c>
      <c r="L130" s="68">
        <f t="shared" si="65"/>
        <v>1</v>
      </c>
      <c r="M130" s="68">
        <f t="shared" si="65"/>
        <v>0</v>
      </c>
      <c r="N130" s="68">
        <f t="shared" si="65"/>
        <v>1</v>
      </c>
      <c r="O130" s="115">
        <f t="shared" si="65"/>
        <v>1</v>
      </c>
      <c r="P130" s="115">
        <f t="shared" si="65"/>
        <v>0</v>
      </c>
      <c r="Q130" s="115">
        <f t="shared" si="65"/>
        <v>1</v>
      </c>
      <c r="R130" s="15">
        <f>IF(L130/D130=0,"дом расселён 100%",IF(L130-D130=0,"0%",IF(L130/D130&lt;1,1-L130/D130)))</f>
        <v>0.875</v>
      </c>
      <c r="S130" s="70">
        <v>42003</v>
      </c>
      <c r="T130" s="68" t="s">
        <v>81</v>
      </c>
      <c r="U130" s="70">
        <v>46022</v>
      </c>
      <c r="V130" s="1"/>
      <c r="W130" s="148" t="s">
        <v>482</v>
      </c>
      <c r="X130" s="148" t="s">
        <v>555</v>
      </c>
      <c r="Y130" s="11"/>
    </row>
    <row r="131" spans="1:25" s="11" customFormat="1" ht="20.25" customHeight="1" x14ac:dyDescent="0.2">
      <c r="A131" s="58">
        <f>A130+1</f>
        <v>11</v>
      </c>
      <c r="B131" s="143" t="s">
        <v>20</v>
      </c>
      <c r="C131" s="143" t="s">
        <v>82</v>
      </c>
      <c r="D131" s="143" t="s">
        <v>21</v>
      </c>
      <c r="E131" s="143" t="s">
        <v>12</v>
      </c>
      <c r="F131" s="38">
        <v>1</v>
      </c>
      <c r="G131" s="140"/>
      <c r="H131" s="140">
        <v>45.4</v>
      </c>
      <c r="I131" s="140">
        <f t="shared" ref="I131:I138" si="66">IF(R131="Подлежит расселению",H131,IF(R131="Расселено",0,IF(R131="Пустующие",0,IF(R131="В суде",H131))))</f>
        <v>0</v>
      </c>
      <c r="J131" s="140">
        <f t="shared" ref="J131:J138" si="67">IF(E131="Муниципальная",I131,IF(E131="Частная",0))</f>
        <v>0</v>
      </c>
      <c r="K131" s="140">
        <f t="shared" ref="K131:K138" si="68">IF(E131="Муниципальная",0,IF(E131="Частная",I131))</f>
        <v>0</v>
      </c>
      <c r="L131" s="143">
        <f t="shared" ref="L131:N138" si="69">IF(I131&gt;0,1,IF(I131=0,0))</f>
        <v>0</v>
      </c>
      <c r="M131" s="143">
        <f t="shared" si="69"/>
        <v>0</v>
      </c>
      <c r="N131" s="143">
        <f t="shared" si="69"/>
        <v>0</v>
      </c>
      <c r="O131" s="247">
        <v>0</v>
      </c>
      <c r="P131" s="247"/>
      <c r="Q131" s="247">
        <f t="shared" si="47"/>
        <v>0</v>
      </c>
      <c r="R131" s="143" t="s">
        <v>44</v>
      </c>
      <c r="S131" s="57">
        <v>42003</v>
      </c>
      <c r="T131" s="54" t="s">
        <v>81</v>
      </c>
      <c r="U131" s="207">
        <v>46022</v>
      </c>
      <c r="V131" s="25"/>
      <c r="W131" s="148" t="s">
        <v>482</v>
      </c>
      <c r="X131" s="148" t="s">
        <v>555</v>
      </c>
    </row>
    <row r="132" spans="1:25" s="11" customFormat="1" ht="20.25" customHeight="1" x14ac:dyDescent="0.2">
      <c r="A132" s="58">
        <f t="shared" si="59"/>
        <v>11</v>
      </c>
      <c r="B132" s="143" t="s">
        <v>20</v>
      </c>
      <c r="C132" s="143" t="s">
        <v>82</v>
      </c>
      <c r="D132" s="143" t="s">
        <v>24</v>
      </c>
      <c r="E132" s="143" t="s">
        <v>13</v>
      </c>
      <c r="F132" s="38">
        <v>1</v>
      </c>
      <c r="G132" s="140"/>
      <c r="H132" s="140">
        <v>35.200000000000003</v>
      </c>
      <c r="I132" s="140">
        <f t="shared" si="66"/>
        <v>0</v>
      </c>
      <c r="J132" s="140">
        <f t="shared" si="67"/>
        <v>0</v>
      </c>
      <c r="K132" s="140">
        <f t="shared" si="68"/>
        <v>0</v>
      </c>
      <c r="L132" s="143">
        <f t="shared" si="69"/>
        <v>0</v>
      </c>
      <c r="M132" s="143">
        <f t="shared" si="69"/>
        <v>0</v>
      </c>
      <c r="N132" s="143">
        <f t="shared" si="69"/>
        <v>0</v>
      </c>
      <c r="O132" s="247"/>
      <c r="P132" s="247"/>
      <c r="Q132" s="247">
        <f t="shared" si="47"/>
        <v>0</v>
      </c>
      <c r="R132" s="143" t="s">
        <v>44</v>
      </c>
      <c r="S132" s="141">
        <v>42003</v>
      </c>
      <c r="T132" s="143" t="s">
        <v>81</v>
      </c>
      <c r="U132" s="45">
        <v>46022</v>
      </c>
      <c r="V132" s="25"/>
      <c r="W132" s="148" t="s">
        <v>482</v>
      </c>
      <c r="X132" s="148" t="s">
        <v>555</v>
      </c>
    </row>
    <row r="133" spans="1:25" s="11" customFormat="1" ht="20.25" customHeight="1" x14ac:dyDescent="0.2">
      <c r="A133" s="58">
        <f t="shared" si="59"/>
        <v>11</v>
      </c>
      <c r="B133" s="143" t="s">
        <v>20</v>
      </c>
      <c r="C133" s="143" t="s">
        <v>82</v>
      </c>
      <c r="D133" s="143" t="s">
        <v>25</v>
      </c>
      <c r="E133" s="143" t="s">
        <v>13</v>
      </c>
      <c r="F133" s="38">
        <v>1</v>
      </c>
      <c r="G133" s="140"/>
      <c r="H133" s="140">
        <v>36.799999999999997</v>
      </c>
      <c r="I133" s="228">
        <f t="shared" si="66"/>
        <v>36.799999999999997</v>
      </c>
      <c r="J133" s="228">
        <f>IF(E133="Муниципальная",I133,IF(E133="Частная",0,IF(E133="Государственная",0,IF(E133="Юр.лицо",0))))</f>
        <v>0</v>
      </c>
      <c r="K133" s="228">
        <f>IF(E133="Муниципальная",0,IF(E133="Частная",I133,IF(E133="Государственная",I133,IF(E133="Юр.лицо",I133))))</f>
        <v>36.799999999999997</v>
      </c>
      <c r="L133" s="143">
        <f t="shared" si="69"/>
        <v>1</v>
      </c>
      <c r="M133" s="143">
        <f t="shared" si="69"/>
        <v>0</v>
      </c>
      <c r="N133" s="143">
        <f t="shared" si="69"/>
        <v>1</v>
      </c>
      <c r="O133" s="247">
        <v>1</v>
      </c>
      <c r="P133" s="247"/>
      <c r="Q133" s="247">
        <f t="shared" si="47"/>
        <v>1</v>
      </c>
      <c r="R133" s="143" t="s">
        <v>22</v>
      </c>
      <c r="S133" s="141">
        <v>42003</v>
      </c>
      <c r="T133" s="143" t="s">
        <v>81</v>
      </c>
      <c r="U133" s="45">
        <v>46022</v>
      </c>
      <c r="V133" s="139">
        <v>41809</v>
      </c>
      <c r="W133" s="148" t="s">
        <v>482</v>
      </c>
      <c r="X133" s="148" t="s">
        <v>555</v>
      </c>
    </row>
    <row r="134" spans="1:25" s="11" customFormat="1" ht="20.25" customHeight="1" x14ac:dyDescent="0.2">
      <c r="A134" s="58">
        <f t="shared" si="59"/>
        <v>11</v>
      </c>
      <c r="B134" s="143" t="s">
        <v>20</v>
      </c>
      <c r="C134" s="143" t="s">
        <v>82</v>
      </c>
      <c r="D134" s="143" t="s">
        <v>26</v>
      </c>
      <c r="E134" s="143" t="s">
        <v>13</v>
      </c>
      <c r="F134" s="38">
        <v>1</v>
      </c>
      <c r="G134" s="140"/>
      <c r="H134" s="140">
        <v>37.1</v>
      </c>
      <c r="I134" s="140">
        <f t="shared" si="66"/>
        <v>0</v>
      </c>
      <c r="J134" s="140">
        <f t="shared" si="67"/>
        <v>0</v>
      </c>
      <c r="K134" s="140">
        <f t="shared" si="68"/>
        <v>0</v>
      </c>
      <c r="L134" s="143">
        <f t="shared" si="69"/>
        <v>0</v>
      </c>
      <c r="M134" s="143">
        <f t="shared" si="69"/>
        <v>0</v>
      </c>
      <c r="N134" s="143">
        <f t="shared" si="69"/>
        <v>0</v>
      </c>
      <c r="O134" s="247"/>
      <c r="P134" s="247"/>
      <c r="Q134" s="247">
        <f t="shared" si="47"/>
        <v>0</v>
      </c>
      <c r="R134" s="143" t="s">
        <v>44</v>
      </c>
      <c r="S134" s="141">
        <v>42003</v>
      </c>
      <c r="T134" s="143" t="s">
        <v>81</v>
      </c>
      <c r="U134" s="45">
        <v>46022</v>
      </c>
      <c r="V134" s="25"/>
      <c r="W134" s="148" t="s">
        <v>482</v>
      </c>
      <c r="X134" s="148" t="s">
        <v>555</v>
      </c>
    </row>
    <row r="135" spans="1:25" s="11" customFormat="1" ht="20.25" customHeight="1" x14ac:dyDescent="0.2">
      <c r="A135" s="58">
        <f t="shared" si="59"/>
        <v>11</v>
      </c>
      <c r="B135" s="143" t="s">
        <v>20</v>
      </c>
      <c r="C135" s="143" t="s">
        <v>82</v>
      </c>
      <c r="D135" s="143" t="s">
        <v>27</v>
      </c>
      <c r="E135" s="143" t="s">
        <v>12</v>
      </c>
      <c r="F135" s="38">
        <v>1</v>
      </c>
      <c r="G135" s="140"/>
      <c r="H135" s="140">
        <v>37</v>
      </c>
      <c r="I135" s="140">
        <f t="shared" si="66"/>
        <v>0</v>
      </c>
      <c r="J135" s="140">
        <f t="shared" si="67"/>
        <v>0</v>
      </c>
      <c r="K135" s="140">
        <f t="shared" si="68"/>
        <v>0</v>
      </c>
      <c r="L135" s="143">
        <f t="shared" si="69"/>
        <v>0</v>
      </c>
      <c r="M135" s="143">
        <f t="shared" si="69"/>
        <v>0</v>
      </c>
      <c r="N135" s="143">
        <f t="shared" si="69"/>
        <v>0</v>
      </c>
      <c r="O135" s="247">
        <v>0</v>
      </c>
      <c r="P135" s="247"/>
      <c r="Q135" s="247">
        <f t="shared" si="47"/>
        <v>0</v>
      </c>
      <c r="R135" s="143" t="s">
        <v>44</v>
      </c>
      <c r="S135" s="141">
        <v>42003</v>
      </c>
      <c r="T135" s="143" t="s">
        <v>81</v>
      </c>
      <c r="U135" s="45">
        <v>46022</v>
      </c>
      <c r="V135" s="25"/>
      <c r="W135" s="148" t="s">
        <v>482</v>
      </c>
      <c r="X135" s="148" t="s">
        <v>555</v>
      </c>
    </row>
    <row r="136" spans="1:25" s="11" customFormat="1" ht="20.25" customHeight="1" x14ac:dyDescent="0.2">
      <c r="A136" s="58">
        <f t="shared" si="59"/>
        <v>11</v>
      </c>
      <c r="B136" s="143" t="s">
        <v>20</v>
      </c>
      <c r="C136" s="143" t="s">
        <v>82</v>
      </c>
      <c r="D136" s="143" t="s">
        <v>28</v>
      </c>
      <c r="E136" s="143" t="s">
        <v>12</v>
      </c>
      <c r="F136" s="38">
        <v>1</v>
      </c>
      <c r="G136" s="140"/>
      <c r="H136" s="140">
        <v>36.5</v>
      </c>
      <c r="I136" s="228">
        <f t="shared" si="66"/>
        <v>0</v>
      </c>
      <c r="J136" s="228">
        <f>IF(E136="Муниципальная",I136,IF(E136="Частная",0,IF(E136="Государственная",0,IF(E136="Юр.лицо",0))))</f>
        <v>0</v>
      </c>
      <c r="K136" s="228">
        <f>IF(E136="Муниципальная",0,IF(E136="Частная",I136,IF(E136="Государственная",I136,IF(E136="Юр.лицо",I136))))</f>
        <v>0</v>
      </c>
      <c r="L136" s="143">
        <f t="shared" si="69"/>
        <v>0</v>
      </c>
      <c r="M136" s="143">
        <f t="shared" si="69"/>
        <v>0</v>
      </c>
      <c r="N136" s="143">
        <f t="shared" si="69"/>
        <v>0</v>
      </c>
      <c r="O136" s="247">
        <v>0</v>
      </c>
      <c r="P136" s="247"/>
      <c r="Q136" s="247">
        <f t="shared" si="47"/>
        <v>0</v>
      </c>
      <c r="R136" s="143" t="s">
        <v>106</v>
      </c>
      <c r="S136" s="141">
        <v>42003</v>
      </c>
      <c r="T136" s="143" t="s">
        <v>81</v>
      </c>
      <c r="U136" s="45">
        <v>46022</v>
      </c>
      <c r="V136" s="25"/>
      <c r="W136" s="148"/>
      <c r="X136" s="148"/>
    </row>
    <row r="137" spans="1:25" s="11" customFormat="1" ht="20.25" customHeight="1" x14ac:dyDescent="0.2">
      <c r="A137" s="58">
        <f t="shared" si="59"/>
        <v>11</v>
      </c>
      <c r="B137" s="143" t="s">
        <v>20</v>
      </c>
      <c r="C137" s="143" t="s">
        <v>82</v>
      </c>
      <c r="D137" s="143" t="s">
        <v>29</v>
      </c>
      <c r="E137" s="143" t="s">
        <v>12</v>
      </c>
      <c r="F137" s="38">
        <v>2</v>
      </c>
      <c r="G137" s="140"/>
      <c r="H137" s="140">
        <v>54.5</v>
      </c>
      <c r="I137" s="140">
        <f t="shared" si="66"/>
        <v>0</v>
      </c>
      <c r="J137" s="140">
        <f t="shared" si="67"/>
        <v>0</v>
      </c>
      <c r="K137" s="140">
        <f t="shared" si="68"/>
        <v>0</v>
      </c>
      <c r="L137" s="143">
        <f t="shared" si="69"/>
        <v>0</v>
      </c>
      <c r="M137" s="143">
        <f t="shared" si="69"/>
        <v>0</v>
      </c>
      <c r="N137" s="143">
        <f t="shared" si="69"/>
        <v>0</v>
      </c>
      <c r="O137" s="247">
        <v>0</v>
      </c>
      <c r="P137" s="247">
        <v>0</v>
      </c>
      <c r="Q137" s="247">
        <v>0</v>
      </c>
      <c r="R137" s="143" t="s">
        <v>44</v>
      </c>
      <c r="S137" s="141">
        <v>42003</v>
      </c>
      <c r="T137" s="143" t="s">
        <v>81</v>
      </c>
      <c r="U137" s="45">
        <v>46022</v>
      </c>
      <c r="V137" s="25"/>
      <c r="W137" s="148"/>
      <c r="X137" s="148"/>
    </row>
    <row r="138" spans="1:25" s="11" customFormat="1" ht="20.25" customHeight="1" x14ac:dyDescent="0.2">
      <c r="A138" s="58">
        <f t="shared" si="59"/>
        <v>11</v>
      </c>
      <c r="B138" s="143" t="s">
        <v>20</v>
      </c>
      <c r="C138" s="143" t="s">
        <v>82</v>
      </c>
      <c r="D138" s="143" t="s">
        <v>30</v>
      </c>
      <c r="E138" s="143" t="s">
        <v>12</v>
      </c>
      <c r="F138" s="38">
        <v>1</v>
      </c>
      <c r="G138" s="140"/>
      <c r="H138" s="140">
        <v>45.3</v>
      </c>
      <c r="I138" s="140">
        <f t="shared" si="66"/>
        <v>0</v>
      </c>
      <c r="J138" s="140">
        <f t="shared" si="67"/>
        <v>0</v>
      </c>
      <c r="K138" s="140">
        <f t="shared" si="68"/>
        <v>0</v>
      </c>
      <c r="L138" s="143">
        <f t="shared" si="69"/>
        <v>0</v>
      </c>
      <c r="M138" s="143">
        <f t="shared" si="69"/>
        <v>0</v>
      </c>
      <c r="N138" s="143">
        <f t="shared" si="69"/>
        <v>0</v>
      </c>
      <c r="O138" s="247">
        <v>0</v>
      </c>
      <c r="P138" s="247">
        <v>0</v>
      </c>
      <c r="Q138" s="247">
        <v>0</v>
      </c>
      <c r="R138" s="143" t="s">
        <v>44</v>
      </c>
      <c r="S138" s="52">
        <v>42003</v>
      </c>
      <c r="T138" s="49" t="s">
        <v>81</v>
      </c>
      <c r="U138" s="197">
        <v>46022</v>
      </c>
      <c r="V138" s="25"/>
      <c r="W138" s="148"/>
      <c r="X138" s="148"/>
    </row>
    <row r="139" spans="1:25" s="66" customFormat="1" ht="21" customHeight="1" x14ac:dyDescent="0.2">
      <c r="A139" s="67">
        <f t="shared" si="59"/>
        <v>11</v>
      </c>
      <c r="B139" s="68" t="s">
        <v>20</v>
      </c>
      <c r="C139" s="68" t="s">
        <v>82</v>
      </c>
      <c r="D139" s="68">
        <f>COUNTA(D131:D138)</f>
        <v>8</v>
      </c>
      <c r="E139" s="47" t="s">
        <v>34</v>
      </c>
      <c r="F139" s="33"/>
      <c r="G139" s="69">
        <v>413.4</v>
      </c>
      <c r="H139" s="69">
        <f>SUM(H131:H138)</f>
        <v>327.8</v>
      </c>
      <c r="I139" s="69">
        <f t="shared" ref="I139:Q139" si="70">SUM(I131:I138)</f>
        <v>36.799999999999997</v>
      </c>
      <c r="J139" s="69">
        <f t="shared" si="70"/>
        <v>0</v>
      </c>
      <c r="K139" s="69">
        <f t="shared" si="70"/>
        <v>36.799999999999997</v>
      </c>
      <c r="L139" s="68">
        <f t="shared" si="70"/>
        <v>1</v>
      </c>
      <c r="M139" s="68">
        <f t="shared" si="70"/>
        <v>0</v>
      </c>
      <c r="N139" s="68">
        <f t="shared" si="70"/>
        <v>1</v>
      </c>
      <c r="O139" s="115">
        <f t="shared" si="70"/>
        <v>1</v>
      </c>
      <c r="P139" s="115">
        <f t="shared" si="70"/>
        <v>0</v>
      </c>
      <c r="Q139" s="115">
        <f t="shared" si="70"/>
        <v>1</v>
      </c>
      <c r="R139" s="15">
        <f>IF(L139/D139=0,"дом расселён 100%",IF(L139-D139=0,"0%",IF(L139/D139&lt;1,1-L139/D139)))</f>
        <v>0.875</v>
      </c>
      <c r="S139" s="70">
        <v>42003</v>
      </c>
      <c r="T139" s="68" t="s">
        <v>81</v>
      </c>
      <c r="U139" s="70">
        <v>46022</v>
      </c>
      <c r="V139" s="1"/>
      <c r="W139" s="148" t="s">
        <v>482</v>
      </c>
      <c r="X139" s="148" t="s">
        <v>555</v>
      </c>
      <c r="Y139" s="11"/>
    </row>
    <row r="140" spans="1:25" s="279" customFormat="1" ht="20.25" customHeight="1" x14ac:dyDescent="0.2">
      <c r="A140" s="271">
        <f>A139+1</f>
        <v>12</v>
      </c>
      <c r="B140" s="272" t="s">
        <v>20</v>
      </c>
      <c r="C140" s="272" t="s">
        <v>83</v>
      </c>
      <c r="D140" s="272" t="s">
        <v>21</v>
      </c>
      <c r="E140" s="272" t="s">
        <v>13</v>
      </c>
      <c r="F140" s="273">
        <v>3</v>
      </c>
      <c r="G140" s="274"/>
      <c r="H140" s="274">
        <v>51.5</v>
      </c>
      <c r="I140" s="274">
        <f t="shared" ref="I140:I151" si="71">IF(R140="Подлежит расселению",H140,IF(R140="Расселено",0,IF(R140="Пустующие",0,IF(R140="В суде",H140))))</f>
        <v>51.5</v>
      </c>
      <c r="J140" s="274">
        <f t="shared" ref="J140:J147" si="72">IF(E140="Муниципальная",I140,IF(E140="Частная",0,IF(E140="Государственная",0,IF(E140="Юр.лицо",0))))</f>
        <v>0</v>
      </c>
      <c r="K140" s="274">
        <f t="shared" ref="K140:K147" si="73">IF(E140="Муниципальная",0,IF(E140="Частная",I140,IF(E140="Государственная",I140,IF(E140="Юр.лицо",I140))))</f>
        <v>51.5</v>
      </c>
      <c r="L140" s="272">
        <f t="shared" ref="L140:N151" si="74">IF(I140&gt;0,1,IF(I140=0,0))</f>
        <v>1</v>
      </c>
      <c r="M140" s="272">
        <f t="shared" si="74"/>
        <v>0</v>
      </c>
      <c r="N140" s="272">
        <f t="shared" si="74"/>
        <v>1</v>
      </c>
      <c r="O140" s="275">
        <v>3</v>
      </c>
      <c r="P140" s="275"/>
      <c r="Q140" s="275">
        <f t="shared" si="47"/>
        <v>3</v>
      </c>
      <c r="R140" s="272" t="s">
        <v>22</v>
      </c>
      <c r="S140" s="283">
        <v>42121</v>
      </c>
      <c r="T140" s="284" t="s">
        <v>84</v>
      </c>
      <c r="U140" s="285">
        <v>46022</v>
      </c>
      <c r="V140" s="278">
        <v>42472</v>
      </c>
      <c r="W140" s="275" t="s">
        <v>482</v>
      </c>
      <c r="X140" s="275" t="s">
        <v>555</v>
      </c>
      <c r="Y140" s="11"/>
    </row>
    <row r="141" spans="1:25" s="11" customFormat="1" ht="20.25" customHeight="1" x14ac:dyDescent="0.2">
      <c r="A141" s="58">
        <f t="shared" si="59"/>
        <v>12</v>
      </c>
      <c r="B141" s="245" t="s">
        <v>20</v>
      </c>
      <c r="C141" s="245" t="s">
        <v>83</v>
      </c>
      <c r="D141" s="245" t="s">
        <v>23</v>
      </c>
      <c r="E141" s="245" t="s">
        <v>13</v>
      </c>
      <c r="F141" s="38">
        <v>2</v>
      </c>
      <c r="G141" s="246"/>
      <c r="H141" s="246">
        <v>41.4</v>
      </c>
      <c r="I141" s="246">
        <f t="shared" si="71"/>
        <v>0</v>
      </c>
      <c r="J141" s="246">
        <f t="shared" si="72"/>
        <v>0</v>
      </c>
      <c r="K141" s="246">
        <f t="shared" si="73"/>
        <v>0</v>
      </c>
      <c r="L141" s="245">
        <f t="shared" si="74"/>
        <v>0</v>
      </c>
      <c r="M141" s="245">
        <f t="shared" si="74"/>
        <v>0</v>
      </c>
      <c r="N141" s="245">
        <f t="shared" si="74"/>
        <v>0</v>
      </c>
      <c r="O141" s="247"/>
      <c r="P141" s="247"/>
      <c r="Q141" s="247">
        <f t="shared" si="47"/>
        <v>0</v>
      </c>
      <c r="R141" s="245" t="s">
        <v>44</v>
      </c>
      <c r="S141" s="244">
        <v>42121</v>
      </c>
      <c r="T141" s="245" t="s">
        <v>84</v>
      </c>
      <c r="U141" s="45">
        <v>46022</v>
      </c>
      <c r="V141" s="139">
        <v>43658</v>
      </c>
      <c r="W141" s="247" t="s">
        <v>482</v>
      </c>
      <c r="X141" s="247" t="s">
        <v>555</v>
      </c>
    </row>
    <row r="142" spans="1:25" s="279" customFormat="1" ht="20.25" customHeight="1" x14ac:dyDescent="0.2">
      <c r="A142" s="271">
        <f t="shared" si="59"/>
        <v>12</v>
      </c>
      <c r="B142" s="272" t="s">
        <v>20</v>
      </c>
      <c r="C142" s="272" t="s">
        <v>83</v>
      </c>
      <c r="D142" s="272" t="s">
        <v>24</v>
      </c>
      <c r="E142" s="272" t="s">
        <v>13</v>
      </c>
      <c r="F142" s="273">
        <v>1</v>
      </c>
      <c r="G142" s="274"/>
      <c r="H142" s="274">
        <v>30.1</v>
      </c>
      <c r="I142" s="274">
        <f t="shared" si="71"/>
        <v>30.1</v>
      </c>
      <c r="J142" s="274">
        <f t="shared" si="72"/>
        <v>0</v>
      </c>
      <c r="K142" s="274">
        <f t="shared" si="73"/>
        <v>30.1</v>
      </c>
      <c r="L142" s="272">
        <f t="shared" si="74"/>
        <v>1</v>
      </c>
      <c r="M142" s="272">
        <f t="shared" si="74"/>
        <v>0</v>
      </c>
      <c r="N142" s="272">
        <f t="shared" si="74"/>
        <v>1</v>
      </c>
      <c r="O142" s="275">
        <v>1</v>
      </c>
      <c r="P142" s="275"/>
      <c r="Q142" s="275">
        <f t="shared" si="47"/>
        <v>1</v>
      </c>
      <c r="R142" s="272" t="s">
        <v>22</v>
      </c>
      <c r="S142" s="276">
        <v>42121</v>
      </c>
      <c r="T142" s="272" t="s">
        <v>84</v>
      </c>
      <c r="U142" s="277">
        <v>46022</v>
      </c>
      <c r="V142" s="278">
        <v>42522</v>
      </c>
      <c r="W142" s="275" t="s">
        <v>482</v>
      </c>
      <c r="X142" s="275" t="s">
        <v>555</v>
      </c>
      <c r="Y142" s="11"/>
    </row>
    <row r="143" spans="1:25" s="11" customFormat="1" ht="20.25" customHeight="1" x14ac:dyDescent="0.2">
      <c r="A143" s="58">
        <f t="shared" si="59"/>
        <v>12</v>
      </c>
      <c r="B143" s="143" t="s">
        <v>20</v>
      </c>
      <c r="C143" s="143" t="s">
        <v>83</v>
      </c>
      <c r="D143" s="143">
        <v>4</v>
      </c>
      <c r="E143" s="143" t="s">
        <v>13</v>
      </c>
      <c r="F143" s="38">
        <v>3</v>
      </c>
      <c r="G143" s="140"/>
      <c r="H143" s="140">
        <v>51.6</v>
      </c>
      <c r="I143" s="228">
        <f t="shared" si="71"/>
        <v>51.6</v>
      </c>
      <c r="J143" s="228">
        <f t="shared" si="72"/>
        <v>0</v>
      </c>
      <c r="K143" s="228">
        <f t="shared" si="73"/>
        <v>51.6</v>
      </c>
      <c r="L143" s="143">
        <f t="shared" si="74"/>
        <v>1</v>
      </c>
      <c r="M143" s="143">
        <f t="shared" si="74"/>
        <v>0</v>
      </c>
      <c r="N143" s="143">
        <f t="shared" si="74"/>
        <v>1</v>
      </c>
      <c r="O143" s="247">
        <v>3</v>
      </c>
      <c r="P143" s="247"/>
      <c r="Q143" s="247">
        <f t="shared" si="47"/>
        <v>3</v>
      </c>
      <c r="R143" s="143" t="s">
        <v>22</v>
      </c>
      <c r="S143" s="141">
        <v>42121</v>
      </c>
      <c r="T143" s="143" t="s">
        <v>84</v>
      </c>
      <c r="U143" s="45">
        <v>46022</v>
      </c>
      <c r="V143" s="139">
        <v>39798</v>
      </c>
      <c r="W143" s="148" t="s">
        <v>482</v>
      </c>
      <c r="X143" s="148" t="s">
        <v>555</v>
      </c>
    </row>
    <row r="144" spans="1:25" s="11" customFormat="1" ht="20.25" customHeight="1" x14ac:dyDescent="0.2">
      <c r="A144" s="58">
        <f t="shared" si="59"/>
        <v>12</v>
      </c>
      <c r="B144" s="143" t="s">
        <v>20</v>
      </c>
      <c r="C144" s="143" t="s">
        <v>83</v>
      </c>
      <c r="D144" s="143" t="s">
        <v>26</v>
      </c>
      <c r="E144" s="143" t="s">
        <v>13</v>
      </c>
      <c r="F144" s="38">
        <v>2</v>
      </c>
      <c r="G144" s="140"/>
      <c r="H144" s="140">
        <v>41.9</v>
      </c>
      <c r="I144" s="228">
        <f t="shared" si="71"/>
        <v>41.9</v>
      </c>
      <c r="J144" s="228">
        <f t="shared" si="72"/>
        <v>0</v>
      </c>
      <c r="K144" s="228">
        <f t="shared" si="73"/>
        <v>41.9</v>
      </c>
      <c r="L144" s="143">
        <f t="shared" si="74"/>
        <v>1</v>
      </c>
      <c r="M144" s="143">
        <f t="shared" si="74"/>
        <v>0</v>
      </c>
      <c r="N144" s="143">
        <f t="shared" si="74"/>
        <v>1</v>
      </c>
      <c r="O144" s="247">
        <v>6</v>
      </c>
      <c r="P144" s="247">
        <v>5</v>
      </c>
      <c r="Q144" s="247">
        <f t="shared" si="47"/>
        <v>1</v>
      </c>
      <c r="R144" s="143" t="s">
        <v>22</v>
      </c>
      <c r="S144" s="141">
        <v>42121</v>
      </c>
      <c r="T144" s="143" t="s">
        <v>84</v>
      </c>
      <c r="U144" s="45">
        <v>46022</v>
      </c>
      <c r="V144" s="139">
        <v>41669</v>
      </c>
      <c r="W144" s="148" t="s">
        <v>482</v>
      </c>
      <c r="X144" s="148" t="s">
        <v>555</v>
      </c>
    </row>
    <row r="145" spans="1:25" s="11" customFormat="1" ht="20.25" customHeight="1" x14ac:dyDescent="0.2">
      <c r="A145" s="58">
        <f t="shared" si="59"/>
        <v>12</v>
      </c>
      <c r="B145" s="143" t="s">
        <v>20</v>
      </c>
      <c r="C145" s="143" t="s">
        <v>83</v>
      </c>
      <c r="D145" s="143" t="s">
        <v>27</v>
      </c>
      <c r="E145" s="143" t="s">
        <v>12</v>
      </c>
      <c r="F145" s="38">
        <v>1</v>
      </c>
      <c r="G145" s="140"/>
      <c r="H145" s="140">
        <v>30.6</v>
      </c>
      <c r="I145" s="228">
        <f t="shared" si="71"/>
        <v>30.6</v>
      </c>
      <c r="J145" s="228">
        <f t="shared" si="72"/>
        <v>30.6</v>
      </c>
      <c r="K145" s="228">
        <f t="shared" si="73"/>
        <v>0</v>
      </c>
      <c r="L145" s="143">
        <f t="shared" si="74"/>
        <v>1</v>
      </c>
      <c r="M145" s="143">
        <f t="shared" si="74"/>
        <v>1</v>
      </c>
      <c r="N145" s="143">
        <f t="shared" si="74"/>
        <v>0</v>
      </c>
      <c r="O145" s="247">
        <v>4</v>
      </c>
      <c r="P145" s="247"/>
      <c r="Q145" s="247">
        <f t="shared" si="47"/>
        <v>4</v>
      </c>
      <c r="R145" s="143" t="s">
        <v>22</v>
      </c>
      <c r="S145" s="141">
        <v>42121</v>
      </c>
      <c r="T145" s="143" t="s">
        <v>84</v>
      </c>
      <c r="U145" s="45">
        <v>46022</v>
      </c>
      <c r="V145" s="139"/>
      <c r="W145" s="148" t="s">
        <v>482</v>
      </c>
      <c r="X145" s="148" t="s">
        <v>555</v>
      </c>
    </row>
    <row r="146" spans="1:25" s="11" customFormat="1" ht="20.25" customHeight="1" x14ac:dyDescent="0.2">
      <c r="A146" s="58">
        <f t="shared" si="59"/>
        <v>12</v>
      </c>
      <c r="B146" s="143" t="s">
        <v>20</v>
      </c>
      <c r="C146" s="143" t="s">
        <v>83</v>
      </c>
      <c r="D146" s="143" t="s">
        <v>28</v>
      </c>
      <c r="E146" s="143" t="s">
        <v>13</v>
      </c>
      <c r="F146" s="38">
        <v>1</v>
      </c>
      <c r="G146" s="140"/>
      <c r="H146" s="140">
        <v>30.7</v>
      </c>
      <c r="I146" s="228">
        <f t="shared" si="71"/>
        <v>30.7</v>
      </c>
      <c r="J146" s="228">
        <f t="shared" si="72"/>
        <v>0</v>
      </c>
      <c r="K146" s="228">
        <f t="shared" si="73"/>
        <v>30.7</v>
      </c>
      <c r="L146" s="143">
        <f t="shared" si="74"/>
        <v>1</v>
      </c>
      <c r="M146" s="143">
        <f t="shared" si="74"/>
        <v>0</v>
      </c>
      <c r="N146" s="143">
        <f t="shared" si="74"/>
        <v>1</v>
      </c>
      <c r="O146" s="247">
        <v>2</v>
      </c>
      <c r="P146" s="247"/>
      <c r="Q146" s="247">
        <f t="shared" si="47"/>
        <v>2</v>
      </c>
      <c r="R146" s="143" t="s">
        <v>22</v>
      </c>
      <c r="S146" s="141">
        <v>42121</v>
      </c>
      <c r="T146" s="143" t="s">
        <v>84</v>
      </c>
      <c r="U146" s="45">
        <v>46022</v>
      </c>
      <c r="V146" s="139">
        <v>40862</v>
      </c>
      <c r="W146" s="148" t="s">
        <v>482</v>
      </c>
      <c r="X146" s="148" t="s">
        <v>555</v>
      </c>
    </row>
    <row r="147" spans="1:25" s="11" customFormat="1" ht="20.25" customHeight="1" x14ac:dyDescent="0.2">
      <c r="A147" s="58">
        <f t="shared" si="59"/>
        <v>12</v>
      </c>
      <c r="B147" s="143" t="s">
        <v>20</v>
      </c>
      <c r="C147" s="143" t="s">
        <v>83</v>
      </c>
      <c r="D147" s="143" t="s">
        <v>29</v>
      </c>
      <c r="E147" s="143" t="s">
        <v>12</v>
      </c>
      <c r="F147" s="38">
        <v>2</v>
      </c>
      <c r="G147" s="140"/>
      <c r="H147" s="140">
        <v>41.1</v>
      </c>
      <c r="I147" s="228">
        <f t="shared" si="71"/>
        <v>0</v>
      </c>
      <c r="J147" s="228">
        <f t="shared" si="72"/>
        <v>0</v>
      </c>
      <c r="K147" s="228">
        <f t="shared" si="73"/>
        <v>0</v>
      </c>
      <c r="L147" s="143">
        <f t="shared" si="74"/>
        <v>0</v>
      </c>
      <c r="M147" s="143">
        <f t="shared" si="74"/>
        <v>0</v>
      </c>
      <c r="N147" s="143">
        <f t="shared" si="74"/>
        <v>0</v>
      </c>
      <c r="O147" s="247"/>
      <c r="P147" s="247"/>
      <c r="Q147" s="247">
        <f t="shared" si="47"/>
        <v>0</v>
      </c>
      <c r="R147" s="143" t="s">
        <v>44</v>
      </c>
      <c r="S147" s="141">
        <v>42121</v>
      </c>
      <c r="T147" s="143" t="s">
        <v>84</v>
      </c>
      <c r="U147" s="45">
        <v>46022</v>
      </c>
      <c r="V147" s="139"/>
      <c r="W147" s="148" t="s">
        <v>482</v>
      </c>
      <c r="X147" s="148" t="s">
        <v>555</v>
      </c>
    </row>
    <row r="148" spans="1:25" s="11" customFormat="1" ht="20.25" customHeight="1" x14ac:dyDescent="0.2">
      <c r="A148" s="58">
        <f t="shared" si="59"/>
        <v>12</v>
      </c>
      <c r="B148" s="143" t="s">
        <v>20</v>
      </c>
      <c r="C148" s="143" t="s">
        <v>83</v>
      </c>
      <c r="D148" s="143" t="s">
        <v>30</v>
      </c>
      <c r="E148" s="143" t="s">
        <v>12</v>
      </c>
      <c r="F148" s="38">
        <v>3</v>
      </c>
      <c r="G148" s="140"/>
      <c r="H148" s="140">
        <v>50.9</v>
      </c>
      <c r="I148" s="140">
        <f t="shared" si="71"/>
        <v>0</v>
      </c>
      <c r="J148" s="140">
        <f t="shared" ref="J148" si="75">IF(E148="Муниципальная",I148,IF(E148="Частная",0))</f>
        <v>0</v>
      </c>
      <c r="K148" s="140">
        <f t="shared" ref="K148" si="76">IF(E148="Муниципальная",0,IF(E148="Частная",I148))</f>
        <v>0</v>
      </c>
      <c r="L148" s="143">
        <f t="shared" si="74"/>
        <v>0</v>
      </c>
      <c r="M148" s="143">
        <f t="shared" si="74"/>
        <v>0</v>
      </c>
      <c r="N148" s="143">
        <f t="shared" si="74"/>
        <v>0</v>
      </c>
      <c r="O148" s="247"/>
      <c r="P148" s="247"/>
      <c r="Q148" s="247"/>
      <c r="R148" s="143" t="s">
        <v>44</v>
      </c>
      <c r="S148" s="141">
        <v>42121</v>
      </c>
      <c r="T148" s="143" t="s">
        <v>84</v>
      </c>
      <c r="U148" s="45">
        <v>46022</v>
      </c>
      <c r="V148" s="25"/>
      <c r="W148" s="148" t="s">
        <v>482</v>
      </c>
      <c r="X148" s="148" t="s">
        <v>555</v>
      </c>
    </row>
    <row r="149" spans="1:25" s="279" customFormat="1" ht="20.25" customHeight="1" x14ac:dyDescent="0.2">
      <c r="A149" s="271">
        <f t="shared" si="59"/>
        <v>12</v>
      </c>
      <c r="B149" s="272" t="s">
        <v>20</v>
      </c>
      <c r="C149" s="272" t="s">
        <v>83</v>
      </c>
      <c r="D149" s="272" t="s">
        <v>31</v>
      </c>
      <c r="E149" s="272" t="s">
        <v>13</v>
      </c>
      <c r="F149" s="273">
        <v>1</v>
      </c>
      <c r="G149" s="274"/>
      <c r="H149" s="274">
        <v>31.2</v>
      </c>
      <c r="I149" s="274">
        <f t="shared" si="71"/>
        <v>31.2</v>
      </c>
      <c r="J149" s="274">
        <f t="shared" ref="J149:J151" si="77">IF(E149="Муниципальная",I149,IF(E149="Частная",0,IF(E149="Государственная",0,IF(E149="Юр.лицо",0))))</f>
        <v>0</v>
      </c>
      <c r="K149" s="274">
        <f t="shared" ref="K149:K151" si="78">IF(E149="Муниципальная",0,IF(E149="Частная",I149,IF(E149="Государственная",I149,IF(E149="Юр.лицо",I149))))</f>
        <v>31.2</v>
      </c>
      <c r="L149" s="272">
        <f t="shared" si="74"/>
        <v>1</v>
      </c>
      <c r="M149" s="272">
        <f t="shared" si="74"/>
        <v>0</v>
      </c>
      <c r="N149" s="272">
        <f t="shared" si="74"/>
        <v>1</v>
      </c>
      <c r="O149" s="275">
        <v>1</v>
      </c>
      <c r="P149" s="275"/>
      <c r="Q149" s="275">
        <f t="shared" si="47"/>
        <v>1</v>
      </c>
      <c r="R149" s="272" t="s">
        <v>22</v>
      </c>
      <c r="S149" s="276">
        <v>42121</v>
      </c>
      <c r="T149" s="272" t="s">
        <v>84</v>
      </c>
      <c r="U149" s="277">
        <v>46022</v>
      </c>
      <c r="V149" s="278">
        <v>43563</v>
      </c>
      <c r="W149" s="275" t="s">
        <v>482</v>
      </c>
      <c r="X149" s="275" t="s">
        <v>555</v>
      </c>
      <c r="Y149" s="11"/>
    </row>
    <row r="150" spans="1:25" s="11" customFormat="1" ht="20.25" customHeight="1" x14ac:dyDescent="0.2">
      <c r="A150" s="58">
        <f t="shared" si="59"/>
        <v>12</v>
      </c>
      <c r="B150" s="143" t="s">
        <v>20</v>
      </c>
      <c r="C150" s="143" t="s">
        <v>83</v>
      </c>
      <c r="D150" s="143" t="s">
        <v>32</v>
      </c>
      <c r="E150" s="143" t="s">
        <v>13</v>
      </c>
      <c r="F150" s="38">
        <v>2</v>
      </c>
      <c r="G150" s="140"/>
      <c r="H150" s="140">
        <v>41.8</v>
      </c>
      <c r="I150" s="228">
        <f t="shared" si="71"/>
        <v>0</v>
      </c>
      <c r="J150" s="228">
        <f t="shared" si="77"/>
        <v>0</v>
      </c>
      <c r="K150" s="228">
        <f t="shared" si="78"/>
        <v>0</v>
      </c>
      <c r="L150" s="143">
        <f t="shared" si="74"/>
        <v>0</v>
      </c>
      <c r="M150" s="143">
        <f t="shared" si="74"/>
        <v>0</v>
      </c>
      <c r="N150" s="143">
        <f t="shared" si="74"/>
        <v>0</v>
      </c>
      <c r="O150" s="247"/>
      <c r="P150" s="247"/>
      <c r="Q150" s="247">
        <f t="shared" si="47"/>
        <v>0</v>
      </c>
      <c r="R150" s="143" t="s">
        <v>44</v>
      </c>
      <c r="S150" s="141">
        <v>42121</v>
      </c>
      <c r="T150" s="143" t="s">
        <v>84</v>
      </c>
      <c r="U150" s="45">
        <v>46022</v>
      </c>
      <c r="V150" s="139">
        <v>41935</v>
      </c>
      <c r="W150" s="148" t="s">
        <v>482</v>
      </c>
      <c r="X150" s="148" t="s">
        <v>555</v>
      </c>
    </row>
    <row r="151" spans="1:25" s="11" customFormat="1" ht="20.25" customHeight="1" x14ac:dyDescent="0.2">
      <c r="A151" s="58">
        <f t="shared" si="59"/>
        <v>12</v>
      </c>
      <c r="B151" s="143" t="s">
        <v>20</v>
      </c>
      <c r="C151" s="143" t="s">
        <v>83</v>
      </c>
      <c r="D151" s="143" t="s">
        <v>33</v>
      </c>
      <c r="E151" s="143" t="s">
        <v>13</v>
      </c>
      <c r="F151" s="38">
        <v>3</v>
      </c>
      <c r="G151" s="140"/>
      <c r="H151" s="140">
        <v>50.9</v>
      </c>
      <c r="I151" s="228">
        <f t="shared" si="71"/>
        <v>50.9</v>
      </c>
      <c r="J151" s="228">
        <f t="shared" si="77"/>
        <v>0</v>
      </c>
      <c r="K151" s="228">
        <f t="shared" si="78"/>
        <v>50.9</v>
      </c>
      <c r="L151" s="143">
        <f t="shared" si="74"/>
        <v>1</v>
      </c>
      <c r="M151" s="143">
        <f t="shared" si="74"/>
        <v>0</v>
      </c>
      <c r="N151" s="143">
        <f t="shared" si="74"/>
        <v>1</v>
      </c>
      <c r="O151" s="247">
        <v>3</v>
      </c>
      <c r="P151" s="247"/>
      <c r="Q151" s="247">
        <f t="shared" si="47"/>
        <v>3</v>
      </c>
      <c r="R151" s="143" t="s">
        <v>22</v>
      </c>
      <c r="S151" s="52">
        <v>42121</v>
      </c>
      <c r="T151" s="49" t="s">
        <v>84</v>
      </c>
      <c r="U151" s="197">
        <v>46022</v>
      </c>
      <c r="V151" s="139">
        <v>41429</v>
      </c>
      <c r="W151" s="148" t="s">
        <v>482</v>
      </c>
      <c r="X151" s="148" t="s">
        <v>555</v>
      </c>
    </row>
    <row r="152" spans="1:25" s="66" customFormat="1" ht="21" customHeight="1" x14ac:dyDescent="0.2">
      <c r="A152" s="67">
        <f t="shared" si="59"/>
        <v>12</v>
      </c>
      <c r="B152" s="68" t="s">
        <v>20</v>
      </c>
      <c r="C152" s="68" t="s">
        <v>83</v>
      </c>
      <c r="D152" s="68">
        <v>12</v>
      </c>
      <c r="E152" s="47" t="s">
        <v>34</v>
      </c>
      <c r="F152" s="33"/>
      <c r="G152" s="69">
        <v>531.5</v>
      </c>
      <c r="H152" s="69">
        <f>SUM(H140:H151)</f>
        <v>493.7</v>
      </c>
      <c r="I152" s="69">
        <f t="shared" ref="I152:Q152" si="79">SUM(I140:I151)</f>
        <v>318.49999999999994</v>
      </c>
      <c r="J152" s="69">
        <f t="shared" si="79"/>
        <v>30.6</v>
      </c>
      <c r="K152" s="69">
        <f t="shared" si="79"/>
        <v>287.89999999999998</v>
      </c>
      <c r="L152" s="68">
        <f t="shared" si="79"/>
        <v>8</v>
      </c>
      <c r="M152" s="68">
        <f t="shared" si="79"/>
        <v>1</v>
      </c>
      <c r="N152" s="68">
        <f t="shared" si="79"/>
        <v>7</v>
      </c>
      <c r="O152" s="115">
        <f t="shared" si="79"/>
        <v>23</v>
      </c>
      <c r="P152" s="115">
        <f t="shared" si="79"/>
        <v>5</v>
      </c>
      <c r="Q152" s="115">
        <f t="shared" si="79"/>
        <v>18</v>
      </c>
      <c r="R152" s="15">
        <f>IF(L152/D152=0,"дом расселён 100%",IF(L152-D152=0,"0%",IF(L152/D152&lt;1,1-L152/D152)))</f>
        <v>0.33333333333333337</v>
      </c>
      <c r="S152" s="70">
        <v>42121</v>
      </c>
      <c r="T152" s="68" t="s">
        <v>84</v>
      </c>
      <c r="U152" s="70">
        <v>46022</v>
      </c>
      <c r="V152" s="1"/>
      <c r="W152" s="148" t="s">
        <v>482</v>
      </c>
      <c r="X152" s="148" t="s">
        <v>555</v>
      </c>
      <c r="Y152" s="11"/>
    </row>
    <row r="153" spans="1:25" s="11" customFormat="1" ht="20.25" customHeight="1" x14ac:dyDescent="0.2">
      <c r="A153" s="58">
        <f>A152+1</f>
        <v>13</v>
      </c>
      <c r="B153" s="143" t="s">
        <v>20</v>
      </c>
      <c r="C153" s="143" t="s">
        <v>85</v>
      </c>
      <c r="D153" s="143" t="s">
        <v>21</v>
      </c>
      <c r="E153" s="143" t="s">
        <v>13</v>
      </c>
      <c r="F153" s="38">
        <v>3</v>
      </c>
      <c r="G153" s="140"/>
      <c r="H153" s="140">
        <v>51.9</v>
      </c>
      <c r="I153" s="228">
        <f t="shared" ref="I153:I164" si="80">IF(R153="Подлежит расселению",H153,IF(R153="Расселено",0,IF(R153="Пустующие",0,IF(R153="В суде",H153))))</f>
        <v>0</v>
      </c>
      <c r="J153" s="228">
        <f t="shared" ref="J153:J163" si="81">IF(E153="Муниципальная",I153,IF(E153="Частная",0,IF(E153="Государственная",0,IF(E153="Юр.лицо",0))))</f>
        <v>0</v>
      </c>
      <c r="K153" s="228">
        <f t="shared" ref="K153:K163" si="82">IF(E153="Муниципальная",0,IF(E153="Частная",I153,IF(E153="Государственная",I153,IF(E153="Юр.лицо",I153))))</f>
        <v>0</v>
      </c>
      <c r="L153" s="143">
        <f t="shared" ref="L153:N164" si="83">IF(I153&gt;0,1,IF(I153=0,0))</f>
        <v>0</v>
      </c>
      <c r="M153" s="143">
        <f t="shared" si="83"/>
        <v>0</v>
      </c>
      <c r="N153" s="143">
        <f t="shared" si="83"/>
        <v>0</v>
      </c>
      <c r="O153" s="247">
        <v>0</v>
      </c>
      <c r="P153" s="247"/>
      <c r="Q153" s="247">
        <f t="shared" si="47"/>
        <v>0</v>
      </c>
      <c r="R153" s="143" t="s">
        <v>44</v>
      </c>
      <c r="S153" s="57">
        <v>42121</v>
      </c>
      <c r="T153" s="54" t="s">
        <v>84</v>
      </c>
      <c r="U153" s="207">
        <v>46022</v>
      </c>
      <c r="V153" s="139">
        <v>38643</v>
      </c>
      <c r="W153" s="148" t="s">
        <v>482</v>
      </c>
      <c r="X153" s="148" t="s">
        <v>555</v>
      </c>
    </row>
    <row r="154" spans="1:25" s="11" customFormat="1" ht="20.25" customHeight="1" x14ac:dyDescent="0.2">
      <c r="A154" s="58">
        <f t="shared" si="59"/>
        <v>13</v>
      </c>
      <c r="B154" s="143" t="s">
        <v>20</v>
      </c>
      <c r="C154" s="143" t="s">
        <v>85</v>
      </c>
      <c r="D154" s="143" t="s">
        <v>23</v>
      </c>
      <c r="E154" s="143" t="s">
        <v>13</v>
      </c>
      <c r="F154" s="38">
        <v>2</v>
      </c>
      <c r="G154" s="140"/>
      <c r="H154" s="140">
        <v>41.2</v>
      </c>
      <c r="I154" s="228">
        <f t="shared" si="80"/>
        <v>0</v>
      </c>
      <c r="J154" s="228">
        <f t="shared" si="81"/>
        <v>0</v>
      </c>
      <c r="K154" s="228">
        <f t="shared" si="82"/>
        <v>0</v>
      </c>
      <c r="L154" s="143">
        <f t="shared" si="83"/>
        <v>0</v>
      </c>
      <c r="M154" s="143">
        <f t="shared" si="83"/>
        <v>0</v>
      </c>
      <c r="N154" s="143">
        <f t="shared" si="83"/>
        <v>0</v>
      </c>
      <c r="O154" s="247">
        <v>0</v>
      </c>
      <c r="P154" s="247"/>
      <c r="Q154" s="247">
        <f t="shared" si="47"/>
        <v>0</v>
      </c>
      <c r="R154" s="143" t="s">
        <v>44</v>
      </c>
      <c r="S154" s="141">
        <v>42121</v>
      </c>
      <c r="T154" s="143" t="s">
        <v>84</v>
      </c>
      <c r="U154" s="45">
        <v>46022</v>
      </c>
      <c r="V154" s="139">
        <v>40122</v>
      </c>
      <c r="W154" s="148" t="s">
        <v>482</v>
      </c>
      <c r="X154" s="148" t="s">
        <v>555</v>
      </c>
    </row>
    <row r="155" spans="1:25" s="11" customFormat="1" ht="20.25" customHeight="1" x14ac:dyDescent="0.2">
      <c r="A155" s="58">
        <f t="shared" si="59"/>
        <v>13</v>
      </c>
      <c r="B155" s="143" t="s">
        <v>20</v>
      </c>
      <c r="C155" s="143" t="s">
        <v>85</v>
      </c>
      <c r="D155" s="143" t="s">
        <v>24</v>
      </c>
      <c r="E155" s="143" t="s">
        <v>12</v>
      </c>
      <c r="F155" s="38">
        <v>1</v>
      </c>
      <c r="G155" s="140"/>
      <c r="H155" s="140">
        <v>31.9</v>
      </c>
      <c r="I155" s="228">
        <f t="shared" si="80"/>
        <v>31.9</v>
      </c>
      <c r="J155" s="228">
        <f t="shared" si="81"/>
        <v>31.9</v>
      </c>
      <c r="K155" s="228">
        <f t="shared" si="82"/>
        <v>0</v>
      </c>
      <c r="L155" s="143">
        <f t="shared" si="83"/>
        <v>1</v>
      </c>
      <c r="M155" s="143">
        <f t="shared" si="83"/>
        <v>1</v>
      </c>
      <c r="N155" s="143">
        <f t="shared" si="83"/>
        <v>0</v>
      </c>
      <c r="O155" s="247">
        <v>4</v>
      </c>
      <c r="P155" s="247"/>
      <c r="Q155" s="247">
        <f t="shared" si="47"/>
        <v>4</v>
      </c>
      <c r="R155" s="243" t="s">
        <v>22</v>
      </c>
      <c r="S155" s="141">
        <v>42121</v>
      </c>
      <c r="T155" s="143" t="s">
        <v>84</v>
      </c>
      <c r="U155" s="45">
        <v>46022</v>
      </c>
      <c r="V155" s="139"/>
      <c r="W155" s="148" t="s">
        <v>482</v>
      </c>
      <c r="X155" s="148" t="s">
        <v>555</v>
      </c>
    </row>
    <row r="156" spans="1:25" s="11" customFormat="1" ht="20.25" customHeight="1" x14ac:dyDescent="0.2">
      <c r="A156" s="58">
        <f t="shared" si="59"/>
        <v>13</v>
      </c>
      <c r="B156" s="143" t="s">
        <v>20</v>
      </c>
      <c r="C156" s="143" t="s">
        <v>85</v>
      </c>
      <c r="D156" s="143" t="s">
        <v>25</v>
      </c>
      <c r="E156" s="143" t="s">
        <v>13</v>
      </c>
      <c r="F156" s="38">
        <v>3</v>
      </c>
      <c r="G156" s="140"/>
      <c r="H156" s="140">
        <v>51</v>
      </c>
      <c r="I156" s="228">
        <f t="shared" si="80"/>
        <v>51</v>
      </c>
      <c r="J156" s="228">
        <f t="shared" si="81"/>
        <v>0</v>
      </c>
      <c r="K156" s="228">
        <f t="shared" si="82"/>
        <v>51</v>
      </c>
      <c r="L156" s="143">
        <f t="shared" si="83"/>
        <v>1</v>
      </c>
      <c r="M156" s="143">
        <f t="shared" si="83"/>
        <v>0</v>
      </c>
      <c r="N156" s="143">
        <f t="shared" si="83"/>
        <v>1</v>
      </c>
      <c r="O156" s="247">
        <v>7</v>
      </c>
      <c r="P156" s="247">
        <v>3</v>
      </c>
      <c r="Q156" s="247">
        <f t="shared" si="47"/>
        <v>4</v>
      </c>
      <c r="R156" s="143" t="s">
        <v>22</v>
      </c>
      <c r="S156" s="141">
        <v>42121</v>
      </c>
      <c r="T156" s="143" t="s">
        <v>84</v>
      </c>
      <c r="U156" s="45">
        <v>46022</v>
      </c>
      <c r="V156" s="139">
        <v>39014</v>
      </c>
      <c r="W156" s="148" t="s">
        <v>482</v>
      </c>
      <c r="X156" s="148" t="s">
        <v>555</v>
      </c>
    </row>
    <row r="157" spans="1:25" s="11" customFormat="1" ht="20.25" customHeight="1" x14ac:dyDescent="0.2">
      <c r="A157" s="58">
        <f t="shared" si="59"/>
        <v>13</v>
      </c>
      <c r="B157" s="143" t="s">
        <v>20</v>
      </c>
      <c r="C157" s="143" t="s">
        <v>85</v>
      </c>
      <c r="D157" s="143" t="s">
        <v>26</v>
      </c>
      <c r="E157" s="143" t="s">
        <v>13</v>
      </c>
      <c r="F157" s="38">
        <v>2</v>
      </c>
      <c r="G157" s="140"/>
      <c r="H157" s="140">
        <v>41.8</v>
      </c>
      <c r="I157" s="228">
        <f t="shared" si="80"/>
        <v>0</v>
      </c>
      <c r="J157" s="228">
        <f t="shared" si="81"/>
        <v>0</v>
      </c>
      <c r="K157" s="228">
        <f t="shared" si="82"/>
        <v>0</v>
      </c>
      <c r="L157" s="143">
        <f t="shared" si="83"/>
        <v>0</v>
      </c>
      <c r="M157" s="143">
        <f t="shared" si="83"/>
        <v>0</v>
      </c>
      <c r="N157" s="143">
        <f t="shared" si="83"/>
        <v>0</v>
      </c>
      <c r="O157" s="247">
        <v>0</v>
      </c>
      <c r="P157" s="247"/>
      <c r="Q157" s="247">
        <f t="shared" si="47"/>
        <v>0</v>
      </c>
      <c r="R157" s="143" t="s">
        <v>44</v>
      </c>
      <c r="S157" s="141">
        <v>42121</v>
      </c>
      <c r="T157" s="143" t="s">
        <v>84</v>
      </c>
      <c r="U157" s="45">
        <v>46022</v>
      </c>
      <c r="V157" s="139">
        <v>37559</v>
      </c>
      <c r="W157" s="148" t="s">
        <v>482</v>
      </c>
      <c r="X157" s="148" t="s">
        <v>555</v>
      </c>
    </row>
    <row r="158" spans="1:25" s="11" customFormat="1" ht="20.25" customHeight="1" x14ac:dyDescent="0.2">
      <c r="A158" s="58">
        <f t="shared" si="59"/>
        <v>13</v>
      </c>
      <c r="B158" s="143" t="s">
        <v>20</v>
      </c>
      <c r="C158" s="143" t="s">
        <v>85</v>
      </c>
      <c r="D158" s="143" t="s">
        <v>27</v>
      </c>
      <c r="E158" s="143" t="s">
        <v>12</v>
      </c>
      <c r="F158" s="38">
        <v>1</v>
      </c>
      <c r="G158" s="140"/>
      <c r="H158" s="140">
        <v>32.4</v>
      </c>
      <c r="I158" s="228">
        <f t="shared" si="80"/>
        <v>32.4</v>
      </c>
      <c r="J158" s="228">
        <f t="shared" si="81"/>
        <v>32.4</v>
      </c>
      <c r="K158" s="228">
        <f t="shared" si="82"/>
        <v>0</v>
      </c>
      <c r="L158" s="143">
        <f t="shared" si="83"/>
        <v>1</v>
      </c>
      <c r="M158" s="143">
        <f t="shared" si="83"/>
        <v>1</v>
      </c>
      <c r="N158" s="143">
        <f t="shared" si="83"/>
        <v>0</v>
      </c>
      <c r="O158" s="247">
        <v>1</v>
      </c>
      <c r="P158" s="247"/>
      <c r="Q158" s="247">
        <f t="shared" si="47"/>
        <v>1</v>
      </c>
      <c r="R158" s="243" t="s">
        <v>22</v>
      </c>
      <c r="S158" s="141">
        <v>42121</v>
      </c>
      <c r="T158" s="143" t="s">
        <v>84</v>
      </c>
      <c r="U158" s="45">
        <v>46022</v>
      </c>
      <c r="V158" s="139"/>
      <c r="W158" s="148" t="s">
        <v>482</v>
      </c>
      <c r="X158" s="148" t="s">
        <v>555</v>
      </c>
    </row>
    <row r="159" spans="1:25" s="11" customFormat="1" ht="20.25" customHeight="1" x14ac:dyDescent="0.2">
      <c r="A159" s="58">
        <f t="shared" si="59"/>
        <v>13</v>
      </c>
      <c r="B159" s="143" t="s">
        <v>20</v>
      </c>
      <c r="C159" s="143" t="s">
        <v>85</v>
      </c>
      <c r="D159" s="143" t="s">
        <v>28</v>
      </c>
      <c r="E159" s="143" t="s">
        <v>13</v>
      </c>
      <c r="F159" s="38">
        <v>1</v>
      </c>
      <c r="G159" s="140"/>
      <c r="H159" s="140">
        <v>32.1</v>
      </c>
      <c r="I159" s="228">
        <f t="shared" si="80"/>
        <v>32.1</v>
      </c>
      <c r="J159" s="228">
        <f t="shared" si="81"/>
        <v>0</v>
      </c>
      <c r="K159" s="228">
        <f t="shared" si="82"/>
        <v>32.1</v>
      </c>
      <c r="L159" s="143">
        <f t="shared" si="83"/>
        <v>1</v>
      </c>
      <c r="M159" s="143">
        <f t="shared" si="83"/>
        <v>0</v>
      </c>
      <c r="N159" s="143">
        <f t="shared" si="83"/>
        <v>1</v>
      </c>
      <c r="O159" s="247">
        <v>1</v>
      </c>
      <c r="P159" s="247"/>
      <c r="Q159" s="247">
        <f t="shared" si="47"/>
        <v>1</v>
      </c>
      <c r="R159" s="143" t="s">
        <v>22</v>
      </c>
      <c r="S159" s="141">
        <v>42121</v>
      </c>
      <c r="T159" s="143" t="s">
        <v>84</v>
      </c>
      <c r="U159" s="45">
        <v>46022</v>
      </c>
      <c r="V159" s="139">
        <v>37557</v>
      </c>
      <c r="W159" s="148" t="s">
        <v>482</v>
      </c>
      <c r="X159" s="148" t="s">
        <v>555</v>
      </c>
    </row>
    <row r="160" spans="1:25" s="11" customFormat="1" ht="20.25" customHeight="1" x14ac:dyDescent="0.2">
      <c r="A160" s="58">
        <f t="shared" si="59"/>
        <v>13</v>
      </c>
      <c r="B160" s="143" t="s">
        <v>20</v>
      </c>
      <c r="C160" s="143" t="s">
        <v>85</v>
      </c>
      <c r="D160" s="143" t="s">
        <v>29</v>
      </c>
      <c r="E160" s="143" t="s">
        <v>12</v>
      </c>
      <c r="F160" s="38">
        <v>2</v>
      </c>
      <c r="G160" s="140"/>
      <c r="H160" s="140">
        <v>42.5</v>
      </c>
      <c r="I160" s="228">
        <f t="shared" si="80"/>
        <v>0</v>
      </c>
      <c r="J160" s="228">
        <f t="shared" si="81"/>
        <v>0</v>
      </c>
      <c r="K160" s="228">
        <f t="shared" si="82"/>
        <v>0</v>
      </c>
      <c r="L160" s="143">
        <f t="shared" si="83"/>
        <v>0</v>
      </c>
      <c r="M160" s="143">
        <f t="shared" si="83"/>
        <v>0</v>
      </c>
      <c r="N160" s="143">
        <f t="shared" si="83"/>
        <v>0</v>
      </c>
      <c r="O160" s="247"/>
      <c r="P160" s="247"/>
      <c r="Q160" s="247">
        <f t="shared" si="47"/>
        <v>0</v>
      </c>
      <c r="R160" s="143" t="s">
        <v>44</v>
      </c>
      <c r="S160" s="141">
        <v>42121</v>
      </c>
      <c r="T160" s="143" t="s">
        <v>84</v>
      </c>
      <c r="U160" s="45">
        <v>46022</v>
      </c>
      <c r="V160" s="139"/>
      <c r="W160" s="148" t="s">
        <v>482</v>
      </c>
      <c r="X160" s="148" t="s">
        <v>555</v>
      </c>
    </row>
    <row r="161" spans="1:25" s="11" customFormat="1" ht="20.25" customHeight="1" x14ac:dyDescent="0.2">
      <c r="A161" s="58">
        <f t="shared" si="59"/>
        <v>13</v>
      </c>
      <c r="B161" s="143" t="s">
        <v>20</v>
      </c>
      <c r="C161" s="143" t="s">
        <v>85</v>
      </c>
      <c r="D161" s="143" t="s">
        <v>30</v>
      </c>
      <c r="E161" s="143" t="s">
        <v>13</v>
      </c>
      <c r="F161" s="38">
        <v>3</v>
      </c>
      <c r="G161" s="140"/>
      <c r="H161" s="140">
        <v>51.7</v>
      </c>
      <c r="I161" s="228">
        <f t="shared" si="80"/>
        <v>0</v>
      </c>
      <c r="J161" s="228">
        <f t="shared" si="81"/>
        <v>0</v>
      </c>
      <c r="K161" s="228">
        <f t="shared" si="82"/>
        <v>0</v>
      </c>
      <c r="L161" s="143">
        <f t="shared" si="83"/>
        <v>0</v>
      </c>
      <c r="M161" s="143">
        <f t="shared" si="83"/>
        <v>0</v>
      </c>
      <c r="N161" s="143">
        <f t="shared" si="83"/>
        <v>0</v>
      </c>
      <c r="O161" s="247"/>
      <c r="P161" s="247"/>
      <c r="Q161" s="247">
        <f t="shared" si="47"/>
        <v>0</v>
      </c>
      <c r="R161" s="143" t="s">
        <v>44</v>
      </c>
      <c r="S161" s="141">
        <v>42121</v>
      </c>
      <c r="T161" s="143" t="s">
        <v>84</v>
      </c>
      <c r="U161" s="45">
        <v>46022</v>
      </c>
      <c r="V161" s="139">
        <v>37572</v>
      </c>
      <c r="W161" s="148" t="s">
        <v>482</v>
      </c>
      <c r="X161" s="148" t="s">
        <v>555</v>
      </c>
    </row>
    <row r="162" spans="1:25" s="11" customFormat="1" ht="20.25" customHeight="1" x14ac:dyDescent="0.2">
      <c r="A162" s="58">
        <f t="shared" si="59"/>
        <v>13</v>
      </c>
      <c r="B162" s="143" t="s">
        <v>20</v>
      </c>
      <c r="C162" s="143" t="s">
        <v>85</v>
      </c>
      <c r="D162" s="143" t="s">
        <v>31</v>
      </c>
      <c r="E162" s="143" t="s">
        <v>13</v>
      </c>
      <c r="F162" s="38">
        <v>1</v>
      </c>
      <c r="G162" s="140"/>
      <c r="H162" s="140">
        <v>31.9</v>
      </c>
      <c r="I162" s="228">
        <f t="shared" si="80"/>
        <v>31.9</v>
      </c>
      <c r="J162" s="228">
        <f t="shared" si="81"/>
        <v>0</v>
      </c>
      <c r="K162" s="228">
        <f t="shared" si="82"/>
        <v>31.9</v>
      </c>
      <c r="L162" s="143">
        <f t="shared" si="83"/>
        <v>1</v>
      </c>
      <c r="M162" s="143">
        <f t="shared" si="83"/>
        <v>0</v>
      </c>
      <c r="N162" s="143">
        <f t="shared" si="83"/>
        <v>1</v>
      </c>
      <c r="O162" s="247">
        <v>5</v>
      </c>
      <c r="P162" s="247"/>
      <c r="Q162" s="247">
        <f t="shared" si="47"/>
        <v>5</v>
      </c>
      <c r="R162" s="143" t="s">
        <v>22</v>
      </c>
      <c r="S162" s="141">
        <v>42121</v>
      </c>
      <c r="T162" s="143" t="s">
        <v>84</v>
      </c>
      <c r="U162" s="45">
        <v>46022</v>
      </c>
      <c r="V162" s="139">
        <v>36973</v>
      </c>
      <c r="W162" s="148" t="s">
        <v>482</v>
      </c>
      <c r="X162" s="148" t="s">
        <v>555</v>
      </c>
    </row>
    <row r="163" spans="1:25" s="11" customFormat="1" ht="20.25" customHeight="1" x14ac:dyDescent="0.2">
      <c r="A163" s="58">
        <f t="shared" si="59"/>
        <v>13</v>
      </c>
      <c r="B163" s="143" t="s">
        <v>20</v>
      </c>
      <c r="C163" s="143" t="s">
        <v>85</v>
      </c>
      <c r="D163" s="143" t="s">
        <v>32</v>
      </c>
      <c r="E163" s="143" t="s">
        <v>13</v>
      </c>
      <c r="F163" s="38">
        <v>2</v>
      </c>
      <c r="G163" s="140"/>
      <c r="H163" s="140">
        <v>41.9</v>
      </c>
      <c r="I163" s="228">
        <f t="shared" si="80"/>
        <v>0</v>
      </c>
      <c r="J163" s="228">
        <f t="shared" si="81"/>
        <v>0</v>
      </c>
      <c r="K163" s="228">
        <f t="shared" si="82"/>
        <v>0</v>
      </c>
      <c r="L163" s="143">
        <f t="shared" si="83"/>
        <v>0</v>
      </c>
      <c r="M163" s="143">
        <f t="shared" si="83"/>
        <v>0</v>
      </c>
      <c r="N163" s="143">
        <f t="shared" si="83"/>
        <v>0</v>
      </c>
      <c r="O163" s="247"/>
      <c r="P163" s="247"/>
      <c r="Q163" s="247">
        <f t="shared" si="47"/>
        <v>0</v>
      </c>
      <c r="R163" s="143" t="s">
        <v>44</v>
      </c>
      <c r="S163" s="141">
        <v>42121</v>
      </c>
      <c r="T163" s="143" t="s">
        <v>84</v>
      </c>
      <c r="U163" s="45">
        <v>46022</v>
      </c>
      <c r="V163" s="139">
        <v>41557</v>
      </c>
      <c r="W163" s="148" t="s">
        <v>482</v>
      </c>
      <c r="X163" s="148" t="s">
        <v>555</v>
      </c>
    </row>
    <row r="164" spans="1:25" s="11" customFormat="1" ht="20.25" customHeight="1" x14ac:dyDescent="0.2">
      <c r="A164" s="58">
        <f t="shared" si="59"/>
        <v>13</v>
      </c>
      <c r="B164" s="143" t="s">
        <v>20</v>
      </c>
      <c r="C164" s="143" t="s">
        <v>85</v>
      </c>
      <c r="D164" s="143" t="s">
        <v>33</v>
      </c>
      <c r="E164" s="143" t="s">
        <v>12</v>
      </c>
      <c r="F164" s="38">
        <v>3</v>
      </c>
      <c r="G164" s="140"/>
      <c r="H164" s="140">
        <v>52.7</v>
      </c>
      <c r="I164" s="140">
        <f t="shared" si="80"/>
        <v>0</v>
      </c>
      <c r="J164" s="140">
        <f t="shared" ref="J164" si="84">IF(E164="Муниципальная",I164,IF(E164="Частная",0))</f>
        <v>0</v>
      </c>
      <c r="K164" s="140">
        <f t="shared" ref="K164" si="85">IF(E164="Муниципальная",0,IF(E164="Частная",I164))</f>
        <v>0</v>
      </c>
      <c r="L164" s="143">
        <f t="shared" si="83"/>
        <v>0</v>
      </c>
      <c r="M164" s="143">
        <f t="shared" si="83"/>
        <v>0</v>
      </c>
      <c r="N164" s="143">
        <f t="shared" si="83"/>
        <v>0</v>
      </c>
      <c r="O164" s="247"/>
      <c r="P164" s="247"/>
      <c r="Q164" s="247"/>
      <c r="R164" s="143" t="s">
        <v>44</v>
      </c>
      <c r="S164" s="52">
        <v>42121</v>
      </c>
      <c r="T164" s="49" t="s">
        <v>84</v>
      </c>
      <c r="U164" s="197">
        <v>46022</v>
      </c>
      <c r="V164" s="25"/>
      <c r="W164" s="148" t="s">
        <v>482</v>
      </c>
      <c r="X164" s="148" t="s">
        <v>555</v>
      </c>
    </row>
    <row r="165" spans="1:25" s="66" customFormat="1" ht="21" customHeight="1" x14ac:dyDescent="0.2">
      <c r="A165" s="67">
        <f t="shared" si="59"/>
        <v>13</v>
      </c>
      <c r="B165" s="68" t="s">
        <v>20</v>
      </c>
      <c r="C165" s="68" t="s">
        <v>85</v>
      </c>
      <c r="D165" s="68">
        <v>12</v>
      </c>
      <c r="E165" s="47" t="s">
        <v>34</v>
      </c>
      <c r="F165" s="33"/>
      <c r="G165" s="69">
        <v>542.29999999999995</v>
      </c>
      <c r="H165" s="69">
        <f>SUM(H153:H164)</f>
        <v>502.99999999999994</v>
      </c>
      <c r="I165" s="69">
        <f t="shared" ref="I165:Q165" si="86">SUM(I153:I164)</f>
        <v>179.3</v>
      </c>
      <c r="J165" s="69">
        <f t="shared" si="86"/>
        <v>64.3</v>
      </c>
      <c r="K165" s="69">
        <f t="shared" si="86"/>
        <v>115</v>
      </c>
      <c r="L165" s="68">
        <f t="shared" si="86"/>
        <v>5</v>
      </c>
      <c r="M165" s="68">
        <f t="shared" si="86"/>
        <v>2</v>
      </c>
      <c r="N165" s="68">
        <f t="shared" si="86"/>
        <v>3</v>
      </c>
      <c r="O165" s="115">
        <f t="shared" si="86"/>
        <v>18</v>
      </c>
      <c r="P165" s="115">
        <f t="shared" si="86"/>
        <v>3</v>
      </c>
      <c r="Q165" s="115">
        <f t="shared" si="86"/>
        <v>15</v>
      </c>
      <c r="R165" s="15">
        <f>IF(L165/D165=0,"дом расселён 100%",IF(L165-D165=0,"0%",IF(L165/D165&lt;1,1-L165/D165)))</f>
        <v>0.58333333333333326</v>
      </c>
      <c r="S165" s="70">
        <v>42121</v>
      </c>
      <c r="T165" s="68" t="s">
        <v>84</v>
      </c>
      <c r="U165" s="70">
        <v>46022</v>
      </c>
      <c r="V165" s="1"/>
      <c r="W165" s="148" t="s">
        <v>482</v>
      </c>
      <c r="X165" s="148" t="s">
        <v>555</v>
      </c>
      <c r="Y165" s="11"/>
    </row>
    <row r="166" spans="1:25" s="11" customFormat="1" ht="20.25" customHeight="1" x14ac:dyDescent="0.2">
      <c r="A166" s="58">
        <f>A165+1</f>
        <v>14</v>
      </c>
      <c r="B166" s="143" t="s">
        <v>20</v>
      </c>
      <c r="C166" s="143" t="s">
        <v>86</v>
      </c>
      <c r="D166" s="143" t="s">
        <v>21</v>
      </c>
      <c r="E166" s="143" t="s">
        <v>13</v>
      </c>
      <c r="F166" s="38">
        <v>2</v>
      </c>
      <c r="G166" s="140"/>
      <c r="H166" s="140">
        <v>39.299999999999997</v>
      </c>
      <c r="I166" s="228">
        <f t="shared" ref="I166:I173" si="87">IF(R166="Подлежит расселению",H166,IF(R166="Расселено",0,IF(R166="Пустующие",0,IF(R166="В суде",H166))))</f>
        <v>39.299999999999997</v>
      </c>
      <c r="J166" s="228">
        <f t="shared" ref="J166:J173" si="88">IF(E166="Муниципальная",I166,IF(E166="Частная",0,IF(E166="Государственная",0,IF(E166="Юр.лицо",0))))</f>
        <v>0</v>
      </c>
      <c r="K166" s="228">
        <f t="shared" ref="K166:K173" si="89">IF(E166="Муниципальная",0,IF(E166="Частная",I166,IF(E166="Государственная",I166,IF(E166="Юр.лицо",I166))))</f>
        <v>39.299999999999997</v>
      </c>
      <c r="L166" s="143">
        <f t="shared" ref="L166:N173" si="90">IF(I166&gt;0,1,IF(I166=0,0))</f>
        <v>1</v>
      </c>
      <c r="M166" s="143">
        <f t="shared" si="90"/>
        <v>0</v>
      </c>
      <c r="N166" s="143">
        <f t="shared" si="90"/>
        <v>1</v>
      </c>
      <c r="O166" s="247">
        <v>5</v>
      </c>
      <c r="P166" s="247"/>
      <c r="Q166" s="247">
        <f t="shared" ref="Q166:Q224" si="91">O166-P166</f>
        <v>5</v>
      </c>
      <c r="R166" s="143" t="s">
        <v>22</v>
      </c>
      <c r="S166" s="57">
        <v>42304</v>
      </c>
      <c r="T166" s="54" t="s">
        <v>87</v>
      </c>
      <c r="U166" s="207">
        <v>46022</v>
      </c>
      <c r="V166" s="139">
        <v>40101</v>
      </c>
      <c r="W166" s="148" t="s">
        <v>482</v>
      </c>
      <c r="X166" s="148" t="s">
        <v>555</v>
      </c>
    </row>
    <row r="167" spans="1:25" s="11" customFormat="1" ht="20.25" customHeight="1" x14ac:dyDescent="0.2">
      <c r="A167" s="58">
        <f t="shared" si="59"/>
        <v>14</v>
      </c>
      <c r="B167" s="143" t="s">
        <v>20</v>
      </c>
      <c r="C167" s="143" t="s">
        <v>86</v>
      </c>
      <c r="D167" s="143" t="s">
        <v>23</v>
      </c>
      <c r="E167" s="143" t="s">
        <v>12</v>
      </c>
      <c r="F167" s="38">
        <v>2</v>
      </c>
      <c r="G167" s="140"/>
      <c r="H167" s="140">
        <v>47.4</v>
      </c>
      <c r="I167" s="228">
        <f t="shared" si="87"/>
        <v>47.4</v>
      </c>
      <c r="J167" s="228">
        <f t="shared" si="88"/>
        <v>47.4</v>
      </c>
      <c r="K167" s="228">
        <f t="shared" si="89"/>
        <v>0</v>
      </c>
      <c r="L167" s="143">
        <f t="shared" si="90"/>
        <v>1</v>
      </c>
      <c r="M167" s="143">
        <f t="shared" si="90"/>
        <v>1</v>
      </c>
      <c r="N167" s="143">
        <f t="shared" si="90"/>
        <v>0</v>
      </c>
      <c r="O167" s="247">
        <v>8</v>
      </c>
      <c r="P167" s="247">
        <v>8</v>
      </c>
      <c r="Q167" s="247">
        <f t="shared" si="91"/>
        <v>0</v>
      </c>
      <c r="R167" s="143" t="s">
        <v>22</v>
      </c>
      <c r="S167" s="141">
        <v>42304</v>
      </c>
      <c r="T167" s="143" t="s">
        <v>87</v>
      </c>
      <c r="U167" s="45">
        <v>46022</v>
      </c>
      <c r="V167" s="139"/>
      <c r="W167" s="148" t="s">
        <v>482</v>
      </c>
      <c r="X167" s="148" t="s">
        <v>555</v>
      </c>
    </row>
    <row r="168" spans="1:25" s="131" customFormat="1" ht="20.25" customHeight="1" x14ac:dyDescent="0.2">
      <c r="A168" s="118">
        <f t="shared" si="59"/>
        <v>14</v>
      </c>
      <c r="B168" s="119" t="s">
        <v>20</v>
      </c>
      <c r="C168" s="119" t="s">
        <v>86</v>
      </c>
      <c r="D168" s="119" t="s">
        <v>24</v>
      </c>
      <c r="E168" s="119" t="s">
        <v>12</v>
      </c>
      <c r="F168" s="121">
        <v>2</v>
      </c>
      <c r="G168" s="122"/>
      <c r="H168" s="122">
        <v>38.1</v>
      </c>
      <c r="I168" s="228">
        <f t="shared" si="87"/>
        <v>38.1</v>
      </c>
      <c r="J168" s="228">
        <f t="shared" si="88"/>
        <v>38.1</v>
      </c>
      <c r="K168" s="228">
        <f t="shared" si="89"/>
        <v>0</v>
      </c>
      <c r="L168" s="119">
        <f t="shared" si="90"/>
        <v>1</v>
      </c>
      <c r="M168" s="119">
        <f t="shared" si="90"/>
        <v>1</v>
      </c>
      <c r="N168" s="119">
        <f t="shared" si="90"/>
        <v>0</v>
      </c>
      <c r="O168" s="120">
        <v>2</v>
      </c>
      <c r="P168" s="247"/>
      <c r="Q168" s="120">
        <f t="shared" si="91"/>
        <v>2</v>
      </c>
      <c r="R168" s="119" t="s">
        <v>22</v>
      </c>
      <c r="S168" s="129">
        <v>42304</v>
      </c>
      <c r="T168" s="119" t="s">
        <v>87</v>
      </c>
      <c r="U168" s="183">
        <v>46022</v>
      </c>
      <c r="V168" s="139"/>
      <c r="W168" s="148" t="s">
        <v>482</v>
      </c>
      <c r="X168" s="148" t="s">
        <v>555</v>
      </c>
      <c r="Y168" s="11"/>
    </row>
    <row r="169" spans="1:25" s="279" customFormat="1" ht="20.25" customHeight="1" x14ac:dyDescent="0.2">
      <c r="A169" s="271">
        <f t="shared" si="59"/>
        <v>14</v>
      </c>
      <c r="B169" s="272" t="s">
        <v>20</v>
      </c>
      <c r="C169" s="272" t="s">
        <v>86</v>
      </c>
      <c r="D169" s="272" t="s">
        <v>25</v>
      </c>
      <c r="E169" s="272" t="s">
        <v>13</v>
      </c>
      <c r="F169" s="273">
        <v>2</v>
      </c>
      <c r="G169" s="274"/>
      <c r="H169" s="274">
        <v>35.700000000000003</v>
      </c>
      <c r="I169" s="274">
        <f t="shared" si="87"/>
        <v>35.700000000000003</v>
      </c>
      <c r="J169" s="274">
        <f t="shared" si="88"/>
        <v>0</v>
      </c>
      <c r="K169" s="274">
        <f t="shared" si="89"/>
        <v>35.700000000000003</v>
      </c>
      <c r="L169" s="272">
        <f t="shared" si="90"/>
        <v>1</v>
      </c>
      <c r="M169" s="272">
        <f t="shared" si="90"/>
        <v>0</v>
      </c>
      <c r="N169" s="272">
        <f t="shared" si="90"/>
        <v>1</v>
      </c>
      <c r="O169" s="275">
        <v>2</v>
      </c>
      <c r="P169" s="275"/>
      <c r="Q169" s="275">
        <f t="shared" si="91"/>
        <v>2</v>
      </c>
      <c r="R169" s="272" t="s">
        <v>22</v>
      </c>
      <c r="S169" s="276">
        <v>42304</v>
      </c>
      <c r="T169" s="272" t="s">
        <v>87</v>
      </c>
      <c r="U169" s="277">
        <v>46022</v>
      </c>
      <c r="V169" s="278">
        <v>42958</v>
      </c>
      <c r="W169" s="275" t="s">
        <v>482</v>
      </c>
      <c r="X169" s="275" t="s">
        <v>555</v>
      </c>
      <c r="Y169" s="11"/>
    </row>
    <row r="170" spans="1:25" s="11" customFormat="1" ht="20.25" customHeight="1" x14ac:dyDescent="0.2">
      <c r="A170" s="58">
        <f t="shared" si="59"/>
        <v>14</v>
      </c>
      <c r="B170" s="143" t="s">
        <v>20</v>
      </c>
      <c r="C170" s="143" t="s">
        <v>86</v>
      </c>
      <c r="D170" s="143" t="s">
        <v>26</v>
      </c>
      <c r="E170" s="143" t="s">
        <v>12</v>
      </c>
      <c r="F170" s="38">
        <v>2</v>
      </c>
      <c r="G170" s="140"/>
      <c r="H170" s="140">
        <v>39.700000000000003</v>
      </c>
      <c r="I170" s="228">
        <f t="shared" si="87"/>
        <v>39.700000000000003</v>
      </c>
      <c r="J170" s="228">
        <f t="shared" si="88"/>
        <v>39.700000000000003</v>
      </c>
      <c r="K170" s="228">
        <f t="shared" si="89"/>
        <v>0</v>
      </c>
      <c r="L170" s="143">
        <f t="shared" si="90"/>
        <v>1</v>
      </c>
      <c r="M170" s="143">
        <f t="shared" si="90"/>
        <v>1</v>
      </c>
      <c r="N170" s="143">
        <f t="shared" si="90"/>
        <v>0</v>
      </c>
      <c r="O170" s="247">
        <v>1</v>
      </c>
      <c r="P170" s="247">
        <v>1</v>
      </c>
      <c r="Q170" s="247">
        <f t="shared" si="91"/>
        <v>0</v>
      </c>
      <c r="R170" s="143" t="s">
        <v>22</v>
      </c>
      <c r="S170" s="141">
        <v>42304</v>
      </c>
      <c r="T170" s="143" t="s">
        <v>87</v>
      </c>
      <c r="U170" s="45">
        <v>46022</v>
      </c>
      <c r="V170" s="139"/>
      <c r="W170" s="148" t="s">
        <v>482</v>
      </c>
      <c r="X170" s="148" t="s">
        <v>555</v>
      </c>
    </row>
    <row r="171" spans="1:25" s="11" customFormat="1" ht="20.25" customHeight="1" x14ac:dyDescent="0.2">
      <c r="A171" s="58">
        <f t="shared" si="59"/>
        <v>14</v>
      </c>
      <c r="B171" s="143" t="s">
        <v>20</v>
      </c>
      <c r="C171" s="143" t="s">
        <v>86</v>
      </c>
      <c r="D171" s="143" t="s">
        <v>27</v>
      </c>
      <c r="E171" s="143" t="s">
        <v>13</v>
      </c>
      <c r="F171" s="38">
        <v>4</v>
      </c>
      <c r="G171" s="140"/>
      <c r="H171" s="140">
        <v>64.099999999999994</v>
      </c>
      <c r="I171" s="228">
        <f t="shared" si="87"/>
        <v>0</v>
      </c>
      <c r="J171" s="228">
        <f t="shared" si="88"/>
        <v>0</v>
      </c>
      <c r="K171" s="228">
        <f t="shared" si="89"/>
        <v>0</v>
      </c>
      <c r="L171" s="143">
        <f t="shared" si="90"/>
        <v>0</v>
      </c>
      <c r="M171" s="143">
        <f t="shared" si="90"/>
        <v>0</v>
      </c>
      <c r="N171" s="143">
        <f t="shared" si="90"/>
        <v>0</v>
      </c>
      <c r="O171" s="247"/>
      <c r="P171" s="247"/>
      <c r="Q171" s="247">
        <f t="shared" si="91"/>
        <v>0</v>
      </c>
      <c r="R171" s="143" t="s">
        <v>44</v>
      </c>
      <c r="S171" s="141">
        <v>42304</v>
      </c>
      <c r="T171" s="143" t="s">
        <v>87</v>
      </c>
      <c r="U171" s="45">
        <v>46022</v>
      </c>
      <c r="V171" s="139">
        <v>39883</v>
      </c>
      <c r="W171" s="148" t="s">
        <v>482</v>
      </c>
      <c r="X171" s="148" t="s">
        <v>555</v>
      </c>
    </row>
    <row r="172" spans="1:25" s="11" customFormat="1" ht="20.25" customHeight="1" x14ac:dyDescent="0.2">
      <c r="A172" s="58">
        <f t="shared" si="59"/>
        <v>14</v>
      </c>
      <c r="B172" s="143" t="s">
        <v>20</v>
      </c>
      <c r="C172" s="143" t="s">
        <v>86</v>
      </c>
      <c r="D172" s="143" t="s">
        <v>28</v>
      </c>
      <c r="E172" s="143" t="s">
        <v>12</v>
      </c>
      <c r="F172" s="38">
        <v>1</v>
      </c>
      <c r="G172" s="140"/>
      <c r="H172" s="140">
        <v>19.3</v>
      </c>
      <c r="I172" s="228">
        <f t="shared" si="87"/>
        <v>0</v>
      </c>
      <c r="J172" s="228">
        <f t="shared" si="88"/>
        <v>0</v>
      </c>
      <c r="K172" s="228">
        <f t="shared" si="89"/>
        <v>0</v>
      </c>
      <c r="L172" s="143">
        <f t="shared" si="90"/>
        <v>0</v>
      </c>
      <c r="M172" s="143">
        <f t="shared" si="90"/>
        <v>0</v>
      </c>
      <c r="N172" s="143">
        <f t="shared" si="90"/>
        <v>0</v>
      </c>
      <c r="O172" s="247">
        <v>0</v>
      </c>
      <c r="P172" s="247"/>
      <c r="Q172" s="247">
        <f t="shared" si="91"/>
        <v>0</v>
      </c>
      <c r="R172" s="143" t="s">
        <v>44</v>
      </c>
      <c r="S172" s="141">
        <v>42304</v>
      </c>
      <c r="T172" s="143" t="s">
        <v>87</v>
      </c>
      <c r="U172" s="45">
        <v>46022</v>
      </c>
      <c r="V172" s="139"/>
      <c r="W172" s="148" t="s">
        <v>482</v>
      </c>
      <c r="X172" s="148" t="s">
        <v>555</v>
      </c>
    </row>
    <row r="173" spans="1:25" s="11" customFormat="1" ht="20.25" customHeight="1" x14ac:dyDescent="0.2">
      <c r="A173" s="58">
        <f t="shared" si="59"/>
        <v>14</v>
      </c>
      <c r="B173" s="143" t="s">
        <v>20</v>
      </c>
      <c r="C173" s="143" t="s">
        <v>86</v>
      </c>
      <c r="D173" s="143" t="s">
        <v>29</v>
      </c>
      <c r="E173" s="143" t="s">
        <v>13</v>
      </c>
      <c r="F173" s="38">
        <v>2</v>
      </c>
      <c r="G173" s="140"/>
      <c r="H173" s="140">
        <v>37.5</v>
      </c>
      <c r="I173" s="228">
        <f t="shared" si="87"/>
        <v>37.5</v>
      </c>
      <c r="J173" s="228">
        <f t="shared" si="88"/>
        <v>0</v>
      </c>
      <c r="K173" s="228">
        <f t="shared" si="89"/>
        <v>37.5</v>
      </c>
      <c r="L173" s="143">
        <f t="shared" si="90"/>
        <v>1</v>
      </c>
      <c r="M173" s="143">
        <f t="shared" si="90"/>
        <v>0</v>
      </c>
      <c r="N173" s="143">
        <f t="shared" si="90"/>
        <v>1</v>
      </c>
      <c r="O173" s="247">
        <v>4</v>
      </c>
      <c r="P173" s="247"/>
      <c r="Q173" s="247">
        <f t="shared" si="91"/>
        <v>4</v>
      </c>
      <c r="R173" s="143" t="s">
        <v>22</v>
      </c>
      <c r="S173" s="52">
        <v>42304</v>
      </c>
      <c r="T173" s="49" t="s">
        <v>87</v>
      </c>
      <c r="U173" s="197">
        <v>46022</v>
      </c>
      <c r="V173" s="139">
        <v>40441</v>
      </c>
      <c r="W173" s="148" t="s">
        <v>482</v>
      </c>
      <c r="X173" s="148" t="s">
        <v>555</v>
      </c>
    </row>
    <row r="174" spans="1:25" s="66" customFormat="1" ht="21" customHeight="1" x14ac:dyDescent="0.2">
      <c r="A174" s="67">
        <f t="shared" si="59"/>
        <v>14</v>
      </c>
      <c r="B174" s="68" t="s">
        <v>20</v>
      </c>
      <c r="C174" s="68" t="s">
        <v>86</v>
      </c>
      <c r="D174" s="68">
        <v>8</v>
      </c>
      <c r="E174" s="47" t="s">
        <v>34</v>
      </c>
      <c r="F174" s="33"/>
      <c r="G174" s="69">
        <v>356.4</v>
      </c>
      <c r="H174" s="69">
        <f>SUM(H166:H173)</f>
        <v>321.09999999999997</v>
      </c>
      <c r="I174" s="69">
        <f t="shared" ref="I174:Q174" si="92">SUM(I166:I173)</f>
        <v>237.7</v>
      </c>
      <c r="J174" s="69">
        <f t="shared" si="92"/>
        <v>125.2</v>
      </c>
      <c r="K174" s="69">
        <f t="shared" si="92"/>
        <v>112.5</v>
      </c>
      <c r="L174" s="68">
        <f t="shared" si="92"/>
        <v>6</v>
      </c>
      <c r="M174" s="68">
        <f t="shared" si="92"/>
        <v>3</v>
      </c>
      <c r="N174" s="68">
        <f t="shared" si="92"/>
        <v>3</v>
      </c>
      <c r="O174" s="115">
        <f t="shared" si="92"/>
        <v>22</v>
      </c>
      <c r="P174" s="115">
        <f t="shared" si="92"/>
        <v>9</v>
      </c>
      <c r="Q174" s="115">
        <f t="shared" si="92"/>
        <v>13</v>
      </c>
      <c r="R174" s="15">
        <f>IF(L174/D174=0,"дом расселён 100%",IF(L174-D174=0,"0%",IF(L174/D174&lt;1,1-L174/D174)))</f>
        <v>0.25</v>
      </c>
      <c r="S174" s="70">
        <v>42304</v>
      </c>
      <c r="T174" s="68" t="s">
        <v>87</v>
      </c>
      <c r="U174" s="70">
        <v>46022</v>
      </c>
      <c r="V174" s="1"/>
      <c r="W174" s="148" t="s">
        <v>482</v>
      </c>
      <c r="X174" s="148" t="s">
        <v>555</v>
      </c>
      <c r="Y174" s="11"/>
    </row>
    <row r="175" spans="1:25" s="11" customFormat="1" ht="20.25" customHeight="1" x14ac:dyDescent="0.2">
      <c r="A175" s="58">
        <f>A174+1</f>
        <v>15</v>
      </c>
      <c r="B175" s="143" t="s">
        <v>20</v>
      </c>
      <c r="C175" s="143" t="s">
        <v>88</v>
      </c>
      <c r="D175" s="143" t="s">
        <v>21</v>
      </c>
      <c r="E175" s="143" t="s">
        <v>12</v>
      </c>
      <c r="F175" s="38">
        <v>1</v>
      </c>
      <c r="G175" s="140"/>
      <c r="H175" s="140">
        <v>35.6</v>
      </c>
      <c r="I175" s="140">
        <f t="shared" ref="I175:I190" si="93">IF(R175="Подлежит расселению",H175,IF(R175="Расселено",0,IF(R175="Пустующие",0,IF(R175="В суде",H175))))</f>
        <v>0</v>
      </c>
      <c r="J175" s="140">
        <f t="shared" ref="J175:J185" si="94">IF(E175="Муниципальная",I175,IF(E175="Частная",0))</f>
        <v>0</v>
      </c>
      <c r="K175" s="140">
        <f t="shared" ref="K175:K185" si="95">IF(E175="Муниципальная",0,IF(E175="Частная",I175))</f>
        <v>0</v>
      </c>
      <c r="L175" s="143">
        <f t="shared" ref="L175:N190" si="96">IF(I175&gt;0,1,IF(I175=0,0))</f>
        <v>0</v>
      </c>
      <c r="M175" s="143">
        <f t="shared" si="96"/>
        <v>0</v>
      </c>
      <c r="N175" s="143">
        <f t="shared" si="96"/>
        <v>0</v>
      </c>
      <c r="O175" s="247"/>
      <c r="P175" s="247"/>
      <c r="Q175" s="247">
        <f t="shared" si="91"/>
        <v>0</v>
      </c>
      <c r="R175" s="143" t="s">
        <v>44</v>
      </c>
      <c r="S175" s="57">
        <v>42304</v>
      </c>
      <c r="T175" s="54" t="s">
        <v>87</v>
      </c>
      <c r="U175" s="207">
        <v>46022</v>
      </c>
      <c r="V175" s="25"/>
      <c r="W175" s="148" t="s">
        <v>482</v>
      </c>
      <c r="X175" s="148" t="s">
        <v>555</v>
      </c>
    </row>
    <row r="176" spans="1:25" s="11" customFormat="1" ht="20.25" customHeight="1" x14ac:dyDescent="0.2">
      <c r="A176" s="58">
        <f t="shared" si="59"/>
        <v>15</v>
      </c>
      <c r="B176" s="143" t="s">
        <v>20</v>
      </c>
      <c r="C176" s="143" t="s">
        <v>88</v>
      </c>
      <c r="D176" s="143" t="s">
        <v>23</v>
      </c>
      <c r="E176" s="143" t="s">
        <v>13</v>
      </c>
      <c r="F176" s="38">
        <v>1</v>
      </c>
      <c r="G176" s="140"/>
      <c r="H176" s="140">
        <v>35.700000000000003</v>
      </c>
      <c r="I176" s="228">
        <f t="shared" si="93"/>
        <v>35.700000000000003</v>
      </c>
      <c r="J176" s="228">
        <f>IF(E176="Муниципальная",I176,IF(E176="Частная",0,IF(E176="Государственная",0,IF(E176="Юр.лицо",0))))</f>
        <v>0</v>
      </c>
      <c r="K176" s="228">
        <f>IF(E176="Муниципальная",0,IF(E176="Частная",I176,IF(E176="Государственная",I176,IF(E176="Юр.лицо",I176))))</f>
        <v>35.700000000000003</v>
      </c>
      <c r="L176" s="143">
        <f t="shared" si="96"/>
        <v>1</v>
      </c>
      <c r="M176" s="143">
        <f t="shared" si="96"/>
        <v>0</v>
      </c>
      <c r="N176" s="143">
        <f t="shared" si="96"/>
        <v>1</v>
      </c>
      <c r="O176" s="247">
        <v>2</v>
      </c>
      <c r="P176" s="247"/>
      <c r="Q176" s="247"/>
      <c r="R176" s="243" t="s">
        <v>22</v>
      </c>
      <c r="S176" s="141">
        <v>42304</v>
      </c>
      <c r="T176" s="143" t="s">
        <v>87</v>
      </c>
      <c r="U176" s="45">
        <v>46022</v>
      </c>
      <c r="V176" s="139">
        <v>39766</v>
      </c>
      <c r="W176" s="148" t="s">
        <v>482</v>
      </c>
      <c r="X176" s="148" t="s">
        <v>555</v>
      </c>
    </row>
    <row r="177" spans="1:25" s="11" customFormat="1" ht="20.25" customHeight="1" x14ac:dyDescent="0.2">
      <c r="A177" s="58">
        <f t="shared" si="59"/>
        <v>15</v>
      </c>
      <c r="B177" s="143" t="s">
        <v>20</v>
      </c>
      <c r="C177" s="143" t="s">
        <v>88</v>
      </c>
      <c r="D177" s="143" t="s">
        <v>24</v>
      </c>
      <c r="E177" s="143" t="s">
        <v>12</v>
      </c>
      <c r="F177" s="38">
        <v>2</v>
      </c>
      <c r="G177" s="140"/>
      <c r="H177" s="140">
        <v>49.9</v>
      </c>
      <c r="I177" s="140">
        <f t="shared" si="93"/>
        <v>0</v>
      </c>
      <c r="J177" s="140">
        <f t="shared" si="94"/>
        <v>0</v>
      </c>
      <c r="K177" s="140">
        <f t="shared" si="95"/>
        <v>0</v>
      </c>
      <c r="L177" s="143">
        <f t="shared" si="96"/>
        <v>0</v>
      </c>
      <c r="M177" s="143">
        <f t="shared" si="96"/>
        <v>0</v>
      </c>
      <c r="N177" s="143">
        <f t="shared" si="96"/>
        <v>0</v>
      </c>
      <c r="O177" s="247">
        <v>0</v>
      </c>
      <c r="P177" s="247"/>
      <c r="Q177" s="247">
        <f t="shared" si="91"/>
        <v>0</v>
      </c>
      <c r="R177" s="143" t="s">
        <v>44</v>
      </c>
      <c r="S177" s="141">
        <v>42304</v>
      </c>
      <c r="T177" s="143" t="s">
        <v>87</v>
      </c>
      <c r="U177" s="45">
        <v>46022</v>
      </c>
      <c r="V177" s="25"/>
      <c r="W177" s="148" t="s">
        <v>482</v>
      </c>
      <c r="X177" s="148" t="s">
        <v>555</v>
      </c>
    </row>
    <row r="178" spans="1:25" s="11" customFormat="1" ht="20.25" customHeight="1" x14ac:dyDescent="0.2">
      <c r="A178" s="58">
        <f t="shared" si="59"/>
        <v>15</v>
      </c>
      <c r="B178" s="143" t="s">
        <v>20</v>
      </c>
      <c r="C178" s="143" t="s">
        <v>88</v>
      </c>
      <c r="D178" s="143" t="s">
        <v>25</v>
      </c>
      <c r="E178" s="143" t="s">
        <v>13</v>
      </c>
      <c r="F178" s="38">
        <v>1</v>
      </c>
      <c r="G178" s="140"/>
      <c r="H178" s="140">
        <v>41.7</v>
      </c>
      <c r="I178" s="228">
        <f t="shared" si="93"/>
        <v>41.7</v>
      </c>
      <c r="J178" s="228">
        <f>IF(E178="Муниципальная",I178,IF(E178="Частная",0,IF(E178="Государственная",0,IF(E178="Юр.лицо",0))))</f>
        <v>0</v>
      </c>
      <c r="K178" s="228">
        <f>IF(E178="Муниципальная",0,IF(E178="Частная",I178,IF(E178="Государственная",I178,IF(E178="Юр.лицо",I178))))</f>
        <v>41.7</v>
      </c>
      <c r="L178" s="143">
        <f t="shared" si="96"/>
        <v>1</v>
      </c>
      <c r="M178" s="143">
        <f t="shared" si="96"/>
        <v>0</v>
      </c>
      <c r="N178" s="143">
        <f t="shared" si="96"/>
        <v>1</v>
      </c>
      <c r="O178" s="247">
        <v>5</v>
      </c>
      <c r="P178" s="247">
        <v>2</v>
      </c>
      <c r="Q178" s="247">
        <f t="shared" si="91"/>
        <v>3</v>
      </c>
      <c r="R178" s="143" t="s">
        <v>22</v>
      </c>
      <c r="S178" s="141">
        <v>42304</v>
      </c>
      <c r="T178" s="143" t="s">
        <v>87</v>
      </c>
      <c r="U178" s="45">
        <v>46022</v>
      </c>
      <c r="V178" s="139">
        <v>41375</v>
      </c>
      <c r="W178" s="148" t="s">
        <v>482</v>
      </c>
      <c r="X178" s="148" t="s">
        <v>555</v>
      </c>
    </row>
    <row r="179" spans="1:25" s="11" customFormat="1" ht="20.25" customHeight="1" x14ac:dyDescent="0.2">
      <c r="A179" s="58">
        <f t="shared" si="59"/>
        <v>15</v>
      </c>
      <c r="B179" s="143" t="s">
        <v>20</v>
      </c>
      <c r="C179" s="143" t="s">
        <v>88</v>
      </c>
      <c r="D179" s="143" t="s">
        <v>26</v>
      </c>
      <c r="E179" s="143" t="s">
        <v>12</v>
      </c>
      <c r="F179" s="38">
        <v>1</v>
      </c>
      <c r="G179" s="140"/>
      <c r="H179" s="140">
        <v>36.9</v>
      </c>
      <c r="I179" s="140">
        <f t="shared" si="93"/>
        <v>0</v>
      </c>
      <c r="J179" s="140">
        <f t="shared" si="94"/>
        <v>0</v>
      </c>
      <c r="K179" s="140">
        <f t="shared" si="95"/>
        <v>0</v>
      </c>
      <c r="L179" s="143">
        <f t="shared" si="96"/>
        <v>0</v>
      </c>
      <c r="M179" s="143">
        <f t="shared" si="96"/>
        <v>0</v>
      </c>
      <c r="N179" s="143">
        <f t="shared" si="96"/>
        <v>0</v>
      </c>
      <c r="O179" s="247"/>
      <c r="P179" s="247"/>
      <c r="Q179" s="247">
        <f t="shared" si="91"/>
        <v>0</v>
      </c>
      <c r="R179" s="143" t="s">
        <v>44</v>
      </c>
      <c r="S179" s="141">
        <v>42304</v>
      </c>
      <c r="T179" s="143" t="s">
        <v>87</v>
      </c>
      <c r="U179" s="45">
        <v>46022</v>
      </c>
      <c r="V179" s="25"/>
      <c r="W179" s="148" t="s">
        <v>482</v>
      </c>
      <c r="X179" s="148" t="s">
        <v>555</v>
      </c>
    </row>
    <row r="180" spans="1:25" s="11" customFormat="1" ht="20.25" customHeight="1" x14ac:dyDescent="0.2">
      <c r="A180" s="58">
        <f t="shared" si="59"/>
        <v>15</v>
      </c>
      <c r="B180" s="143" t="s">
        <v>20</v>
      </c>
      <c r="C180" s="143" t="s">
        <v>88</v>
      </c>
      <c r="D180" s="143" t="s">
        <v>27</v>
      </c>
      <c r="E180" s="143" t="s">
        <v>12</v>
      </c>
      <c r="F180" s="38">
        <v>1</v>
      </c>
      <c r="G180" s="140"/>
      <c r="H180" s="140">
        <v>36.200000000000003</v>
      </c>
      <c r="I180" s="140">
        <f t="shared" si="93"/>
        <v>0</v>
      </c>
      <c r="J180" s="140">
        <f t="shared" si="94"/>
        <v>0</v>
      </c>
      <c r="K180" s="140">
        <f t="shared" si="95"/>
        <v>0</v>
      </c>
      <c r="L180" s="143">
        <f t="shared" si="96"/>
        <v>0</v>
      </c>
      <c r="M180" s="143">
        <f t="shared" si="96"/>
        <v>0</v>
      </c>
      <c r="N180" s="143">
        <f t="shared" si="96"/>
        <v>0</v>
      </c>
      <c r="O180" s="247"/>
      <c r="P180" s="247"/>
      <c r="Q180" s="247"/>
      <c r="R180" s="143" t="s">
        <v>44</v>
      </c>
      <c r="S180" s="141">
        <v>42304</v>
      </c>
      <c r="T180" s="143" t="s">
        <v>87</v>
      </c>
      <c r="U180" s="45">
        <v>46022</v>
      </c>
      <c r="V180" s="25"/>
      <c r="W180" s="148" t="s">
        <v>482</v>
      </c>
      <c r="X180" s="148" t="s">
        <v>555</v>
      </c>
    </row>
    <row r="181" spans="1:25" s="11" customFormat="1" ht="20.25" customHeight="1" x14ac:dyDescent="0.2">
      <c r="A181" s="58">
        <f t="shared" si="59"/>
        <v>15</v>
      </c>
      <c r="B181" s="143" t="s">
        <v>20</v>
      </c>
      <c r="C181" s="143" t="s">
        <v>88</v>
      </c>
      <c r="D181" s="143" t="s">
        <v>28</v>
      </c>
      <c r="E181" s="143" t="s">
        <v>13</v>
      </c>
      <c r="F181" s="38">
        <v>2</v>
      </c>
      <c r="G181" s="140"/>
      <c r="H181" s="140">
        <v>49.7</v>
      </c>
      <c r="I181" s="228">
        <f t="shared" si="93"/>
        <v>49.7</v>
      </c>
      <c r="J181" s="228">
        <f t="shared" ref="J181:J184" si="97">IF(E181="Муниципальная",I181,IF(E181="Частная",0,IF(E181="Государственная",0,IF(E181="Юр.лицо",0))))</f>
        <v>0</v>
      </c>
      <c r="K181" s="228">
        <f t="shared" ref="K181:K184" si="98">IF(E181="Муниципальная",0,IF(E181="Частная",I181,IF(E181="Государственная",I181,IF(E181="Юр.лицо",I181))))</f>
        <v>49.7</v>
      </c>
      <c r="L181" s="143">
        <f t="shared" si="96"/>
        <v>1</v>
      </c>
      <c r="M181" s="143">
        <f t="shared" si="96"/>
        <v>0</v>
      </c>
      <c r="N181" s="143">
        <f t="shared" si="96"/>
        <v>1</v>
      </c>
      <c r="O181" s="247">
        <v>1</v>
      </c>
      <c r="P181" s="247"/>
      <c r="Q181" s="247">
        <f t="shared" si="91"/>
        <v>1</v>
      </c>
      <c r="R181" s="143" t="s">
        <v>22</v>
      </c>
      <c r="S181" s="141">
        <v>42304</v>
      </c>
      <c r="T181" s="143" t="s">
        <v>87</v>
      </c>
      <c r="U181" s="45">
        <v>46022</v>
      </c>
      <c r="V181" s="139">
        <v>37314</v>
      </c>
      <c r="W181" s="148" t="s">
        <v>482</v>
      </c>
      <c r="X181" s="148" t="s">
        <v>555</v>
      </c>
    </row>
    <row r="182" spans="1:25" s="11" customFormat="1" ht="20.25" customHeight="1" x14ac:dyDescent="0.2">
      <c r="A182" s="58">
        <f t="shared" si="59"/>
        <v>15</v>
      </c>
      <c r="B182" s="143" t="s">
        <v>20</v>
      </c>
      <c r="C182" s="143" t="s">
        <v>88</v>
      </c>
      <c r="D182" s="143" t="s">
        <v>29</v>
      </c>
      <c r="E182" s="143" t="s">
        <v>13</v>
      </c>
      <c r="F182" s="38">
        <v>1</v>
      </c>
      <c r="G182" s="140"/>
      <c r="H182" s="140">
        <v>40.700000000000003</v>
      </c>
      <c r="I182" s="228">
        <f t="shared" si="93"/>
        <v>40.700000000000003</v>
      </c>
      <c r="J182" s="228">
        <f t="shared" si="97"/>
        <v>0</v>
      </c>
      <c r="K182" s="228">
        <f t="shared" si="98"/>
        <v>40.700000000000003</v>
      </c>
      <c r="L182" s="143">
        <f t="shared" si="96"/>
        <v>1</v>
      </c>
      <c r="M182" s="143">
        <f t="shared" si="96"/>
        <v>0</v>
      </c>
      <c r="N182" s="143">
        <f t="shared" si="96"/>
        <v>1</v>
      </c>
      <c r="O182" s="247">
        <v>2</v>
      </c>
      <c r="P182" s="247"/>
      <c r="Q182" s="247"/>
      <c r="R182" s="243" t="s">
        <v>22</v>
      </c>
      <c r="S182" s="141">
        <v>42304</v>
      </c>
      <c r="T182" s="143" t="s">
        <v>87</v>
      </c>
      <c r="U182" s="45">
        <v>46022</v>
      </c>
      <c r="V182" s="139">
        <v>40514</v>
      </c>
      <c r="W182" s="148" t="s">
        <v>482</v>
      </c>
      <c r="X182" s="148" t="s">
        <v>555</v>
      </c>
    </row>
    <row r="183" spans="1:25" s="11" customFormat="1" ht="20.25" customHeight="1" x14ac:dyDescent="0.2">
      <c r="A183" s="58">
        <f t="shared" si="59"/>
        <v>15</v>
      </c>
      <c r="B183" s="143" t="s">
        <v>20</v>
      </c>
      <c r="C183" s="143" t="s">
        <v>88</v>
      </c>
      <c r="D183" s="143" t="s">
        <v>30</v>
      </c>
      <c r="E183" s="143" t="s">
        <v>13</v>
      </c>
      <c r="F183" s="38">
        <v>1</v>
      </c>
      <c r="G183" s="140"/>
      <c r="H183" s="140">
        <v>35.200000000000003</v>
      </c>
      <c r="I183" s="228">
        <f t="shared" si="93"/>
        <v>35.200000000000003</v>
      </c>
      <c r="J183" s="228">
        <f t="shared" si="97"/>
        <v>0</v>
      </c>
      <c r="K183" s="228">
        <f t="shared" si="98"/>
        <v>35.200000000000003</v>
      </c>
      <c r="L183" s="143">
        <f t="shared" si="96"/>
        <v>1</v>
      </c>
      <c r="M183" s="143">
        <f t="shared" si="96"/>
        <v>0</v>
      </c>
      <c r="N183" s="143">
        <f t="shared" si="96"/>
        <v>1</v>
      </c>
      <c r="O183" s="247">
        <v>3</v>
      </c>
      <c r="P183" s="247"/>
      <c r="Q183" s="247">
        <f t="shared" si="91"/>
        <v>3</v>
      </c>
      <c r="R183" s="143" t="s">
        <v>22</v>
      </c>
      <c r="S183" s="141">
        <v>42304</v>
      </c>
      <c r="T183" s="143" t="s">
        <v>87</v>
      </c>
      <c r="U183" s="45">
        <v>46022</v>
      </c>
      <c r="V183" s="139">
        <v>41289</v>
      </c>
      <c r="W183" s="148" t="s">
        <v>482</v>
      </c>
      <c r="X183" s="148" t="s">
        <v>555</v>
      </c>
    </row>
    <row r="184" spans="1:25" s="11" customFormat="1" ht="20.25" customHeight="1" x14ac:dyDescent="0.2">
      <c r="A184" s="58">
        <f t="shared" ref="A184:A244" si="99">A183</f>
        <v>15</v>
      </c>
      <c r="B184" s="143" t="s">
        <v>20</v>
      </c>
      <c r="C184" s="143" t="s">
        <v>88</v>
      </c>
      <c r="D184" s="143" t="s">
        <v>31</v>
      </c>
      <c r="E184" s="143" t="s">
        <v>13</v>
      </c>
      <c r="F184" s="38">
        <v>1</v>
      </c>
      <c r="G184" s="140"/>
      <c r="H184" s="140">
        <v>36.9</v>
      </c>
      <c r="I184" s="228">
        <f t="shared" si="93"/>
        <v>36.9</v>
      </c>
      <c r="J184" s="228">
        <f t="shared" si="97"/>
        <v>0</v>
      </c>
      <c r="K184" s="228">
        <f t="shared" si="98"/>
        <v>36.9</v>
      </c>
      <c r="L184" s="143">
        <f t="shared" si="96"/>
        <v>1</v>
      </c>
      <c r="M184" s="143">
        <f t="shared" si="96"/>
        <v>0</v>
      </c>
      <c r="N184" s="143">
        <f t="shared" si="96"/>
        <v>1</v>
      </c>
      <c r="O184" s="247">
        <v>1</v>
      </c>
      <c r="P184" s="247"/>
      <c r="Q184" s="247">
        <f t="shared" si="91"/>
        <v>1</v>
      </c>
      <c r="R184" s="143" t="s">
        <v>22</v>
      </c>
      <c r="S184" s="141">
        <v>42304</v>
      </c>
      <c r="T184" s="143" t="s">
        <v>87</v>
      </c>
      <c r="U184" s="45">
        <v>46022</v>
      </c>
      <c r="V184" s="139">
        <v>37238</v>
      </c>
      <c r="W184" s="148" t="s">
        <v>482</v>
      </c>
      <c r="X184" s="148" t="s">
        <v>555</v>
      </c>
    </row>
    <row r="185" spans="1:25" s="11" customFormat="1" ht="20.25" customHeight="1" x14ac:dyDescent="0.2">
      <c r="A185" s="58">
        <f t="shared" si="99"/>
        <v>15</v>
      </c>
      <c r="B185" s="143" t="s">
        <v>20</v>
      </c>
      <c r="C185" s="143" t="s">
        <v>88</v>
      </c>
      <c r="D185" s="143" t="s">
        <v>32</v>
      </c>
      <c r="E185" s="143" t="s">
        <v>12</v>
      </c>
      <c r="F185" s="38">
        <v>2</v>
      </c>
      <c r="G185" s="140"/>
      <c r="H185" s="140">
        <v>53.4</v>
      </c>
      <c r="I185" s="140">
        <f t="shared" si="93"/>
        <v>0</v>
      </c>
      <c r="J185" s="140">
        <f t="shared" si="94"/>
        <v>0</v>
      </c>
      <c r="K185" s="140">
        <f t="shared" si="95"/>
        <v>0</v>
      </c>
      <c r="L185" s="143">
        <f t="shared" si="96"/>
        <v>0</v>
      </c>
      <c r="M185" s="143">
        <f t="shared" si="96"/>
        <v>0</v>
      </c>
      <c r="N185" s="143">
        <f t="shared" si="96"/>
        <v>0</v>
      </c>
      <c r="O185" s="247"/>
      <c r="P185" s="247"/>
      <c r="Q185" s="247"/>
      <c r="R185" s="143" t="s">
        <v>44</v>
      </c>
      <c r="S185" s="141">
        <v>42304</v>
      </c>
      <c r="T185" s="143" t="s">
        <v>87</v>
      </c>
      <c r="U185" s="45">
        <v>46022</v>
      </c>
      <c r="V185" s="25"/>
      <c r="W185" s="148" t="s">
        <v>482</v>
      </c>
      <c r="X185" s="148" t="s">
        <v>555</v>
      </c>
    </row>
    <row r="186" spans="1:25" s="11" customFormat="1" ht="20.25" customHeight="1" x14ac:dyDescent="0.2">
      <c r="A186" s="58">
        <f t="shared" si="99"/>
        <v>15</v>
      </c>
      <c r="B186" s="143" t="s">
        <v>20</v>
      </c>
      <c r="C186" s="143" t="s">
        <v>88</v>
      </c>
      <c r="D186" s="143" t="s">
        <v>33</v>
      </c>
      <c r="E186" s="143" t="s">
        <v>12</v>
      </c>
      <c r="F186" s="38">
        <v>1</v>
      </c>
      <c r="G186" s="140"/>
      <c r="H186" s="140">
        <v>34.299999999999997</v>
      </c>
      <c r="I186" s="228">
        <f t="shared" si="93"/>
        <v>0</v>
      </c>
      <c r="J186" s="228">
        <f t="shared" ref="J186:J190" si="100">IF(E186="Муниципальная",I186,IF(E186="Частная",0,IF(E186="Государственная",0,IF(E186="Юр.лицо",0))))</f>
        <v>0</v>
      </c>
      <c r="K186" s="228">
        <f t="shared" ref="K186:K190" si="101">IF(E186="Муниципальная",0,IF(E186="Частная",I186,IF(E186="Государственная",I186,IF(E186="Юр.лицо",I186))))</f>
        <v>0</v>
      </c>
      <c r="L186" s="143">
        <f t="shared" si="96"/>
        <v>0</v>
      </c>
      <c r="M186" s="143">
        <f t="shared" si="96"/>
        <v>0</v>
      </c>
      <c r="N186" s="143">
        <f t="shared" si="96"/>
        <v>0</v>
      </c>
      <c r="O186" s="247"/>
      <c r="P186" s="247"/>
      <c r="Q186" s="247">
        <f t="shared" si="91"/>
        <v>0</v>
      </c>
      <c r="R186" s="143" t="s">
        <v>44</v>
      </c>
      <c r="S186" s="141">
        <v>42304</v>
      </c>
      <c r="T186" s="143" t="s">
        <v>87</v>
      </c>
      <c r="U186" s="45">
        <v>46022</v>
      </c>
      <c r="V186" s="139"/>
      <c r="W186" s="148" t="s">
        <v>482</v>
      </c>
      <c r="X186" s="148" t="s">
        <v>555</v>
      </c>
    </row>
    <row r="187" spans="1:25" s="11" customFormat="1" ht="20.25" customHeight="1" x14ac:dyDescent="0.2">
      <c r="A187" s="58">
        <f t="shared" si="99"/>
        <v>15</v>
      </c>
      <c r="B187" s="143" t="s">
        <v>20</v>
      </c>
      <c r="C187" s="143" t="s">
        <v>88</v>
      </c>
      <c r="D187" s="143" t="s">
        <v>39</v>
      </c>
      <c r="E187" s="143" t="s">
        <v>13</v>
      </c>
      <c r="F187" s="38">
        <v>1</v>
      </c>
      <c r="G187" s="140"/>
      <c r="H187" s="140">
        <v>35.1</v>
      </c>
      <c r="I187" s="228">
        <f t="shared" si="93"/>
        <v>35.1</v>
      </c>
      <c r="J187" s="228">
        <f t="shared" si="100"/>
        <v>0</v>
      </c>
      <c r="K187" s="228">
        <f t="shared" si="101"/>
        <v>35.1</v>
      </c>
      <c r="L187" s="143">
        <f t="shared" si="96"/>
        <v>1</v>
      </c>
      <c r="M187" s="143">
        <f t="shared" si="96"/>
        <v>0</v>
      </c>
      <c r="N187" s="143">
        <f t="shared" si="96"/>
        <v>1</v>
      </c>
      <c r="O187" s="247">
        <v>2</v>
      </c>
      <c r="P187" s="247"/>
      <c r="Q187" s="247">
        <f t="shared" si="91"/>
        <v>2</v>
      </c>
      <c r="R187" s="143" t="s">
        <v>22</v>
      </c>
      <c r="S187" s="141">
        <v>42304</v>
      </c>
      <c r="T187" s="143" t="s">
        <v>87</v>
      </c>
      <c r="U187" s="45">
        <v>46022</v>
      </c>
      <c r="V187" s="139">
        <v>41974</v>
      </c>
      <c r="W187" s="148" t="s">
        <v>482</v>
      </c>
      <c r="X187" s="148" t="s">
        <v>555</v>
      </c>
    </row>
    <row r="188" spans="1:25" s="279" customFormat="1" ht="20.25" customHeight="1" x14ac:dyDescent="0.2">
      <c r="A188" s="271">
        <f t="shared" si="99"/>
        <v>15</v>
      </c>
      <c r="B188" s="272" t="s">
        <v>20</v>
      </c>
      <c r="C188" s="272" t="s">
        <v>88</v>
      </c>
      <c r="D188" s="272" t="s">
        <v>40</v>
      </c>
      <c r="E188" s="272" t="s">
        <v>13</v>
      </c>
      <c r="F188" s="273">
        <v>1</v>
      </c>
      <c r="G188" s="274"/>
      <c r="H188" s="274">
        <v>34.700000000000003</v>
      </c>
      <c r="I188" s="274">
        <f t="shared" si="93"/>
        <v>34.700000000000003</v>
      </c>
      <c r="J188" s="274">
        <f t="shared" si="100"/>
        <v>0</v>
      </c>
      <c r="K188" s="274">
        <f t="shared" si="101"/>
        <v>34.700000000000003</v>
      </c>
      <c r="L188" s="272">
        <f t="shared" si="96"/>
        <v>1</v>
      </c>
      <c r="M188" s="272">
        <f t="shared" si="96"/>
        <v>0</v>
      </c>
      <c r="N188" s="272">
        <f t="shared" si="96"/>
        <v>1</v>
      </c>
      <c r="O188" s="275">
        <v>1</v>
      </c>
      <c r="P188" s="275"/>
      <c r="Q188" s="275">
        <f t="shared" si="91"/>
        <v>1</v>
      </c>
      <c r="R188" s="272" t="s">
        <v>22</v>
      </c>
      <c r="S188" s="276">
        <v>42304</v>
      </c>
      <c r="T188" s="272" t="s">
        <v>87</v>
      </c>
      <c r="U188" s="277">
        <v>46022</v>
      </c>
      <c r="V188" s="278">
        <v>42857</v>
      </c>
      <c r="W188" s="275" t="s">
        <v>482</v>
      </c>
      <c r="X188" s="275" t="s">
        <v>555</v>
      </c>
      <c r="Y188" s="11"/>
    </row>
    <row r="189" spans="1:25" s="11" customFormat="1" ht="20.25" customHeight="1" x14ac:dyDescent="0.2">
      <c r="A189" s="58">
        <f t="shared" si="99"/>
        <v>15</v>
      </c>
      <c r="B189" s="143" t="s">
        <v>20</v>
      </c>
      <c r="C189" s="143" t="s">
        <v>88</v>
      </c>
      <c r="D189" s="143" t="s">
        <v>41</v>
      </c>
      <c r="E189" s="143" t="s">
        <v>13</v>
      </c>
      <c r="F189" s="38">
        <v>2</v>
      </c>
      <c r="G189" s="140"/>
      <c r="H189" s="140">
        <v>50.6</v>
      </c>
      <c r="I189" s="228">
        <f t="shared" si="93"/>
        <v>50.6</v>
      </c>
      <c r="J189" s="228">
        <f t="shared" si="100"/>
        <v>0</v>
      </c>
      <c r="K189" s="228">
        <f t="shared" si="101"/>
        <v>50.6</v>
      </c>
      <c r="L189" s="143">
        <f t="shared" si="96"/>
        <v>1</v>
      </c>
      <c r="M189" s="143">
        <f t="shared" si="96"/>
        <v>0</v>
      </c>
      <c r="N189" s="143">
        <f t="shared" si="96"/>
        <v>1</v>
      </c>
      <c r="O189" s="247">
        <v>3</v>
      </c>
      <c r="P189" s="247"/>
      <c r="Q189" s="247">
        <f t="shared" si="91"/>
        <v>3</v>
      </c>
      <c r="R189" s="143" t="s">
        <v>22</v>
      </c>
      <c r="S189" s="141">
        <v>42304</v>
      </c>
      <c r="T189" s="143" t="s">
        <v>87</v>
      </c>
      <c r="U189" s="45">
        <v>46022</v>
      </c>
      <c r="V189" s="139">
        <v>40218</v>
      </c>
      <c r="W189" s="148" t="s">
        <v>482</v>
      </c>
      <c r="X189" s="148" t="s">
        <v>555</v>
      </c>
    </row>
    <row r="190" spans="1:25" s="11" customFormat="1" ht="20.25" customHeight="1" x14ac:dyDescent="0.2">
      <c r="A190" s="58">
        <f t="shared" si="99"/>
        <v>15</v>
      </c>
      <c r="B190" s="143" t="s">
        <v>20</v>
      </c>
      <c r="C190" s="143" t="s">
        <v>88</v>
      </c>
      <c r="D190" s="143" t="s">
        <v>42</v>
      </c>
      <c r="E190" s="143" t="s">
        <v>331</v>
      </c>
      <c r="F190" s="38">
        <v>1</v>
      </c>
      <c r="G190" s="140"/>
      <c r="H190" s="140">
        <v>39.4</v>
      </c>
      <c r="I190" s="228">
        <f t="shared" si="93"/>
        <v>39.4</v>
      </c>
      <c r="J190" s="228">
        <f t="shared" si="100"/>
        <v>0</v>
      </c>
      <c r="K190" s="228">
        <f t="shared" si="101"/>
        <v>39.4</v>
      </c>
      <c r="L190" s="143">
        <f t="shared" si="96"/>
        <v>1</v>
      </c>
      <c r="M190" s="143">
        <f t="shared" si="96"/>
        <v>0</v>
      </c>
      <c r="N190" s="143">
        <f t="shared" si="96"/>
        <v>1</v>
      </c>
      <c r="O190" s="247">
        <v>1</v>
      </c>
      <c r="P190" s="247"/>
      <c r="Q190" s="247">
        <f t="shared" si="91"/>
        <v>1</v>
      </c>
      <c r="R190" s="143" t="s">
        <v>22</v>
      </c>
      <c r="S190" s="52">
        <v>42304</v>
      </c>
      <c r="T190" s="49" t="s">
        <v>87</v>
      </c>
      <c r="U190" s="197">
        <v>46022</v>
      </c>
      <c r="V190" s="139"/>
      <c r="W190" s="148" t="s">
        <v>482</v>
      </c>
      <c r="X190" s="148" t="s">
        <v>555</v>
      </c>
    </row>
    <row r="191" spans="1:25" s="66" customFormat="1" ht="21" customHeight="1" x14ac:dyDescent="0.2">
      <c r="A191" s="67">
        <f t="shared" si="99"/>
        <v>15</v>
      </c>
      <c r="B191" s="68" t="s">
        <v>20</v>
      </c>
      <c r="C191" s="68" t="s">
        <v>88</v>
      </c>
      <c r="D191" s="68">
        <v>16</v>
      </c>
      <c r="E191" s="47" t="s">
        <v>34</v>
      </c>
      <c r="F191" s="33"/>
      <c r="G191" s="69">
        <v>720.13</v>
      </c>
      <c r="H191" s="69">
        <f>SUM(H175:H190)</f>
        <v>646</v>
      </c>
      <c r="I191" s="69">
        <f t="shared" ref="I191:Q191" si="102">SUM(I175:I190)</f>
        <v>399.7</v>
      </c>
      <c r="J191" s="69">
        <f t="shared" si="102"/>
        <v>0</v>
      </c>
      <c r="K191" s="69">
        <f t="shared" si="102"/>
        <v>399.7</v>
      </c>
      <c r="L191" s="68">
        <f t="shared" si="102"/>
        <v>10</v>
      </c>
      <c r="M191" s="68">
        <f t="shared" si="102"/>
        <v>0</v>
      </c>
      <c r="N191" s="68">
        <f t="shared" si="102"/>
        <v>10</v>
      </c>
      <c r="O191" s="115">
        <f t="shared" si="102"/>
        <v>21</v>
      </c>
      <c r="P191" s="115">
        <f t="shared" si="102"/>
        <v>2</v>
      </c>
      <c r="Q191" s="115">
        <f t="shared" si="102"/>
        <v>15</v>
      </c>
      <c r="R191" s="15">
        <f>IF(L191/D191=0,"дом расселён 100%",IF(L191-D191=0,"0%",IF(L191/D191&lt;1,1-L191/D191)))</f>
        <v>0.375</v>
      </c>
      <c r="S191" s="70">
        <v>42304</v>
      </c>
      <c r="T191" s="68" t="s">
        <v>87</v>
      </c>
      <c r="U191" s="70">
        <v>46022</v>
      </c>
      <c r="V191" s="1"/>
      <c r="W191" s="148" t="s">
        <v>482</v>
      </c>
      <c r="X191" s="148" t="s">
        <v>555</v>
      </c>
      <c r="Y191" s="11"/>
    </row>
    <row r="192" spans="1:25" s="11" customFormat="1" ht="20.25" customHeight="1" x14ac:dyDescent="0.2">
      <c r="A192" s="58">
        <f>A191+1</f>
        <v>16</v>
      </c>
      <c r="B192" s="143" t="s">
        <v>20</v>
      </c>
      <c r="C192" s="143" t="s">
        <v>90</v>
      </c>
      <c r="D192" s="143" t="s">
        <v>21</v>
      </c>
      <c r="E192" s="143" t="s">
        <v>13</v>
      </c>
      <c r="F192" s="38">
        <v>1</v>
      </c>
      <c r="G192" s="140"/>
      <c r="H192" s="140">
        <v>33.200000000000003</v>
      </c>
      <c r="I192" s="228">
        <f t="shared" ref="I192:I207" si="103">IF(R192="Подлежит расселению",H192,IF(R192="Расселено",0,IF(R192="Пустующие",0,IF(R192="В суде",H192))))</f>
        <v>33.200000000000003</v>
      </c>
      <c r="J192" s="228">
        <f t="shared" ref="J192:J197" si="104">IF(E192="Муниципальная",I192,IF(E192="Частная",0,IF(E192="Государственная",0,IF(E192="Юр.лицо",0))))</f>
        <v>0</v>
      </c>
      <c r="K192" s="228">
        <f t="shared" ref="K192:K197" si="105">IF(E192="Муниципальная",0,IF(E192="Частная",I192,IF(E192="Государственная",I192,IF(E192="Юр.лицо",I192))))</f>
        <v>33.200000000000003</v>
      </c>
      <c r="L192" s="143">
        <f t="shared" ref="L192:N207" si="106">IF(I192&gt;0,1,IF(I192=0,0))</f>
        <v>1</v>
      </c>
      <c r="M192" s="143">
        <f t="shared" si="106"/>
        <v>0</v>
      </c>
      <c r="N192" s="143">
        <f t="shared" si="106"/>
        <v>1</v>
      </c>
      <c r="O192" s="247">
        <v>5</v>
      </c>
      <c r="P192" s="247"/>
      <c r="Q192" s="247">
        <f t="shared" si="91"/>
        <v>5</v>
      </c>
      <c r="R192" s="143" t="s">
        <v>22</v>
      </c>
      <c r="S192" s="141">
        <v>42664</v>
      </c>
      <c r="T192" s="143" t="s">
        <v>89</v>
      </c>
      <c r="U192" s="45">
        <v>44196</v>
      </c>
      <c r="V192" s="139">
        <v>40512</v>
      </c>
      <c r="W192" s="148" t="s">
        <v>482</v>
      </c>
      <c r="X192" s="148" t="s">
        <v>555</v>
      </c>
    </row>
    <row r="193" spans="1:25" s="11" customFormat="1" ht="20.25" customHeight="1" x14ac:dyDescent="0.2">
      <c r="A193" s="58">
        <f t="shared" si="99"/>
        <v>16</v>
      </c>
      <c r="B193" s="143" t="s">
        <v>20</v>
      </c>
      <c r="C193" s="143" t="s">
        <v>90</v>
      </c>
      <c r="D193" s="143" t="s">
        <v>23</v>
      </c>
      <c r="E193" s="143" t="s">
        <v>13</v>
      </c>
      <c r="F193" s="38">
        <v>3</v>
      </c>
      <c r="G193" s="140"/>
      <c r="H193" s="140">
        <v>72.900000000000006</v>
      </c>
      <c r="I193" s="228">
        <f t="shared" si="103"/>
        <v>0</v>
      </c>
      <c r="J193" s="228">
        <f t="shared" si="104"/>
        <v>0</v>
      </c>
      <c r="K193" s="228">
        <f t="shared" si="105"/>
        <v>0</v>
      </c>
      <c r="L193" s="143">
        <f t="shared" si="106"/>
        <v>0</v>
      </c>
      <c r="M193" s="143">
        <f t="shared" si="106"/>
        <v>0</v>
      </c>
      <c r="N193" s="143">
        <f t="shared" si="106"/>
        <v>0</v>
      </c>
      <c r="O193" s="247"/>
      <c r="P193" s="247"/>
      <c r="Q193" s="247">
        <f t="shared" si="91"/>
        <v>0</v>
      </c>
      <c r="R193" s="143" t="s">
        <v>44</v>
      </c>
      <c r="S193" s="141">
        <v>42664</v>
      </c>
      <c r="T193" s="143" t="s">
        <v>89</v>
      </c>
      <c r="U193" s="45">
        <v>44196</v>
      </c>
      <c r="V193" s="139">
        <v>38679</v>
      </c>
      <c r="W193" s="148" t="s">
        <v>482</v>
      </c>
      <c r="X193" s="148" t="s">
        <v>555</v>
      </c>
    </row>
    <row r="194" spans="1:25" s="11" customFormat="1" ht="20.25" customHeight="1" x14ac:dyDescent="0.2">
      <c r="A194" s="58">
        <f t="shared" si="99"/>
        <v>16</v>
      </c>
      <c r="B194" s="143" t="s">
        <v>20</v>
      </c>
      <c r="C194" s="143" t="s">
        <v>90</v>
      </c>
      <c r="D194" s="143" t="s">
        <v>24</v>
      </c>
      <c r="E194" s="143" t="s">
        <v>13</v>
      </c>
      <c r="F194" s="38">
        <v>1</v>
      </c>
      <c r="G194" s="140"/>
      <c r="H194" s="140">
        <v>53.2</v>
      </c>
      <c r="I194" s="228">
        <f t="shared" si="103"/>
        <v>0</v>
      </c>
      <c r="J194" s="228">
        <f t="shared" si="104"/>
        <v>0</v>
      </c>
      <c r="K194" s="228">
        <f t="shared" si="105"/>
        <v>0</v>
      </c>
      <c r="L194" s="143">
        <f t="shared" si="106"/>
        <v>0</v>
      </c>
      <c r="M194" s="143">
        <f t="shared" si="106"/>
        <v>0</v>
      </c>
      <c r="N194" s="143">
        <f t="shared" si="106"/>
        <v>0</v>
      </c>
      <c r="O194" s="247">
        <v>0</v>
      </c>
      <c r="P194" s="247"/>
      <c r="Q194" s="247">
        <f t="shared" si="91"/>
        <v>0</v>
      </c>
      <c r="R194" s="143" t="s">
        <v>44</v>
      </c>
      <c r="S194" s="141">
        <v>42664</v>
      </c>
      <c r="T194" s="143" t="s">
        <v>89</v>
      </c>
      <c r="U194" s="45">
        <v>44196</v>
      </c>
      <c r="V194" s="139">
        <v>40359</v>
      </c>
      <c r="W194" s="148" t="s">
        <v>482</v>
      </c>
      <c r="X194" s="148" t="s">
        <v>555</v>
      </c>
    </row>
    <row r="195" spans="1:25" s="11" customFormat="1" ht="20.25" customHeight="1" x14ac:dyDescent="0.2">
      <c r="A195" s="58">
        <f t="shared" si="99"/>
        <v>16</v>
      </c>
      <c r="B195" s="143" t="s">
        <v>20</v>
      </c>
      <c r="C195" s="143" t="s">
        <v>90</v>
      </c>
      <c r="D195" s="143" t="s">
        <v>25</v>
      </c>
      <c r="E195" s="143" t="s">
        <v>13</v>
      </c>
      <c r="F195" s="38">
        <v>2</v>
      </c>
      <c r="G195" s="140"/>
      <c r="H195" s="140">
        <v>52.9</v>
      </c>
      <c r="I195" s="228">
        <f t="shared" si="103"/>
        <v>0</v>
      </c>
      <c r="J195" s="228">
        <f t="shared" si="104"/>
        <v>0</v>
      </c>
      <c r="K195" s="228">
        <f t="shared" si="105"/>
        <v>0</v>
      </c>
      <c r="L195" s="143">
        <f t="shared" si="106"/>
        <v>0</v>
      </c>
      <c r="M195" s="143">
        <f t="shared" si="106"/>
        <v>0</v>
      </c>
      <c r="N195" s="143">
        <f t="shared" si="106"/>
        <v>0</v>
      </c>
      <c r="O195" s="247">
        <v>0</v>
      </c>
      <c r="P195" s="247"/>
      <c r="Q195" s="247">
        <f t="shared" si="91"/>
        <v>0</v>
      </c>
      <c r="R195" s="143" t="s">
        <v>44</v>
      </c>
      <c r="S195" s="141">
        <v>42664</v>
      </c>
      <c r="T195" s="143" t="s">
        <v>89</v>
      </c>
      <c r="U195" s="45">
        <v>44196</v>
      </c>
      <c r="V195" s="139">
        <v>41402</v>
      </c>
      <c r="W195" s="148" t="s">
        <v>482</v>
      </c>
      <c r="X195" s="148" t="s">
        <v>555</v>
      </c>
    </row>
    <row r="196" spans="1:25" s="11" customFormat="1" ht="20.25" customHeight="1" x14ac:dyDescent="0.2">
      <c r="A196" s="58">
        <f t="shared" si="99"/>
        <v>16</v>
      </c>
      <c r="B196" s="143" t="s">
        <v>20</v>
      </c>
      <c r="C196" s="143" t="s">
        <v>90</v>
      </c>
      <c r="D196" s="143" t="s">
        <v>26</v>
      </c>
      <c r="E196" s="143" t="s">
        <v>13</v>
      </c>
      <c r="F196" s="38">
        <v>2</v>
      </c>
      <c r="G196" s="140"/>
      <c r="H196" s="140">
        <v>50.6</v>
      </c>
      <c r="I196" s="228">
        <f t="shared" si="103"/>
        <v>0</v>
      </c>
      <c r="J196" s="228">
        <f t="shared" si="104"/>
        <v>0</v>
      </c>
      <c r="K196" s="228">
        <f t="shared" si="105"/>
        <v>0</v>
      </c>
      <c r="L196" s="143">
        <f t="shared" si="106"/>
        <v>0</v>
      </c>
      <c r="M196" s="143">
        <f t="shared" si="106"/>
        <v>0</v>
      </c>
      <c r="N196" s="143">
        <f t="shared" si="106"/>
        <v>0</v>
      </c>
      <c r="O196" s="247">
        <v>0</v>
      </c>
      <c r="P196" s="247"/>
      <c r="Q196" s="247">
        <f t="shared" si="91"/>
        <v>0</v>
      </c>
      <c r="R196" s="143" t="s">
        <v>44</v>
      </c>
      <c r="S196" s="141">
        <v>42664</v>
      </c>
      <c r="T196" s="143" t="s">
        <v>89</v>
      </c>
      <c r="U196" s="45">
        <v>44196</v>
      </c>
      <c r="V196" s="139">
        <v>40113</v>
      </c>
      <c r="W196" s="148" t="s">
        <v>482</v>
      </c>
      <c r="X196" s="148" t="s">
        <v>555</v>
      </c>
    </row>
    <row r="197" spans="1:25" s="11" customFormat="1" ht="20.25" customHeight="1" x14ac:dyDescent="0.2">
      <c r="A197" s="58">
        <f t="shared" si="99"/>
        <v>16</v>
      </c>
      <c r="B197" s="143" t="s">
        <v>20</v>
      </c>
      <c r="C197" s="143" t="s">
        <v>90</v>
      </c>
      <c r="D197" s="143" t="s">
        <v>27</v>
      </c>
      <c r="E197" s="143" t="s">
        <v>13</v>
      </c>
      <c r="F197" s="38">
        <v>3</v>
      </c>
      <c r="G197" s="140"/>
      <c r="H197" s="140">
        <v>72.8</v>
      </c>
      <c r="I197" s="228">
        <f t="shared" si="103"/>
        <v>0</v>
      </c>
      <c r="J197" s="228">
        <f t="shared" si="104"/>
        <v>0</v>
      </c>
      <c r="K197" s="228">
        <f t="shared" si="105"/>
        <v>0</v>
      </c>
      <c r="L197" s="143">
        <f t="shared" si="106"/>
        <v>0</v>
      </c>
      <c r="M197" s="143">
        <f t="shared" si="106"/>
        <v>0</v>
      </c>
      <c r="N197" s="143">
        <f t="shared" si="106"/>
        <v>0</v>
      </c>
      <c r="O197" s="247"/>
      <c r="P197" s="247"/>
      <c r="Q197" s="247">
        <f t="shared" si="91"/>
        <v>0</v>
      </c>
      <c r="R197" s="143" t="s">
        <v>44</v>
      </c>
      <c r="S197" s="141">
        <v>42664</v>
      </c>
      <c r="T197" s="143" t="s">
        <v>89</v>
      </c>
      <c r="U197" s="45">
        <v>44196</v>
      </c>
      <c r="V197" s="139">
        <v>38992</v>
      </c>
      <c r="W197" s="148" t="s">
        <v>482</v>
      </c>
      <c r="X197" s="148" t="s">
        <v>555</v>
      </c>
    </row>
    <row r="198" spans="1:25" s="11" customFormat="1" ht="20.25" customHeight="1" x14ac:dyDescent="0.2">
      <c r="A198" s="58">
        <f t="shared" si="99"/>
        <v>16</v>
      </c>
      <c r="B198" s="143" t="s">
        <v>20</v>
      </c>
      <c r="C198" s="143" t="s">
        <v>90</v>
      </c>
      <c r="D198" s="143" t="s">
        <v>28</v>
      </c>
      <c r="E198" s="143" t="s">
        <v>12</v>
      </c>
      <c r="F198" s="38">
        <v>2</v>
      </c>
      <c r="G198" s="140"/>
      <c r="H198" s="140">
        <v>57.6</v>
      </c>
      <c r="I198" s="140">
        <f t="shared" si="103"/>
        <v>0</v>
      </c>
      <c r="J198" s="140">
        <f t="shared" ref="J198:J204" si="107">IF(E198="Муниципальная",I198,IF(E198="Частная",0))</f>
        <v>0</v>
      </c>
      <c r="K198" s="140">
        <f t="shared" ref="K198:K204" si="108">IF(E198="Муниципальная",0,IF(E198="Частная",I198))</f>
        <v>0</v>
      </c>
      <c r="L198" s="143">
        <f t="shared" si="106"/>
        <v>0</v>
      </c>
      <c r="M198" s="143">
        <f t="shared" si="106"/>
        <v>0</v>
      </c>
      <c r="N198" s="143">
        <f t="shared" si="106"/>
        <v>0</v>
      </c>
      <c r="O198" s="247">
        <v>0</v>
      </c>
      <c r="P198" s="247"/>
      <c r="Q198" s="247">
        <f t="shared" si="91"/>
        <v>0</v>
      </c>
      <c r="R198" s="143" t="s">
        <v>44</v>
      </c>
      <c r="S198" s="141">
        <v>42664</v>
      </c>
      <c r="T198" s="143" t="s">
        <v>89</v>
      </c>
      <c r="U198" s="45">
        <v>44196</v>
      </c>
      <c r="V198" s="25"/>
      <c r="W198" s="148" t="s">
        <v>482</v>
      </c>
      <c r="X198" s="148" t="s">
        <v>555</v>
      </c>
    </row>
    <row r="199" spans="1:25" s="11" customFormat="1" ht="20.25" customHeight="1" x14ac:dyDescent="0.2">
      <c r="A199" s="58">
        <f t="shared" si="99"/>
        <v>16</v>
      </c>
      <c r="B199" s="143" t="s">
        <v>20</v>
      </c>
      <c r="C199" s="143" t="s">
        <v>90</v>
      </c>
      <c r="D199" s="143" t="s">
        <v>29</v>
      </c>
      <c r="E199" s="143" t="s">
        <v>13</v>
      </c>
      <c r="F199" s="38">
        <v>2</v>
      </c>
      <c r="G199" s="140"/>
      <c r="H199" s="140">
        <v>54.4</v>
      </c>
      <c r="I199" s="228">
        <f t="shared" si="103"/>
        <v>0</v>
      </c>
      <c r="J199" s="228">
        <f t="shared" ref="J199:J203" si="109">IF(E199="Муниципальная",I199,IF(E199="Частная",0,IF(E199="Государственная",0,IF(E199="Юр.лицо",0))))</f>
        <v>0</v>
      </c>
      <c r="K199" s="228">
        <f t="shared" ref="K199:K203" si="110">IF(E199="Муниципальная",0,IF(E199="Частная",I199,IF(E199="Государственная",I199,IF(E199="Юр.лицо",I199))))</f>
        <v>0</v>
      </c>
      <c r="L199" s="143">
        <f t="shared" si="106"/>
        <v>0</v>
      </c>
      <c r="M199" s="143">
        <f t="shared" si="106"/>
        <v>0</v>
      </c>
      <c r="N199" s="143">
        <f t="shared" si="106"/>
        <v>0</v>
      </c>
      <c r="O199" s="247"/>
      <c r="P199" s="247"/>
      <c r="Q199" s="247">
        <f t="shared" si="91"/>
        <v>0</v>
      </c>
      <c r="R199" s="143" t="s">
        <v>44</v>
      </c>
      <c r="S199" s="141">
        <v>42664</v>
      </c>
      <c r="T199" s="143" t="s">
        <v>89</v>
      </c>
      <c r="U199" s="45">
        <v>44196</v>
      </c>
      <c r="V199" s="139">
        <v>41221</v>
      </c>
      <c r="W199" s="148" t="s">
        <v>482</v>
      </c>
      <c r="X199" s="148" t="s">
        <v>555</v>
      </c>
    </row>
    <row r="200" spans="1:25" s="11" customFormat="1" ht="20.25" customHeight="1" x14ac:dyDescent="0.2">
      <c r="A200" s="58">
        <f t="shared" si="99"/>
        <v>16</v>
      </c>
      <c r="B200" s="143" t="s">
        <v>20</v>
      </c>
      <c r="C200" s="143" t="s">
        <v>90</v>
      </c>
      <c r="D200" s="143" t="s">
        <v>30</v>
      </c>
      <c r="E200" s="143" t="s">
        <v>12</v>
      </c>
      <c r="F200" s="38">
        <v>2</v>
      </c>
      <c r="G200" s="140"/>
      <c r="H200" s="140">
        <v>52.7</v>
      </c>
      <c r="I200" s="228">
        <f t="shared" si="103"/>
        <v>0</v>
      </c>
      <c r="J200" s="228">
        <f t="shared" si="109"/>
        <v>0</v>
      </c>
      <c r="K200" s="228">
        <f t="shared" si="110"/>
        <v>0</v>
      </c>
      <c r="L200" s="143">
        <f t="shared" si="106"/>
        <v>0</v>
      </c>
      <c r="M200" s="143">
        <f t="shared" si="106"/>
        <v>0</v>
      </c>
      <c r="N200" s="143">
        <f t="shared" si="106"/>
        <v>0</v>
      </c>
      <c r="O200" s="247"/>
      <c r="P200" s="247"/>
      <c r="Q200" s="247">
        <f t="shared" si="91"/>
        <v>0</v>
      </c>
      <c r="R200" s="143" t="s">
        <v>44</v>
      </c>
      <c r="S200" s="141">
        <v>42664</v>
      </c>
      <c r="T200" s="143" t="s">
        <v>89</v>
      </c>
      <c r="U200" s="45">
        <v>44196</v>
      </c>
      <c r="V200" s="139"/>
      <c r="W200" s="148" t="s">
        <v>482</v>
      </c>
      <c r="X200" s="148" t="s">
        <v>555</v>
      </c>
    </row>
    <row r="201" spans="1:25" s="11" customFormat="1" ht="20.25" customHeight="1" x14ac:dyDescent="0.2">
      <c r="A201" s="58">
        <f t="shared" si="99"/>
        <v>16</v>
      </c>
      <c r="B201" s="143" t="s">
        <v>20</v>
      </c>
      <c r="C201" s="143" t="s">
        <v>90</v>
      </c>
      <c r="D201" s="143" t="s">
        <v>31</v>
      </c>
      <c r="E201" s="143" t="s">
        <v>13</v>
      </c>
      <c r="F201" s="38">
        <v>2</v>
      </c>
      <c r="G201" s="140"/>
      <c r="H201" s="140">
        <v>54.5</v>
      </c>
      <c r="I201" s="228">
        <f t="shared" si="103"/>
        <v>54.5</v>
      </c>
      <c r="J201" s="228">
        <f t="shared" si="109"/>
        <v>0</v>
      </c>
      <c r="K201" s="228">
        <f t="shared" si="110"/>
        <v>54.5</v>
      </c>
      <c r="L201" s="143">
        <f t="shared" si="106"/>
        <v>1</v>
      </c>
      <c r="M201" s="143">
        <f t="shared" si="106"/>
        <v>0</v>
      </c>
      <c r="N201" s="143">
        <f t="shared" si="106"/>
        <v>1</v>
      </c>
      <c r="O201" s="247">
        <v>3</v>
      </c>
      <c r="P201" s="247"/>
      <c r="Q201" s="247">
        <f t="shared" si="91"/>
        <v>3</v>
      </c>
      <c r="R201" s="143" t="s">
        <v>22</v>
      </c>
      <c r="S201" s="141">
        <v>42664</v>
      </c>
      <c r="T201" s="143" t="s">
        <v>89</v>
      </c>
      <c r="U201" s="45">
        <v>44196</v>
      </c>
      <c r="V201" s="139">
        <v>39668</v>
      </c>
      <c r="W201" s="148" t="s">
        <v>482</v>
      </c>
      <c r="X201" s="148" t="s">
        <v>555</v>
      </c>
    </row>
    <row r="202" spans="1:25" s="11" customFormat="1" ht="20.25" customHeight="1" x14ac:dyDescent="0.2">
      <c r="A202" s="58">
        <f t="shared" si="99"/>
        <v>16</v>
      </c>
      <c r="B202" s="143" t="s">
        <v>20</v>
      </c>
      <c r="C202" s="143" t="s">
        <v>90</v>
      </c>
      <c r="D202" s="143" t="s">
        <v>32</v>
      </c>
      <c r="E202" s="143" t="s">
        <v>13</v>
      </c>
      <c r="F202" s="38">
        <v>3</v>
      </c>
      <c r="G202" s="140"/>
      <c r="H202" s="140">
        <v>73.3</v>
      </c>
      <c r="I202" s="228">
        <f t="shared" si="103"/>
        <v>73.3</v>
      </c>
      <c r="J202" s="228">
        <f t="shared" si="109"/>
        <v>0</v>
      </c>
      <c r="K202" s="228">
        <f t="shared" si="110"/>
        <v>73.3</v>
      </c>
      <c r="L202" s="143">
        <f t="shared" si="106"/>
        <v>1</v>
      </c>
      <c r="M202" s="143">
        <f t="shared" si="106"/>
        <v>0</v>
      </c>
      <c r="N202" s="143">
        <f t="shared" si="106"/>
        <v>1</v>
      </c>
      <c r="O202" s="247">
        <v>3</v>
      </c>
      <c r="P202" s="247"/>
      <c r="Q202" s="247">
        <f t="shared" si="91"/>
        <v>3</v>
      </c>
      <c r="R202" s="243" t="s">
        <v>22</v>
      </c>
      <c r="S202" s="141">
        <v>42664</v>
      </c>
      <c r="T202" s="143" t="s">
        <v>89</v>
      </c>
      <c r="U202" s="45">
        <v>44196</v>
      </c>
      <c r="V202" s="139">
        <v>38600</v>
      </c>
      <c r="W202" s="148" t="s">
        <v>482</v>
      </c>
      <c r="X202" s="148" t="s">
        <v>555</v>
      </c>
    </row>
    <row r="203" spans="1:25" s="11" customFormat="1" ht="20.25" customHeight="1" x14ac:dyDescent="0.2">
      <c r="A203" s="58">
        <f t="shared" si="99"/>
        <v>16</v>
      </c>
      <c r="B203" s="143" t="s">
        <v>20</v>
      </c>
      <c r="C203" s="143" t="s">
        <v>90</v>
      </c>
      <c r="D203" s="143" t="s">
        <v>33</v>
      </c>
      <c r="E203" s="143" t="s">
        <v>13</v>
      </c>
      <c r="F203" s="38">
        <v>1</v>
      </c>
      <c r="G203" s="140"/>
      <c r="H203" s="140">
        <v>33.299999999999997</v>
      </c>
      <c r="I203" s="228">
        <f t="shared" si="103"/>
        <v>33.299999999999997</v>
      </c>
      <c r="J203" s="228">
        <f t="shared" si="109"/>
        <v>0</v>
      </c>
      <c r="K203" s="228">
        <f t="shared" si="110"/>
        <v>33.299999999999997</v>
      </c>
      <c r="L203" s="143">
        <f t="shared" si="106"/>
        <v>1</v>
      </c>
      <c r="M203" s="143">
        <f t="shared" si="106"/>
        <v>0</v>
      </c>
      <c r="N203" s="143">
        <f t="shared" si="106"/>
        <v>1</v>
      </c>
      <c r="O203" s="247">
        <v>1</v>
      </c>
      <c r="P203" s="247"/>
      <c r="Q203" s="247">
        <f t="shared" si="91"/>
        <v>1</v>
      </c>
      <c r="R203" s="143" t="s">
        <v>22</v>
      </c>
      <c r="S203" s="141">
        <v>42664</v>
      </c>
      <c r="T203" s="143" t="s">
        <v>89</v>
      </c>
      <c r="U203" s="45">
        <v>44196</v>
      </c>
      <c r="V203" s="139">
        <v>41634</v>
      </c>
      <c r="W203" s="148" t="s">
        <v>482</v>
      </c>
      <c r="X203" s="148" t="s">
        <v>555</v>
      </c>
    </row>
    <row r="204" spans="1:25" s="11" customFormat="1" ht="20.25" customHeight="1" x14ac:dyDescent="0.2">
      <c r="A204" s="58">
        <f t="shared" si="99"/>
        <v>16</v>
      </c>
      <c r="B204" s="143" t="s">
        <v>20</v>
      </c>
      <c r="C204" s="143" t="s">
        <v>90</v>
      </c>
      <c r="D204" s="143" t="s">
        <v>39</v>
      </c>
      <c r="E204" s="143" t="s">
        <v>13</v>
      </c>
      <c r="F204" s="38">
        <v>2</v>
      </c>
      <c r="G204" s="140"/>
      <c r="H204" s="140">
        <v>53.4</v>
      </c>
      <c r="I204" s="140">
        <f t="shared" si="103"/>
        <v>0</v>
      </c>
      <c r="J204" s="140">
        <f t="shared" si="107"/>
        <v>0</v>
      </c>
      <c r="K204" s="140">
        <f t="shared" si="108"/>
        <v>0</v>
      </c>
      <c r="L204" s="143">
        <f t="shared" si="106"/>
        <v>0</v>
      </c>
      <c r="M204" s="143">
        <f t="shared" si="106"/>
        <v>0</v>
      </c>
      <c r="N204" s="143">
        <f t="shared" si="106"/>
        <v>0</v>
      </c>
      <c r="O204" s="247"/>
      <c r="P204" s="247"/>
      <c r="Q204" s="247">
        <f t="shared" si="91"/>
        <v>0</v>
      </c>
      <c r="R204" s="143" t="s">
        <v>44</v>
      </c>
      <c r="S204" s="141">
        <v>42664</v>
      </c>
      <c r="T204" s="143" t="s">
        <v>89</v>
      </c>
      <c r="U204" s="45">
        <v>44196</v>
      </c>
      <c r="V204" s="25"/>
      <c r="W204" s="148" t="s">
        <v>482</v>
      </c>
      <c r="X204" s="148" t="s">
        <v>555</v>
      </c>
    </row>
    <row r="205" spans="1:25" s="11" customFormat="1" ht="20.25" customHeight="1" x14ac:dyDescent="0.2">
      <c r="A205" s="58">
        <f t="shared" si="99"/>
        <v>16</v>
      </c>
      <c r="B205" s="143" t="s">
        <v>20</v>
      </c>
      <c r="C205" s="143" t="s">
        <v>90</v>
      </c>
      <c r="D205" s="143" t="s">
        <v>40</v>
      </c>
      <c r="E205" s="143" t="s">
        <v>13</v>
      </c>
      <c r="F205" s="38">
        <v>2</v>
      </c>
      <c r="G205" s="140"/>
      <c r="H205" s="140">
        <v>50.6</v>
      </c>
      <c r="I205" s="228">
        <f t="shared" si="103"/>
        <v>50.6</v>
      </c>
      <c r="J205" s="228">
        <f t="shared" ref="J205:J207" si="111">IF(E205="Муниципальная",I205,IF(E205="Частная",0,IF(E205="Государственная",0,IF(E205="Юр.лицо",0))))</f>
        <v>0</v>
      </c>
      <c r="K205" s="228">
        <f t="shared" ref="K205:K207" si="112">IF(E205="Муниципальная",0,IF(E205="Частная",I205,IF(E205="Государственная",I205,IF(E205="Юр.лицо",I205))))</f>
        <v>50.6</v>
      </c>
      <c r="L205" s="143">
        <f t="shared" si="106"/>
        <v>1</v>
      </c>
      <c r="M205" s="143">
        <f t="shared" si="106"/>
        <v>0</v>
      </c>
      <c r="N205" s="143">
        <f t="shared" si="106"/>
        <v>1</v>
      </c>
      <c r="O205" s="247">
        <v>3</v>
      </c>
      <c r="P205" s="247"/>
      <c r="Q205" s="247">
        <f t="shared" si="91"/>
        <v>3</v>
      </c>
      <c r="R205" s="143" t="s">
        <v>22</v>
      </c>
      <c r="S205" s="141">
        <v>42664</v>
      </c>
      <c r="T205" s="143" t="s">
        <v>89</v>
      </c>
      <c r="U205" s="45">
        <v>44196</v>
      </c>
      <c r="V205" s="139">
        <v>42524</v>
      </c>
      <c r="W205" s="148" t="s">
        <v>482</v>
      </c>
      <c r="X205" s="148" t="s">
        <v>555</v>
      </c>
    </row>
    <row r="206" spans="1:25" s="11" customFormat="1" ht="20.25" customHeight="1" x14ac:dyDescent="0.2">
      <c r="A206" s="58">
        <f t="shared" si="99"/>
        <v>16</v>
      </c>
      <c r="B206" s="143" t="s">
        <v>20</v>
      </c>
      <c r="C206" s="143" t="s">
        <v>90</v>
      </c>
      <c r="D206" s="143" t="s">
        <v>41</v>
      </c>
      <c r="E206" s="143" t="s">
        <v>13</v>
      </c>
      <c r="F206" s="38">
        <v>3</v>
      </c>
      <c r="G206" s="140"/>
      <c r="H206" s="140">
        <v>73.599999999999994</v>
      </c>
      <c r="I206" s="228">
        <f t="shared" si="103"/>
        <v>73.599999999999994</v>
      </c>
      <c r="J206" s="228">
        <f t="shared" si="111"/>
        <v>0</v>
      </c>
      <c r="K206" s="228">
        <f t="shared" si="112"/>
        <v>73.599999999999994</v>
      </c>
      <c r="L206" s="143">
        <f t="shared" si="106"/>
        <v>1</v>
      </c>
      <c r="M206" s="143">
        <f t="shared" si="106"/>
        <v>0</v>
      </c>
      <c r="N206" s="143">
        <f t="shared" si="106"/>
        <v>1</v>
      </c>
      <c r="O206" s="247">
        <v>7</v>
      </c>
      <c r="P206" s="247"/>
      <c r="Q206" s="247">
        <f t="shared" si="91"/>
        <v>7</v>
      </c>
      <c r="R206" s="143" t="s">
        <v>22</v>
      </c>
      <c r="S206" s="141">
        <v>42664</v>
      </c>
      <c r="T206" s="143" t="s">
        <v>89</v>
      </c>
      <c r="U206" s="45">
        <v>44196</v>
      </c>
      <c r="V206" s="139">
        <v>37975</v>
      </c>
      <c r="W206" s="148" t="s">
        <v>482</v>
      </c>
      <c r="X206" s="148" t="s">
        <v>555</v>
      </c>
    </row>
    <row r="207" spans="1:25" s="11" customFormat="1" ht="20.25" customHeight="1" x14ac:dyDescent="0.2">
      <c r="A207" s="58">
        <f t="shared" si="99"/>
        <v>16</v>
      </c>
      <c r="B207" s="143" t="s">
        <v>20</v>
      </c>
      <c r="C207" s="143" t="s">
        <v>90</v>
      </c>
      <c r="D207" s="143" t="s">
        <v>42</v>
      </c>
      <c r="E207" s="143" t="s">
        <v>13</v>
      </c>
      <c r="F207" s="38">
        <v>2</v>
      </c>
      <c r="G207" s="140"/>
      <c r="H207" s="140">
        <v>53.7</v>
      </c>
      <c r="I207" s="228">
        <f t="shared" si="103"/>
        <v>0</v>
      </c>
      <c r="J207" s="228">
        <f t="shared" si="111"/>
        <v>0</v>
      </c>
      <c r="K207" s="228">
        <f t="shared" si="112"/>
        <v>0</v>
      </c>
      <c r="L207" s="143">
        <f t="shared" si="106"/>
        <v>0</v>
      </c>
      <c r="M207" s="143">
        <f t="shared" si="106"/>
        <v>0</v>
      </c>
      <c r="N207" s="143">
        <f t="shared" si="106"/>
        <v>0</v>
      </c>
      <c r="O207" s="247"/>
      <c r="P207" s="247"/>
      <c r="Q207" s="247">
        <f t="shared" si="91"/>
        <v>0</v>
      </c>
      <c r="R207" s="225" t="s">
        <v>44</v>
      </c>
      <c r="S207" s="52">
        <v>42664</v>
      </c>
      <c r="T207" s="49" t="s">
        <v>89</v>
      </c>
      <c r="U207" s="197">
        <v>44196</v>
      </c>
      <c r="V207" s="139">
        <v>40693</v>
      </c>
      <c r="W207" s="148" t="s">
        <v>482</v>
      </c>
      <c r="X207" s="148" t="s">
        <v>555</v>
      </c>
    </row>
    <row r="208" spans="1:25" s="66" customFormat="1" ht="21" customHeight="1" x14ac:dyDescent="0.2">
      <c r="A208" s="67">
        <f t="shared" si="99"/>
        <v>16</v>
      </c>
      <c r="B208" s="68" t="s">
        <v>20</v>
      </c>
      <c r="C208" s="68" t="s">
        <v>90</v>
      </c>
      <c r="D208" s="68">
        <v>16</v>
      </c>
      <c r="E208" s="47" t="s">
        <v>34</v>
      </c>
      <c r="F208" s="33"/>
      <c r="G208" s="69">
        <v>1093.9000000000001</v>
      </c>
      <c r="H208" s="69">
        <f>SUM(H192:H207)</f>
        <v>892.69999999999993</v>
      </c>
      <c r="I208" s="69">
        <f t="shared" ref="I208:Q208" si="113">SUM(I192:I207)</f>
        <v>318.5</v>
      </c>
      <c r="J208" s="69">
        <f t="shared" si="113"/>
        <v>0</v>
      </c>
      <c r="K208" s="69">
        <f t="shared" si="113"/>
        <v>318.5</v>
      </c>
      <c r="L208" s="68">
        <f t="shared" si="113"/>
        <v>6</v>
      </c>
      <c r="M208" s="68">
        <f t="shared" si="113"/>
        <v>0</v>
      </c>
      <c r="N208" s="68">
        <f t="shared" si="113"/>
        <v>6</v>
      </c>
      <c r="O208" s="115">
        <f t="shared" si="113"/>
        <v>22</v>
      </c>
      <c r="P208" s="115">
        <f t="shared" si="113"/>
        <v>0</v>
      </c>
      <c r="Q208" s="115">
        <f t="shared" si="113"/>
        <v>22</v>
      </c>
      <c r="R208" s="15">
        <f>IF(L208/D208=0,"дом расселён 100%",IF(L208-D208=0,"0%",IF(L208/D208&lt;1,1-L208/D208)))</f>
        <v>0.625</v>
      </c>
      <c r="S208" s="70">
        <v>42664</v>
      </c>
      <c r="T208" s="68" t="s">
        <v>89</v>
      </c>
      <c r="U208" s="70">
        <v>44196</v>
      </c>
      <c r="V208" s="1"/>
      <c r="W208" s="148" t="s">
        <v>482</v>
      </c>
      <c r="X208" s="148" t="s">
        <v>555</v>
      </c>
      <c r="Y208" s="11"/>
    </row>
    <row r="209" spans="1:25" s="11" customFormat="1" ht="20.25" customHeight="1" x14ac:dyDescent="0.2">
      <c r="A209" s="58">
        <f>A208+1</f>
        <v>17</v>
      </c>
      <c r="B209" s="143" t="s">
        <v>20</v>
      </c>
      <c r="C209" s="143" t="s">
        <v>91</v>
      </c>
      <c r="D209" s="143" t="s">
        <v>21</v>
      </c>
      <c r="E209" s="143" t="s">
        <v>13</v>
      </c>
      <c r="F209" s="38">
        <v>1</v>
      </c>
      <c r="G209" s="140"/>
      <c r="H209" s="140">
        <v>36.200000000000003</v>
      </c>
      <c r="I209" s="228">
        <f t="shared" ref="I209:I252" si="114">IF(R209="Подлежит расселению",H209,IF(R209="Расселено",0,IF(R209="Пустующие",0,IF(R209="В суде",H209))))</f>
        <v>36.200000000000003</v>
      </c>
      <c r="J209" s="228">
        <f>IF(E209="Муниципальная",I209,IF(E209="Частная",0,IF(E209="Государственная",0,IF(E209="Юр.лицо",0))))</f>
        <v>0</v>
      </c>
      <c r="K209" s="228">
        <f>IF(E209="Муниципальная",0,IF(E209="Частная",I209,IF(E209="Государственная",I209,IF(E209="Юр.лицо",I209))))</f>
        <v>36.200000000000003</v>
      </c>
      <c r="L209" s="143">
        <f t="shared" ref="L209:N252" si="115">IF(I209&gt;0,1,IF(I209=0,0))</f>
        <v>1</v>
      </c>
      <c r="M209" s="143">
        <f t="shared" si="115"/>
        <v>0</v>
      </c>
      <c r="N209" s="143">
        <f t="shared" si="115"/>
        <v>1</v>
      </c>
      <c r="O209" s="247">
        <v>2</v>
      </c>
      <c r="P209" s="247"/>
      <c r="Q209" s="247">
        <f t="shared" si="91"/>
        <v>2</v>
      </c>
      <c r="R209" s="225" t="s">
        <v>22</v>
      </c>
      <c r="S209" s="57">
        <v>42664</v>
      </c>
      <c r="T209" s="54" t="s">
        <v>89</v>
      </c>
      <c r="U209" s="207">
        <v>44196</v>
      </c>
      <c r="V209" s="139">
        <v>40459</v>
      </c>
      <c r="W209" s="148" t="s">
        <v>482</v>
      </c>
      <c r="X209" s="148" t="s">
        <v>555</v>
      </c>
    </row>
    <row r="210" spans="1:25" s="11" customFormat="1" ht="20.25" customHeight="1" x14ac:dyDescent="0.2">
      <c r="A210" s="58">
        <f t="shared" si="99"/>
        <v>17</v>
      </c>
      <c r="B210" s="143" t="s">
        <v>20</v>
      </c>
      <c r="C210" s="143" t="s">
        <v>91</v>
      </c>
      <c r="D210" s="143" t="s">
        <v>23</v>
      </c>
      <c r="E210" s="143" t="s">
        <v>12</v>
      </c>
      <c r="F210" s="38">
        <v>2</v>
      </c>
      <c r="G210" s="140"/>
      <c r="H210" s="140">
        <v>36.5</v>
      </c>
      <c r="I210" s="140">
        <f t="shared" si="114"/>
        <v>0</v>
      </c>
      <c r="J210" s="140">
        <f t="shared" ref="J210:J251" si="116">IF(E210="Муниципальная",I210,IF(E210="Частная",0))</f>
        <v>0</v>
      </c>
      <c r="K210" s="140">
        <f t="shared" ref="K210:K251" si="117">IF(E210="Муниципальная",0,IF(E210="Частная",I210))</f>
        <v>0</v>
      </c>
      <c r="L210" s="143">
        <f t="shared" si="115"/>
        <v>0</v>
      </c>
      <c r="M210" s="143">
        <f t="shared" si="115"/>
        <v>0</v>
      </c>
      <c r="N210" s="143">
        <f t="shared" si="115"/>
        <v>0</v>
      </c>
      <c r="O210" s="247"/>
      <c r="P210" s="247"/>
      <c r="Q210" s="247">
        <f t="shared" si="91"/>
        <v>0</v>
      </c>
      <c r="R210" s="225" t="s">
        <v>44</v>
      </c>
      <c r="S210" s="141">
        <v>42664</v>
      </c>
      <c r="T210" s="143" t="s">
        <v>89</v>
      </c>
      <c r="U210" s="45">
        <v>44196</v>
      </c>
      <c r="V210" s="25"/>
      <c r="W210" s="148" t="s">
        <v>482</v>
      </c>
      <c r="X210" s="148" t="s">
        <v>555</v>
      </c>
    </row>
    <row r="211" spans="1:25" s="11" customFormat="1" ht="20.25" customHeight="1" x14ac:dyDescent="0.2">
      <c r="A211" s="58">
        <f t="shared" si="99"/>
        <v>17</v>
      </c>
      <c r="B211" s="143" t="s">
        <v>20</v>
      </c>
      <c r="C211" s="143" t="s">
        <v>91</v>
      </c>
      <c r="D211" s="143" t="s">
        <v>24</v>
      </c>
      <c r="E211" s="143" t="s">
        <v>12</v>
      </c>
      <c r="F211" s="38">
        <v>2</v>
      </c>
      <c r="G211" s="140"/>
      <c r="H211" s="140">
        <v>37</v>
      </c>
      <c r="I211" s="140">
        <f t="shared" si="114"/>
        <v>0</v>
      </c>
      <c r="J211" s="140">
        <f t="shared" si="116"/>
        <v>0</v>
      </c>
      <c r="K211" s="140">
        <f t="shared" si="117"/>
        <v>0</v>
      </c>
      <c r="L211" s="143">
        <f t="shared" si="115"/>
        <v>0</v>
      </c>
      <c r="M211" s="143">
        <f t="shared" si="115"/>
        <v>0</v>
      </c>
      <c r="N211" s="143">
        <f t="shared" si="115"/>
        <v>0</v>
      </c>
      <c r="O211" s="247">
        <v>0</v>
      </c>
      <c r="P211" s="247"/>
      <c r="Q211" s="247">
        <f t="shared" si="91"/>
        <v>0</v>
      </c>
      <c r="R211" s="225" t="s">
        <v>44</v>
      </c>
      <c r="S211" s="141">
        <v>42664</v>
      </c>
      <c r="T211" s="143" t="s">
        <v>89</v>
      </c>
      <c r="U211" s="45">
        <v>44196</v>
      </c>
      <c r="V211" s="25"/>
      <c r="W211" s="148" t="s">
        <v>482</v>
      </c>
      <c r="X211" s="148" t="s">
        <v>555</v>
      </c>
    </row>
    <row r="212" spans="1:25" s="279" customFormat="1" ht="20.25" customHeight="1" x14ac:dyDescent="0.2">
      <c r="A212" s="271">
        <f t="shared" si="99"/>
        <v>17</v>
      </c>
      <c r="B212" s="272" t="s">
        <v>20</v>
      </c>
      <c r="C212" s="272" t="s">
        <v>91</v>
      </c>
      <c r="D212" s="272" t="s">
        <v>25</v>
      </c>
      <c r="E212" s="272" t="s">
        <v>13</v>
      </c>
      <c r="F212" s="273">
        <v>2</v>
      </c>
      <c r="G212" s="274"/>
      <c r="H212" s="274">
        <v>36.6</v>
      </c>
      <c r="I212" s="274">
        <f t="shared" si="114"/>
        <v>36.6</v>
      </c>
      <c r="J212" s="274">
        <f t="shared" ref="J212:J215" si="118">IF(E212="Муниципальная",I212,IF(E212="Частная",0,IF(E212="Государственная",0,IF(E212="Юр.лицо",0))))</f>
        <v>0</v>
      </c>
      <c r="K212" s="274">
        <f t="shared" ref="K212:K215" si="119">IF(E212="Муниципальная",0,IF(E212="Частная",I212,IF(E212="Государственная",I212,IF(E212="Юр.лицо",I212))))</f>
        <v>36.6</v>
      </c>
      <c r="L212" s="272">
        <f t="shared" si="115"/>
        <v>1</v>
      </c>
      <c r="M212" s="272">
        <f t="shared" si="115"/>
        <v>0</v>
      </c>
      <c r="N212" s="272">
        <f t="shared" si="115"/>
        <v>1</v>
      </c>
      <c r="O212" s="275">
        <v>4</v>
      </c>
      <c r="P212" s="275"/>
      <c r="Q212" s="275">
        <f t="shared" si="91"/>
        <v>4</v>
      </c>
      <c r="R212" s="272" t="s">
        <v>22</v>
      </c>
      <c r="S212" s="276">
        <v>42664</v>
      </c>
      <c r="T212" s="272" t="s">
        <v>89</v>
      </c>
      <c r="U212" s="277">
        <v>44196</v>
      </c>
      <c r="V212" s="278">
        <v>42922</v>
      </c>
      <c r="W212" s="275" t="s">
        <v>482</v>
      </c>
      <c r="X212" s="275" t="s">
        <v>555</v>
      </c>
      <c r="Y212" s="11"/>
    </row>
    <row r="213" spans="1:25" s="11" customFormat="1" ht="20.25" customHeight="1" x14ac:dyDescent="0.2">
      <c r="A213" s="58">
        <f t="shared" si="99"/>
        <v>17</v>
      </c>
      <c r="B213" s="143" t="s">
        <v>20</v>
      </c>
      <c r="C213" s="143" t="s">
        <v>91</v>
      </c>
      <c r="D213" s="143" t="s">
        <v>26</v>
      </c>
      <c r="E213" s="143" t="s">
        <v>13</v>
      </c>
      <c r="F213" s="38">
        <v>2</v>
      </c>
      <c r="G213" s="140"/>
      <c r="H213" s="140">
        <v>36.700000000000003</v>
      </c>
      <c r="I213" s="228">
        <f t="shared" si="114"/>
        <v>36.700000000000003</v>
      </c>
      <c r="J213" s="228">
        <f t="shared" si="118"/>
        <v>0</v>
      </c>
      <c r="K213" s="228">
        <f t="shared" si="119"/>
        <v>36.700000000000003</v>
      </c>
      <c r="L213" s="143">
        <f t="shared" si="115"/>
        <v>1</v>
      </c>
      <c r="M213" s="143">
        <f t="shared" si="115"/>
        <v>0</v>
      </c>
      <c r="N213" s="143">
        <f t="shared" si="115"/>
        <v>1</v>
      </c>
      <c r="O213" s="247">
        <v>1</v>
      </c>
      <c r="P213" s="247"/>
      <c r="Q213" s="247">
        <f t="shared" si="91"/>
        <v>1</v>
      </c>
      <c r="R213" s="225" t="s">
        <v>22</v>
      </c>
      <c r="S213" s="141">
        <v>42664</v>
      </c>
      <c r="T213" s="143" t="s">
        <v>89</v>
      </c>
      <c r="U213" s="45">
        <v>44196</v>
      </c>
      <c r="V213" s="139">
        <v>40869</v>
      </c>
      <c r="W213" s="148" t="s">
        <v>482</v>
      </c>
      <c r="X213" s="148" t="s">
        <v>555</v>
      </c>
    </row>
    <row r="214" spans="1:25" s="11" customFormat="1" ht="20.25" customHeight="1" x14ac:dyDescent="0.2">
      <c r="A214" s="58">
        <f t="shared" si="99"/>
        <v>17</v>
      </c>
      <c r="B214" s="143" t="s">
        <v>20</v>
      </c>
      <c r="C214" s="143" t="s">
        <v>91</v>
      </c>
      <c r="D214" s="143" t="s">
        <v>27</v>
      </c>
      <c r="E214" s="143" t="s">
        <v>12</v>
      </c>
      <c r="F214" s="38">
        <v>1</v>
      </c>
      <c r="G214" s="140"/>
      <c r="H214" s="140">
        <v>18.7</v>
      </c>
      <c r="I214" s="228">
        <f t="shared" si="114"/>
        <v>0</v>
      </c>
      <c r="J214" s="228">
        <f t="shared" si="118"/>
        <v>0</v>
      </c>
      <c r="K214" s="228">
        <f t="shared" si="119"/>
        <v>0</v>
      </c>
      <c r="L214" s="143">
        <f t="shared" si="115"/>
        <v>0</v>
      </c>
      <c r="M214" s="143">
        <f t="shared" si="115"/>
        <v>0</v>
      </c>
      <c r="N214" s="143">
        <f t="shared" si="115"/>
        <v>0</v>
      </c>
      <c r="O214" s="247"/>
      <c r="P214" s="247"/>
      <c r="Q214" s="247">
        <f t="shared" si="91"/>
        <v>0</v>
      </c>
      <c r="R214" s="225" t="s">
        <v>106</v>
      </c>
      <c r="S214" s="141">
        <v>42664</v>
      </c>
      <c r="T214" s="143" t="s">
        <v>89</v>
      </c>
      <c r="U214" s="45">
        <v>44196</v>
      </c>
      <c r="V214" s="25"/>
      <c r="W214" s="148"/>
      <c r="X214" s="148"/>
    </row>
    <row r="215" spans="1:25" s="11" customFormat="1" ht="20.25" customHeight="1" x14ac:dyDescent="0.2">
      <c r="A215" s="58">
        <f t="shared" si="99"/>
        <v>17</v>
      </c>
      <c r="B215" s="143" t="s">
        <v>20</v>
      </c>
      <c r="C215" s="143" t="s">
        <v>91</v>
      </c>
      <c r="D215" s="143" t="s">
        <v>92</v>
      </c>
      <c r="E215" s="143" t="s">
        <v>13</v>
      </c>
      <c r="F215" s="38">
        <v>1</v>
      </c>
      <c r="G215" s="140"/>
      <c r="H215" s="140">
        <v>12.3</v>
      </c>
      <c r="I215" s="228">
        <f t="shared" si="114"/>
        <v>12.3</v>
      </c>
      <c r="J215" s="228">
        <f t="shared" si="118"/>
        <v>0</v>
      </c>
      <c r="K215" s="228">
        <f t="shared" si="119"/>
        <v>12.3</v>
      </c>
      <c r="L215" s="143">
        <f t="shared" si="115"/>
        <v>1</v>
      </c>
      <c r="M215" s="143">
        <f t="shared" si="115"/>
        <v>0</v>
      </c>
      <c r="N215" s="143">
        <f t="shared" si="115"/>
        <v>1</v>
      </c>
      <c r="O215" s="247">
        <v>4</v>
      </c>
      <c r="P215" s="247">
        <v>4</v>
      </c>
      <c r="Q215" s="247">
        <f t="shared" si="91"/>
        <v>0</v>
      </c>
      <c r="R215" s="225" t="s">
        <v>22</v>
      </c>
      <c r="S215" s="141">
        <v>42664</v>
      </c>
      <c r="T215" s="143" t="s">
        <v>89</v>
      </c>
      <c r="U215" s="45">
        <v>44196</v>
      </c>
      <c r="V215" s="139">
        <v>39987</v>
      </c>
      <c r="W215" s="148" t="s">
        <v>482</v>
      </c>
      <c r="X215" s="148" t="s">
        <v>555</v>
      </c>
    </row>
    <row r="216" spans="1:25" s="11" customFormat="1" ht="20.25" customHeight="1" x14ac:dyDescent="0.2">
      <c r="A216" s="58">
        <f t="shared" si="99"/>
        <v>17</v>
      </c>
      <c r="B216" s="143" t="s">
        <v>20</v>
      </c>
      <c r="C216" s="143" t="s">
        <v>91</v>
      </c>
      <c r="D216" s="143" t="s">
        <v>28</v>
      </c>
      <c r="E216" s="143" t="s">
        <v>13</v>
      </c>
      <c r="F216" s="38">
        <v>1</v>
      </c>
      <c r="G216" s="140"/>
      <c r="H216" s="140">
        <v>18.7</v>
      </c>
      <c r="I216" s="140">
        <f t="shared" si="114"/>
        <v>0</v>
      </c>
      <c r="J216" s="140">
        <f t="shared" si="116"/>
        <v>0</v>
      </c>
      <c r="K216" s="140">
        <f t="shared" si="117"/>
        <v>0</v>
      </c>
      <c r="L216" s="143">
        <f t="shared" si="115"/>
        <v>0</v>
      </c>
      <c r="M216" s="143">
        <f t="shared" si="115"/>
        <v>0</v>
      </c>
      <c r="N216" s="143">
        <f t="shared" si="115"/>
        <v>0</v>
      </c>
      <c r="O216" s="247">
        <v>0</v>
      </c>
      <c r="P216" s="247"/>
      <c r="Q216" s="247">
        <f t="shared" si="91"/>
        <v>0</v>
      </c>
      <c r="R216" s="225" t="s">
        <v>44</v>
      </c>
      <c r="S216" s="141">
        <v>42664</v>
      </c>
      <c r="T216" s="143" t="s">
        <v>89</v>
      </c>
      <c r="U216" s="45">
        <v>44196</v>
      </c>
      <c r="V216" s="25"/>
      <c r="W216" s="148" t="s">
        <v>482</v>
      </c>
      <c r="X216" s="148" t="s">
        <v>555</v>
      </c>
    </row>
    <row r="217" spans="1:25" s="11" customFormat="1" ht="20.25" customHeight="1" x14ac:dyDescent="0.2">
      <c r="A217" s="58">
        <f t="shared" si="99"/>
        <v>17</v>
      </c>
      <c r="B217" s="143" t="s">
        <v>20</v>
      </c>
      <c r="C217" s="143" t="s">
        <v>91</v>
      </c>
      <c r="D217" s="143" t="s">
        <v>37</v>
      </c>
      <c r="E217" s="143" t="s">
        <v>13</v>
      </c>
      <c r="F217" s="38">
        <v>1</v>
      </c>
      <c r="G217" s="140"/>
      <c r="H217" s="140">
        <v>12.3</v>
      </c>
      <c r="I217" s="140">
        <f t="shared" si="114"/>
        <v>0</v>
      </c>
      <c r="J217" s="140">
        <f t="shared" si="116"/>
        <v>0</v>
      </c>
      <c r="K217" s="140">
        <f t="shared" si="117"/>
        <v>0</v>
      </c>
      <c r="L217" s="143">
        <f t="shared" si="115"/>
        <v>0</v>
      </c>
      <c r="M217" s="143">
        <f t="shared" si="115"/>
        <v>0</v>
      </c>
      <c r="N217" s="143">
        <f t="shared" si="115"/>
        <v>0</v>
      </c>
      <c r="O217" s="247">
        <v>0</v>
      </c>
      <c r="P217" s="247"/>
      <c r="Q217" s="247">
        <f t="shared" si="91"/>
        <v>0</v>
      </c>
      <c r="R217" s="225" t="s">
        <v>44</v>
      </c>
      <c r="S217" s="141">
        <v>42664</v>
      </c>
      <c r="T217" s="143" t="s">
        <v>89</v>
      </c>
      <c r="U217" s="45">
        <v>44196</v>
      </c>
      <c r="V217" s="25"/>
      <c r="W217" s="148" t="s">
        <v>482</v>
      </c>
      <c r="X217" s="148" t="s">
        <v>555</v>
      </c>
    </row>
    <row r="218" spans="1:25" s="11" customFormat="1" ht="20.25" customHeight="1" x14ac:dyDescent="0.2">
      <c r="A218" s="58">
        <f t="shared" si="99"/>
        <v>17</v>
      </c>
      <c r="B218" s="143" t="s">
        <v>20</v>
      </c>
      <c r="C218" s="143" t="s">
        <v>91</v>
      </c>
      <c r="D218" s="143" t="s">
        <v>29</v>
      </c>
      <c r="E218" s="143" t="s">
        <v>13</v>
      </c>
      <c r="F218" s="38">
        <v>1</v>
      </c>
      <c r="G218" s="140"/>
      <c r="H218" s="140">
        <v>36.4</v>
      </c>
      <c r="I218" s="228">
        <f t="shared" si="114"/>
        <v>36.4</v>
      </c>
      <c r="J218" s="228">
        <f t="shared" ref="J218:J223" si="120">IF(E218="Муниципальная",I218,IF(E218="Частная",0,IF(E218="Государственная",0,IF(E218="Юр.лицо",0))))</f>
        <v>0</v>
      </c>
      <c r="K218" s="228">
        <f t="shared" ref="K218:K223" si="121">IF(E218="Муниципальная",0,IF(E218="Частная",I218,IF(E218="Государственная",I218,IF(E218="Юр.лицо",I218))))</f>
        <v>36.4</v>
      </c>
      <c r="L218" s="143">
        <f t="shared" si="115"/>
        <v>1</v>
      </c>
      <c r="M218" s="143">
        <f t="shared" si="115"/>
        <v>0</v>
      </c>
      <c r="N218" s="143">
        <f t="shared" si="115"/>
        <v>1</v>
      </c>
      <c r="O218" s="247">
        <v>2</v>
      </c>
      <c r="P218" s="247"/>
      <c r="Q218" s="247">
        <f t="shared" si="91"/>
        <v>2</v>
      </c>
      <c r="R218" s="225" t="s">
        <v>22</v>
      </c>
      <c r="S218" s="141">
        <v>42664</v>
      </c>
      <c r="T218" s="143" t="s">
        <v>89</v>
      </c>
      <c r="U218" s="45">
        <v>44196</v>
      </c>
      <c r="V218" s="139">
        <v>40144</v>
      </c>
      <c r="W218" s="148" t="s">
        <v>482</v>
      </c>
      <c r="X218" s="148" t="s">
        <v>555</v>
      </c>
    </row>
    <row r="219" spans="1:25" s="11" customFormat="1" ht="20.25" customHeight="1" x14ac:dyDescent="0.2">
      <c r="A219" s="58">
        <f t="shared" si="99"/>
        <v>17</v>
      </c>
      <c r="B219" s="143" t="s">
        <v>20</v>
      </c>
      <c r="C219" s="143" t="s">
        <v>91</v>
      </c>
      <c r="D219" s="143" t="s">
        <v>30</v>
      </c>
      <c r="E219" s="143" t="s">
        <v>13</v>
      </c>
      <c r="F219" s="38">
        <v>1</v>
      </c>
      <c r="G219" s="140"/>
      <c r="H219" s="140">
        <v>35.9</v>
      </c>
      <c r="I219" s="228">
        <f t="shared" si="114"/>
        <v>35.9</v>
      </c>
      <c r="J219" s="228">
        <f t="shared" si="120"/>
        <v>0</v>
      </c>
      <c r="K219" s="228">
        <f t="shared" si="121"/>
        <v>35.9</v>
      </c>
      <c r="L219" s="143">
        <f t="shared" si="115"/>
        <v>1</v>
      </c>
      <c r="M219" s="143">
        <f t="shared" si="115"/>
        <v>0</v>
      </c>
      <c r="N219" s="143">
        <f t="shared" si="115"/>
        <v>1</v>
      </c>
      <c r="O219" s="247">
        <v>3</v>
      </c>
      <c r="P219" s="247"/>
      <c r="Q219" s="247">
        <f t="shared" si="91"/>
        <v>3</v>
      </c>
      <c r="R219" s="225" t="s">
        <v>22</v>
      </c>
      <c r="S219" s="141">
        <v>42664</v>
      </c>
      <c r="T219" s="143" t="s">
        <v>89</v>
      </c>
      <c r="U219" s="45">
        <v>44196</v>
      </c>
      <c r="V219" s="139">
        <v>40210</v>
      </c>
      <c r="W219" s="148" t="s">
        <v>482</v>
      </c>
      <c r="X219" s="148" t="s">
        <v>555</v>
      </c>
    </row>
    <row r="220" spans="1:25" s="11" customFormat="1" ht="20.25" customHeight="1" x14ac:dyDescent="0.2">
      <c r="A220" s="58">
        <f t="shared" si="99"/>
        <v>17</v>
      </c>
      <c r="B220" s="143" t="s">
        <v>20</v>
      </c>
      <c r="C220" s="143" t="s">
        <v>91</v>
      </c>
      <c r="D220" s="143" t="s">
        <v>31</v>
      </c>
      <c r="E220" s="143" t="s">
        <v>12</v>
      </c>
      <c r="F220" s="38">
        <v>2</v>
      </c>
      <c r="G220" s="140"/>
      <c r="H220" s="140">
        <v>36.5</v>
      </c>
      <c r="I220" s="228">
        <f t="shared" si="114"/>
        <v>0</v>
      </c>
      <c r="J220" s="228">
        <f t="shared" si="120"/>
        <v>0</v>
      </c>
      <c r="K220" s="228">
        <f t="shared" si="121"/>
        <v>0</v>
      </c>
      <c r="L220" s="143">
        <f t="shared" si="115"/>
        <v>0</v>
      </c>
      <c r="M220" s="143">
        <f t="shared" si="115"/>
        <v>0</v>
      </c>
      <c r="N220" s="143">
        <f t="shared" si="115"/>
        <v>0</v>
      </c>
      <c r="O220" s="247"/>
      <c r="P220" s="247"/>
      <c r="Q220" s="247">
        <f t="shared" si="91"/>
        <v>0</v>
      </c>
      <c r="R220" s="225" t="s">
        <v>106</v>
      </c>
      <c r="S220" s="141">
        <v>42664</v>
      </c>
      <c r="T220" s="143" t="s">
        <v>89</v>
      </c>
      <c r="U220" s="45">
        <v>44196</v>
      </c>
      <c r="V220" s="25"/>
      <c r="W220" s="148"/>
      <c r="X220" s="148"/>
    </row>
    <row r="221" spans="1:25" s="11" customFormat="1" ht="20.25" customHeight="1" x14ac:dyDescent="0.2">
      <c r="A221" s="58">
        <f t="shared" si="99"/>
        <v>17</v>
      </c>
      <c r="B221" s="143" t="s">
        <v>20</v>
      </c>
      <c r="C221" s="143" t="s">
        <v>91</v>
      </c>
      <c r="D221" s="143" t="s">
        <v>32</v>
      </c>
      <c r="E221" s="143" t="s">
        <v>13</v>
      </c>
      <c r="F221" s="38">
        <v>1</v>
      </c>
      <c r="G221" s="140"/>
      <c r="H221" s="140">
        <v>12.3</v>
      </c>
      <c r="I221" s="228">
        <f t="shared" si="114"/>
        <v>12.3</v>
      </c>
      <c r="J221" s="228">
        <f t="shared" si="120"/>
        <v>0</v>
      </c>
      <c r="K221" s="228">
        <f t="shared" si="121"/>
        <v>12.3</v>
      </c>
      <c r="L221" s="143">
        <f t="shared" si="115"/>
        <v>1</v>
      </c>
      <c r="M221" s="143">
        <f t="shared" si="115"/>
        <v>0</v>
      </c>
      <c r="N221" s="143">
        <f t="shared" si="115"/>
        <v>1</v>
      </c>
      <c r="O221" s="247">
        <v>3</v>
      </c>
      <c r="P221" s="247"/>
      <c r="Q221" s="247">
        <f t="shared" si="91"/>
        <v>3</v>
      </c>
      <c r="R221" s="225" t="s">
        <v>22</v>
      </c>
      <c r="S221" s="141">
        <v>42664</v>
      </c>
      <c r="T221" s="143" t="s">
        <v>89</v>
      </c>
      <c r="U221" s="45">
        <v>44196</v>
      </c>
      <c r="V221" s="139">
        <v>42159</v>
      </c>
      <c r="W221" s="148" t="s">
        <v>482</v>
      </c>
      <c r="X221" s="148" t="s">
        <v>555</v>
      </c>
    </row>
    <row r="222" spans="1:25" s="11" customFormat="1" ht="20.25" customHeight="1" x14ac:dyDescent="0.2">
      <c r="A222" s="58">
        <f t="shared" si="99"/>
        <v>17</v>
      </c>
      <c r="B222" s="143" t="s">
        <v>20</v>
      </c>
      <c r="C222" s="143" t="s">
        <v>91</v>
      </c>
      <c r="D222" s="143" t="s">
        <v>93</v>
      </c>
      <c r="E222" s="143" t="s">
        <v>13</v>
      </c>
      <c r="F222" s="38">
        <v>1</v>
      </c>
      <c r="G222" s="140"/>
      <c r="H222" s="140">
        <v>18.100000000000001</v>
      </c>
      <c r="I222" s="228">
        <f t="shared" si="114"/>
        <v>18.100000000000001</v>
      </c>
      <c r="J222" s="228">
        <f t="shared" si="120"/>
        <v>0</v>
      </c>
      <c r="K222" s="228">
        <f t="shared" si="121"/>
        <v>18.100000000000001</v>
      </c>
      <c r="L222" s="143">
        <f t="shared" si="115"/>
        <v>1</v>
      </c>
      <c r="M222" s="143">
        <f t="shared" si="115"/>
        <v>0</v>
      </c>
      <c r="N222" s="143">
        <f t="shared" si="115"/>
        <v>1</v>
      </c>
      <c r="O222" s="247">
        <v>3</v>
      </c>
      <c r="P222" s="247"/>
      <c r="Q222" s="247">
        <f t="shared" si="91"/>
        <v>3</v>
      </c>
      <c r="R222" s="225" t="s">
        <v>22</v>
      </c>
      <c r="S222" s="141">
        <v>42664</v>
      </c>
      <c r="T222" s="143" t="s">
        <v>89</v>
      </c>
      <c r="U222" s="45">
        <v>44196</v>
      </c>
      <c r="V222" s="139">
        <v>39811</v>
      </c>
      <c r="W222" s="148" t="s">
        <v>482</v>
      </c>
      <c r="X222" s="148" t="s">
        <v>555</v>
      </c>
    </row>
    <row r="223" spans="1:25" s="11" customFormat="1" ht="20.25" customHeight="1" x14ac:dyDescent="0.2">
      <c r="A223" s="58">
        <f t="shared" si="99"/>
        <v>17</v>
      </c>
      <c r="B223" s="143" t="s">
        <v>20</v>
      </c>
      <c r="C223" s="143" t="s">
        <v>91</v>
      </c>
      <c r="D223" s="143" t="s">
        <v>33</v>
      </c>
      <c r="E223" s="143" t="s">
        <v>13</v>
      </c>
      <c r="F223" s="38">
        <v>1</v>
      </c>
      <c r="G223" s="140"/>
      <c r="H223" s="140">
        <v>18.7</v>
      </c>
      <c r="I223" s="228">
        <f t="shared" si="114"/>
        <v>18.7</v>
      </c>
      <c r="J223" s="228">
        <f t="shared" si="120"/>
        <v>0</v>
      </c>
      <c r="K223" s="228">
        <f t="shared" si="121"/>
        <v>18.7</v>
      </c>
      <c r="L223" s="143">
        <f t="shared" si="115"/>
        <v>1</v>
      </c>
      <c r="M223" s="143">
        <f t="shared" si="115"/>
        <v>0</v>
      </c>
      <c r="N223" s="143">
        <f t="shared" si="115"/>
        <v>1</v>
      </c>
      <c r="O223" s="247">
        <v>1</v>
      </c>
      <c r="P223" s="247"/>
      <c r="Q223" s="247">
        <f t="shared" si="91"/>
        <v>1</v>
      </c>
      <c r="R223" s="225" t="s">
        <v>22</v>
      </c>
      <c r="S223" s="141">
        <v>42664</v>
      </c>
      <c r="T223" s="143" t="s">
        <v>89</v>
      </c>
      <c r="U223" s="45">
        <v>44196</v>
      </c>
      <c r="V223" s="139">
        <v>39629</v>
      </c>
      <c r="W223" s="148" t="s">
        <v>482</v>
      </c>
      <c r="X223" s="148" t="s">
        <v>555</v>
      </c>
    </row>
    <row r="224" spans="1:25" s="11" customFormat="1" ht="20.25" customHeight="1" x14ac:dyDescent="0.2">
      <c r="A224" s="58">
        <f t="shared" si="99"/>
        <v>17</v>
      </c>
      <c r="B224" s="143" t="s">
        <v>20</v>
      </c>
      <c r="C224" s="143" t="s">
        <v>91</v>
      </c>
      <c r="D224" s="143" t="s">
        <v>38</v>
      </c>
      <c r="E224" s="143" t="s">
        <v>12</v>
      </c>
      <c r="F224" s="38">
        <v>1</v>
      </c>
      <c r="G224" s="140"/>
      <c r="H224" s="140">
        <v>12.3</v>
      </c>
      <c r="I224" s="140">
        <f t="shared" si="114"/>
        <v>0</v>
      </c>
      <c r="J224" s="140">
        <f t="shared" si="116"/>
        <v>0</v>
      </c>
      <c r="K224" s="140">
        <f t="shared" si="117"/>
        <v>0</v>
      </c>
      <c r="L224" s="143">
        <f t="shared" si="115"/>
        <v>0</v>
      </c>
      <c r="M224" s="143">
        <f t="shared" si="115"/>
        <v>0</v>
      </c>
      <c r="N224" s="143">
        <f t="shared" si="115"/>
        <v>0</v>
      </c>
      <c r="O224" s="247">
        <v>0</v>
      </c>
      <c r="P224" s="247"/>
      <c r="Q224" s="247">
        <f t="shared" si="91"/>
        <v>0</v>
      </c>
      <c r="R224" s="225" t="s">
        <v>44</v>
      </c>
      <c r="S224" s="141">
        <v>42664</v>
      </c>
      <c r="T224" s="143" t="s">
        <v>89</v>
      </c>
      <c r="U224" s="45">
        <v>44196</v>
      </c>
      <c r="V224" s="25"/>
      <c r="W224" s="148" t="s">
        <v>482</v>
      </c>
      <c r="X224" s="148" t="s">
        <v>555</v>
      </c>
    </row>
    <row r="225" spans="1:25" s="11" customFormat="1" ht="20.25" customHeight="1" x14ac:dyDescent="0.2">
      <c r="A225" s="58">
        <f t="shared" si="99"/>
        <v>17</v>
      </c>
      <c r="B225" s="143" t="s">
        <v>20</v>
      </c>
      <c r="C225" s="143" t="s">
        <v>91</v>
      </c>
      <c r="D225" s="143" t="s">
        <v>39</v>
      </c>
      <c r="E225" s="143" t="s">
        <v>13</v>
      </c>
      <c r="F225" s="38">
        <v>1</v>
      </c>
      <c r="G225" s="140"/>
      <c r="H225" s="140">
        <v>18.8</v>
      </c>
      <c r="I225" s="228">
        <f t="shared" si="114"/>
        <v>18.8</v>
      </c>
      <c r="J225" s="228">
        <f t="shared" ref="J225:J227" si="122">IF(E225="Муниципальная",I225,IF(E225="Частная",0,IF(E225="Государственная",0,IF(E225="Юр.лицо",0))))</f>
        <v>0</v>
      </c>
      <c r="K225" s="228">
        <f t="shared" ref="K225:K227" si="123">IF(E225="Муниципальная",0,IF(E225="Частная",I225,IF(E225="Государственная",I225,IF(E225="Юр.лицо",I225))))</f>
        <v>18.8</v>
      </c>
      <c r="L225" s="143">
        <f t="shared" si="115"/>
        <v>1</v>
      </c>
      <c r="M225" s="143">
        <f t="shared" si="115"/>
        <v>0</v>
      </c>
      <c r="N225" s="143">
        <f t="shared" si="115"/>
        <v>1</v>
      </c>
      <c r="O225" s="247">
        <v>6</v>
      </c>
      <c r="P225" s="247"/>
      <c r="Q225" s="247">
        <f t="shared" ref="Q225:Q288" si="124">O225-P225</f>
        <v>6</v>
      </c>
      <c r="R225" s="225" t="s">
        <v>22</v>
      </c>
      <c r="S225" s="141">
        <v>42664</v>
      </c>
      <c r="T225" s="143" t="s">
        <v>89</v>
      </c>
      <c r="U225" s="45">
        <v>44196</v>
      </c>
      <c r="V225" s="139">
        <v>40323</v>
      </c>
      <c r="W225" s="148" t="s">
        <v>482</v>
      </c>
      <c r="X225" s="148" t="s">
        <v>555</v>
      </c>
    </row>
    <row r="226" spans="1:25" s="11" customFormat="1" ht="20.25" customHeight="1" x14ac:dyDescent="0.2">
      <c r="A226" s="58">
        <f t="shared" si="99"/>
        <v>17</v>
      </c>
      <c r="B226" s="143" t="s">
        <v>20</v>
      </c>
      <c r="C226" s="143" t="s">
        <v>91</v>
      </c>
      <c r="D226" s="143" t="s">
        <v>94</v>
      </c>
      <c r="E226" s="143" t="s">
        <v>13</v>
      </c>
      <c r="F226" s="38">
        <v>1</v>
      </c>
      <c r="G226" s="140"/>
      <c r="H226" s="140">
        <v>12.3</v>
      </c>
      <c r="I226" s="228">
        <f t="shared" si="114"/>
        <v>12.3</v>
      </c>
      <c r="J226" s="228">
        <f t="shared" si="122"/>
        <v>0</v>
      </c>
      <c r="K226" s="228">
        <f t="shared" si="123"/>
        <v>12.3</v>
      </c>
      <c r="L226" s="143">
        <f t="shared" si="115"/>
        <v>1</v>
      </c>
      <c r="M226" s="143">
        <f t="shared" si="115"/>
        <v>0</v>
      </c>
      <c r="N226" s="143">
        <f t="shared" si="115"/>
        <v>1</v>
      </c>
      <c r="O226" s="247">
        <v>3</v>
      </c>
      <c r="P226" s="247"/>
      <c r="Q226" s="247">
        <f t="shared" si="124"/>
        <v>3</v>
      </c>
      <c r="R226" s="225" t="s">
        <v>22</v>
      </c>
      <c r="S226" s="141">
        <v>42664</v>
      </c>
      <c r="T226" s="143" t="s">
        <v>89</v>
      </c>
      <c r="U226" s="45">
        <v>44196</v>
      </c>
      <c r="V226" s="139">
        <v>40907</v>
      </c>
      <c r="W226" s="148" t="s">
        <v>482</v>
      </c>
      <c r="X226" s="148" t="s">
        <v>555</v>
      </c>
    </row>
    <row r="227" spans="1:25" s="11" customFormat="1" ht="20.25" customHeight="1" x14ac:dyDescent="0.2">
      <c r="A227" s="58">
        <f t="shared" si="99"/>
        <v>17</v>
      </c>
      <c r="B227" s="143" t="s">
        <v>20</v>
      </c>
      <c r="C227" s="143" t="s">
        <v>91</v>
      </c>
      <c r="D227" s="143" t="s">
        <v>40</v>
      </c>
      <c r="E227" s="143" t="s">
        <v>13</v>
      </c>
      <c r="F227" s="38">
        <v>1</v>
      </c>
      <c r="G227" s="140"/>
      <c r="H227" s="140">
        <v>36.6</v>
      </c>
      <c r="I227" s="228">
        <f t="shared" si="114"/>
        <v>36.6</v>
      </c>
      <c r="J227" s="228">
        <f t="shared" si="122"/>
        <v>0</v>
      </c>
      <c r="K227" s="228">
        <f t="shared" si="123"/>
        <v>36.6</v>
      </c>
      <c r="L227" s="143">
        <f t="shared" si="115"/>
        <v>1</v>
      </c>
      <c r="M227" s="143">
        <f t="shared" si="115"/>
        <v>0</v>
      </c>
      <c r="N227" s="143">
        <f t="shared" si="115"/>
        <v>1</v>
      </c>
      <c r="O227" s="247">
        <v>2</v>
      </c>
      <c r="P227" s="247"/>
      <c r="Q227" s="247"/>
      <c r="R227" s="243" t="s">
        <v>22</v>
      </c>
      <c r="S227" s="141">
        <v>42664</v>
      </c>
      <c r="T227" s="143" t="s">
        <v>89</v>
      </c>
      <c r="U227" s="45">
        <v>44196</v>
      </c>
      <c r="V227" s="139">
        <v>40465</v>
      </c>
      <c r="W227" s="148" t="s">
        <v>482</v>
      </c>
      <c r="X227" s="148" t="s">
        <v>555</v>
      </c>
    </row>
    <row r="228" spans="1:25" s="11" customFormat="1" ht="20.25" customHeight="1" x14ac:dyDescent="0.2">
      <c r="A228" s="58">
        <f t="shared" si="99"/>
        <v>17</v>
      </c>
      <c r="B228" s="143" t="s">
        <v>20</v>
      </c>
      <c r="C228" s="143" t="s">
        <v>91</v>
      </c>
      <c r="D228" s="143" t="s">
        <v>41</v>
      </c>
      <c r="E228" s="143" t="s">
        <v>12</v>
      </c>
      <c r="F228" s="38">
        <v>1</v>
      </c>
      <c r="G228" s="140"/>
      <c r="H228" s="140">
        <v>18.5</v>
      </c>
      <c r="I228" s="140">
        <f t="shared" si="114"/>
        <v>0</v>
      </c>
      <c r="J228" s="140">
        <f t="shared" si="116"/>
        <v>0</v>
      </c>
      <c r="K228" s="140">
        <f t="shared" si="117"/>
        <v>0</v>
      </c>
      <c r="L228" s="143">
        <f t="shared" si="115"/>
        <v>0</v>
      </c>
      <c r="M228" s="143">
        <f t="shared" si="115"/>
        <v>0</v>
      </c>
      <c r="N228" s="143">
        <f t="shared" si="115"/>
        <v>0</v>
      </c>
      <c r="O228" s="247">
        <v>0</v>
      </c>
      <c r="P228" s="247"/>
      <c r="Q228" s="247">
        <f t="shared" si="124"/>
        <v>0</v>
      </c>
      <c r="R228" s="225" t="s">
        <v>44</v>
      </c>
      <c r="S228" s="141">
        <v>42664</v>
      </c>
      <c r="T228" s="143" t="s">
        <v>89</v>
      </c>
      <c r="U228" s="45">
        <v>44196</v>
      </c>
      <c r="V228" s="25"/>
      <c r="W228" s="148" t="s">
        <v>482</v>
      </c>
      <c r="X228" s="148" t="s">
        <v>555</v>
      </c>
    </row>
    <row r="229" spans="1:25" s="11" customFormat="1" ht="20.25" customHeight="1" x14ac:dyDescent="0.2">
      <c r="A229" s="58">
        <f t="shared" si="99"/>
        <v>17</v>
      </c>
      <c r="B229" s="143" t="s">
        <v>20</v>
      </c>
      <c r="C229" s="143" t="s">
        <v>91</v>
      </c>
      <c r="D229" s="143" t="s">
        <v>95</v>
      </c>
      <c r="E229" s="143" t="s">
        <v>13</v>
      </c>
      <c r="F229" s="38">
        <v>1</v>
      </c>
      <c r="G229" s="140"/>
      <c r="H229" s="140">
        <v>12.2</v>
      </c>
      <c r="I229" s="140">
        <f t="shared" si="114"/>
        <v>0</v>
      </c>
      <c r="J229" s="140">
        <f t="shared" si="116"/>
        <v>0</v>
      </c>
      <c r="K229" s="140">
        <f t="shared" si="117"/>
        <v>0</v>
      </c>
      <c r="L229" s="143">
        <f t="shared" si="115"/>
        <v>0</v>
      </c>
      <c r="M229" s="143">
        <f t="shared" si="115"/>
        <v>0</v>
      </c>
      <c r="N229" s="143">
        <f t="shared" si="115"/>
        <v>0</v>
      </c>
      <c r="O229" s="247">
        <v>0</v>
      </c>
      <c r="P229" s="247">
        <v>0</v>
      </c>
      <c r="Q229" s="247">
        <f t="shared" si="124"/>
        <v>0</v>
      </c>
      <c r="R229" s="225" t="s">
        <v>44</v>
      </c>
      <c r="S229" s="141">
        <v>42664</v>
      </c>
      <c r="T229" s="143" t="s">
        <v>89</v>
      </c>
      <c r="U229" s="45">
        <v>44196</v>
      </c>
      <c r="V229" s="25"/>
      <c r="W229" s="148" t="s">
        <v>482</v>
      </c>
      <c r="X229" s="148" t="s">
        <v>555</v>
      </c>
    </row>
    <row r="230" spans="1:25" s="11" customFormat="1" ht="20.25" customHeight="1" x14ac:dyDescent="0.2">
      <c r="A230" s="58">
        <f t="shared" si="99"/>
        <v>17</v>
      </c>
      <c r="B230" s="143" t="s">
        <v>20</v>
      </c>
      <c r="C230" s="143" t="s">
        <v>91</v>
      </c>
      <c r="D230" s="143" t="s">
        <v>42</v>
      </c>
      <c r="E230" s="143" t="s">
        <v>13</v>
      </c>
      <c r="F230" s="38">
        <v>1</v>
      </c>
      <c r="G230" s="140"/>
      <c r="H230" s="140">
        <v>18.8</v>
      </c>
      <c r="I230" s="228">
        <f t="shared" si="114"/>
        <v>18.8</v>
      </c>
      <c r="J230" s="228">
        <f>IF(E230="Муниципальная",I230,IF(E230="Частная",0,IF(E230="Государственная",0,IF(E230="Юр.лицо",0))))</f>
        <v>0</v>
      </c>
      <c r="K230" s="228">
        <f>IF(E230="Муниципальная",0,IF(E230="Частная",I230,IF(E230="Государственная",I230,IF(E230="Юр.лицо",I230))))</f>
        <v>18.8</v>
      </c>
      <c r="L230" s="143">
        <f t="shared" si="115"/>
        <v>1</v>
      </c>
      <c r="M230" s="143">
        <f t="shared" si="115"/>
        <v>0</v>
      </c>
      <c r="N230" s="143">
        <f t="shared" si="115"/>
        <v>1</v>
      </c>
      <c r="O230" s="247">
        <v>1</v>
      </c>
      <c r="P230" s="247"/>
      <c r="Q230" s="247"/>
      <c r="R230" s="243" t="s">
        <v>22</v>
      </c>
      <c r="S230" s="141">
        <v>42664</v>
      </c>
      <c r="T230" s="143" t="s">
        <v>89</v>
      </c>
      <c r="U230" s="45">
        <v>44196</v>
      </c>
      <c r="V230" s="139">
        <v>40193</v>
      </c>
      <c r="W230" s="148" t="s">
        <v>482</v>
      </c>
      <c r="X230" s="148" t="s">
        <v>555</v>
      </c>
    </row>
    <row r="231" spans="1:25" s="11" customFormat="1" ht="20.25" customHeight="1" x14ac:dyDescent="0.2">
      <c r="A231" s="58">
        <f t="shared" si="99"/>
        <v>17</v>
      </c>
      <c r="B231" s="143" t="s">
        <v>20</v>
      </c>
      <c r="C231" s="143" t="s">
        <v>91</v>
      </c>
      <c r="D231" s="143" t="s">
        <v>96</v>
      </c>
      <c r="E231" s="143" t="s">
        <v>13</v>
      </c>
      <c r="F231" s="38">
        <v>1</v>
      </c>
      <c r="G231" s="140"/>
      <c r="H231" s="140">
        <v>12.3</v>
      </c>
      <c r="I231" s="140">
        <f t="shared" si="114"/>
        <v>0</v>
      </c>
      <c r="J231" s="140">
        <f t="shared" si="116"/>
        <v>0</v>
      </c>
      <c r="K231" s="140">
        <f t="shared" si="117"/>
        <v>0</v>
      </c>
      <c r="L231" s="143">
        <f t="shared" si="115"/>
        <v>0</v>
      </c>
      <c r="M231" s="143">
        <f t="shared" si="115"/>
        <v>0</v>
      </c>
      <c r="N231" s="143">
        <f t="shared" si="115"/>
        <v>0</v>
      </c>
      <c r="O231" s="247">
        <v>0</v>
      </c>
      <c r="P231" s="247">
        <v>0</v>
      </c>
      <c r="Q231" s="247">
        <v>0</v>
      </c>
      <c r="R231" s="225" t="s">
        <v>44</v>
      </c>
      <c r="S231" s="141">
        <v>42664</v>
      </c>
      <c r="T231" s="143" t="s">
        <v>89</v>
      </c>
      <c r="U231" s="45">
        <v>44196</v>
      </c>
      <c r="V231" s="25"/>
      <c r="W231" s="148" t="s">
        <v>544</v>
      </c>
      <c r="X231" s="148"/>
    </row>
    <row r="232" spans="1:25" s="11" customFormat="1" ht="20.25" customHeight="1" x14ac:dyDescent="0.2">
      <c r="A232" s="58">
        <f t="shared" si="99"/>
        <v>17</v>
      </c>
      <c r="B232" s="143" t="s">
        <v>20</v>
      </c>
      <c r="C232" s="143" t="s">
        <v>91</v>
      </c>
      <c r="D232" s="143" t="s">
        <v>43</v>
      </c>
      <c r="E232" s="143" t="s">
        <v>12</v>
      </c>
      <c r="F232" s="38">
        <v>1</v>
      </c>
      <c r="G232" s="140"/>
      <c r="H232" s="140">
        <v>18.7</v>
      </c>
      <c r="I232" s="140">
        <f t="shared" si="114"/>
        <v>0</v>
      </c>
      <c r="J232" s="140">
        <f t="shared" si="116"/>
        <v>0</v>
      </c>
      <c r="K232" s="140">
        <f t="shared" si="117"/>
        <v>0</v>
      </c>
      <c r="L232" s="143">
        <f t="shared" si="115"/>
        <v>0</v>
      </c>
      <c r="M232" s="143">
        <f t="shared" si="115"/>
        <v>0</v>
      </c>
      <c r="N232" s="143">
        <f t="shared" si="115"/>
        <v>0</v>
      </c>
      <c r="O232" s="247">
        <v>0</v>
      </c>
      <c r="P232" s="247"/>
      <c r="Q232" s="247">
        <f t="shared" si="124"/>
        <v>0</v>
      </c>
      <c r="R232" s="225" t="s">
        <v>44</v>
      </c>
      <c r="S232" s="141">
        <v>42664</v>
      </c>
      <c r="T232" s="143" t="s">
        <v>89</v>
      </c>
      <c r="U232" s="45">
        <v>44196</v>
      </c>
      <c r="V232" s="25"/>
      <c r="W232" s="148" t="s">
        <v>482</v>
      </c>
      <c r="X232" s="148" t="s">
        <v>555</v>
      </c>
    </row>
    <row r="233" spans="1:25" s="11" customFormat="1" ht="20.25" customHeight="1" x14ac:dyDescent="0.2">
      <c r="A233" s="58">
        <f t="shared" si="99"/>
        <v>17</v>
      </c>
      <c r="B233" s="143" t="s">
        <v>20</v>
      </c>
      <c r="C233" s="143" t="s">
        <v>91</v>
      </c>
      <c r="D233" s="143" t="s">
        <v>45</v>
      </c>
      <c r="E233" s="143" t="s">
        <v>12</v>
      </c>
      <c r="F233" s="38">
        <v>1</v>
      </c>
      <c r="G233" s="140"/>
      <c r="H233" s="140">
        <v>14.6</v>
      </c>
      <c r="I233" s="228">
        <f t="shared" si="114"/>
        <v>14.6</v>
      </c>
      <c r="J233" s="228">
        <f>IF(E233="Муниципальная",I233,IF(E233="Частная",0,IF(E233="Государственная",0,IF(E233="Юр.лицо",0))))</f>
        <v>14.6</v>
      </c>
      <c r="K233" s="228">
        <f>IF(E233="Муниципальная",0,IF(E233="Частная",I233,IF(E233="Государственная",I233,IF(E233="Юр.лицо",I233))))</f>
        <v>0</v>
      </c>
      <c r="L233" s="143">
        <f t="shared" si="115"/>
        <v>1</v>
      </c>
      <c r="M233" s="143">
        <f t="shared" si="115"/>
        <v>1</v>
      </c>
      <c r="N233" s="143">
        <f t="shared" si="115"/>
        <v>0</v>
      </c>
      <c r="O233" s="247">
        <v>3</v>
      </c>
      <c r="P233" s="247"/>
      <c r="Q233" s="247">
        <f t="shared" si="124"/>
        <v>3</v>
      </c>
      <c r="R233" s="225" t="s">
        <v>22</v>
      </c>
      <c r="S233" s="141">
        <v>42664</v>
      </c>
      <c r="T233" s="143" t="s">
        <v>89</v>
      </c>
      <c r="U233" s="45">
        <v>44196</v>
      </c>
      <c r="V233" s="139"/>
      <c r="W233" s="148" t="s">
        <v>482</v>
      </c>
      <c r="X233" s="148" t="s">
        <v>555</v>
      </c>
    </row>
    <row r="234" spans="1:25" s="11" customFormat="1" ht="20.25" customHeight="1" x14ac:dyDescent="0.2">
      <c r="A234" s="58">
        <f t="shared" si="99"/>
        <v>17</v>
      </c>
      <c r="B234" s="143" t="s">
        <v>20</v>
      </c>
      <c r="C234" s="143" t="s">
        <v>91</v>
      </c>
      <c r="D234" s="143" t="s">
        <v>46</v>
      </c>
      <c r="E234" s="143" t="s">
        <v>12</v>
      </c>
      <c r="F234" s="38">
        <v>1</v>
      </c>
      <c r="G234" s="140"/>
      <c r="H234" s="140">
        <v>31</v>
      </c>
      <c r="I234" s="140">
        <f t="shared" si="114"/>
        <v>0</v>
      </c>
      <c r="J234" s="140">
        <f t="shared" si="116"/>
        <v>0</v>
      </c>
      <c r="K234" s="140">
        <f t="shared" si="117"/>
        <v>0</v>
      </c>
      <c r="L234" s="143">
        <f t="shared" si="115"/>
        <v>0</v>
      </c>
      <c r="M234" s="143">
        <f t="shared" si="115"/>
        <v>0</v>
      </c>
      <c r="N234" s="143">
        <f t="shared" si="115"/>
        <v>0</v>
      </c>
      <c r="O234" s="247">
        <v>0</v>
      </c>
      <c r="P234" s="247"/>
      <c r="Q234" s="247">
        <f t="shared" si="124"/>
        <v>0</v>
      </c>
      <c r="R234" s="225" t="s">
        <v>44</v>
      </c>
      <c r="S234" s="141">
        <v>42664</v>
      </c>
      <c r="T234" s="143" t="s">
        <v>89</v>
      </c>
      <c r="U234" s="45">
        <v>44196</v>
      </c>
      <c r="V234" s="25"/>
      <c r="W234" s="148" t="s">
        <v>482</v>
      </c>
      <c r="X234" s="148" t="s">
        <v>555</v>
      </c>
    </row>
    <row r="235" spans="1:25" s="11" customFormat="1" ht="20.25" customHeight="1" x14ac:dyDescent="0.2">
      <c r="A235" s="58">
        <f t="shared" si="99"/>
        <v>17</v>
      </c>
      <c r="B235" s="143" t="s">
        <v>20</v>
      </c>
      <c r="C235" s="143" t="s">
        <v>91</v>
      </c>
      <c r="D235" s="143" t="s">
        <v>97</v>
      </c>
      <c r="E235" s="143" t="s">
        <v>12</v>
      </c>
      <c r="F235" s="38">
        <v>1</v>
      </c>
      <c r="G235" s="140"/>
      <c r="H235" s="140">
        <v>14.7</v>
      </c>
      <c r="I235" s="228">
        <f t="shared" si="114"/>
        <v>0</v>
      </c>
      <c r="J235" s="228">
        <f t="shared" ref="J235:J240" si="125">IF(E235="Муниципальная",I235,IF(E235="Частная",0,IF(E235="Государственная",0,IF(E235="Юр.лицо",0))))</f>
        <v>0</v>
      </c>
      <c r="K235" s="228">
        <f t="shared" ref="K235:K240" si="126">IF(E235="Муниципальная",0,IF(E235="Частная",I235,IF(E235="Государственная",I235,IF(E235="Юр.лицо",I235))))</f>
        <v>0</v>
      </c>
      <c r="L235" s="143">
        <f t="shared" si="115"/>
        <v>0</v>
      </c>
      <c r="M235" s="143">
        <f t="shared" si="115"/>
        <v>0</v>
      </c>
      <c r="N235" s="143">
        <f t="shared" si="115"/>
        <v>0</v>
      </c>
      <c r="O235" s="247">
        <v>0</v>
      </c>
      <c r="P235" s="247"/>
      <c r="Q235" s="247">
        <f t="shared" si="124"/>
        <v>0</v>
      </c>
      <c r="R235" s="225" t="s">
        <v>106</v>
      </c>
      <c r="S235" s="141">
        <v>42664</v>
      </c>
      <c r="T235" s="143" t="s">
        <v>89</v>
      </c>
      <c r="U235" s="45">
        <v>44196</v>
      </c>
      <c r="V235" s="139"/>
      <c r="W235" s="148" t="s">
        <v>482</v>
      </c>
      <c r="X235" s="148" t="s">
        <v>555</v>
      </c>
    </row>
    <row r="236" spans="1:25" s="11" customFormat="1" ht="20.25" customHeight="1" x14ac:dyDescent="0.2">
      <c r="A236" s="58">
        <f t="shared" si="99"/>
        <v>17</v>
      </c>
      <c r="B236" s="143" t="s">
        <v>20</v>
      </c>
      <c r="C236" s="143" t="s">
        <v>91</v>
      </c>
      <c r="D236" s="143" t="s">
        <v>47</v>
      </c>
      <c r="E236" s="143" t="s">
        <v>13</v>
      </c>
      <c r="F236" s="38">
        <v>1</v>
      </c>
      <c r="G236" s="140"/>
      <c r="H236" s="140">
        <v>12.3</v>
      </c>
      <c r="I236" s="228">
        <f t="shared" si="114"/>
        <v>12.3</v>
      </c>
      <c r="J236" s="228">
        <f t="shared" si="125"/>
        <v>0</v>
      </c>
      <c r="K236" s="228">
        <f t="shared" si="126"/>
        <v>12.3</v>
      </c>
      <c r="L236" s="143">
        <f t="shared" si="115"/>
        <v>1</v>
      </c>
      <c r="M236" s="143">
        <f t="shared" si="115"/>
        <v>0</v>
      </c>
      <c r="N236" s="143">
        <f t="shared" si="115"/>
        <v>1</v>
      </c>
      <c r="O236" s="247">
        <v>4</v>
      </c>
      <c r="P236" s="247"/>
      <c r="Q236" s="247">
        <f t="shared" si="124"/>
        <v>4</v>
      </c>
      <c r="R236" s="225" t="s">
        <v>22</v>
      </c>
      <c r="S236" s="141">
        <v>42664</v>
      </c>
      <c r="T236" s="143" t="s">
        <v>89</v>
      </c>
      <c r="U236" s="45">
        <v>44196</v>
      </c>
      <c r="V236" s="139">
        <v>39623</v>
      </c>
      <c r="W236" s="148" t="s">
        <v>482</v>
      </c>
      <c r="X236" s="148" t="s">
        <v>555</v>
      </c>
    </row>
    <row r="237" spans="1:25" s="11" customFormat="1" ht="20.25" customHeight="1" x14ac:dyDescent="0.2">
      <c r="A237" s="58">
        <f t="shared" si="99"/>
        <v>17</v>
      </c>
      <c r="B237" s="143" t="s">
        <v>20</v>
      </c>
      <c r="C237" s="143" t="s">
        <v>91</v>
      </c>
      <c r="D237" s="143" t="s">
        <v>98</v>
      </c>
      <c r="E237" s="143" t="s">
        <v>13</v>
      </c>
      <c r="F237" s="38">
        <v>1</v>
      </c>
      <c r="G237" s="140"/>
      <c r="H237" s="140">
        <v>18.7</v>
      </c>
      <c r="I237" s="228">
        <f t="shared" si="114"/>
        <v>18.7</v>
      </c>
      <c r="J237" s="228">
        <f t="shared" si="125"/>
        <v>0</v>
      </c>
      <c r="K237" s="228">
        <f t="shared" si="126"/>
        <v>18.7</v>
      </c>
      <c r="L237" s="143">
        <f t="shared" si="115"/>
        <v>1</v>
      </c>
      <c r="M237" s="143">
        <f t="shared" si="115"/>
        <v>0</v>
      </c>
      <c r="N237" s="143">
        <f t="shared" si="115"/>
        <v>1</v>
      </c>
      <c r="O237" s="247">
        <v>2</v>
      </c>
      <c r="P237" s="247"/>
      <c r="Q237" s="247">
        <f t="shared" si="124"/>
        <v>2</v>
      </c>
      <c r="R237" s="225" t="s">
        <v>22</v>
      </c>
      <c r="S237" s="141">
        <v>42664</v>
      </c>
      <c r="T237" s="143" t="s">
        <v>89</v>
      </c>
      <c r="U237" s="45">
        <v>44196</v>
      </c>
      <c r="V237" s="139">
        <v>40928</v>
      </c>
      <c r="W237" s="148" t="s">
        <v>482</v>
      </c>
      <c r="X237" s="148" t="s">
        <v>555</v>
      </c>
    </row>
    <row r="238" spans="1:25" s="11" customFormat="1" ht="20.25" customHeight="1" x14ac:dyDescent="0.2">
      <c r="A238" s="58">
        <f t="shared" si="99"/>
        <v>17</v>
      </c>
      <c r="B238" s="143" t="s">
        <v>20</v>
      </c>
      <c r="C238" s="143" t="s">
        <v>91</v>
      </c>
      <c r="D238" s="143" t="s">
        <v>48</v>
      </c>
      <c r="E238" s="143" t="s">
        <v>13</v>
      </c>
      <c r="F238" s="38">
        <v>1</v>
      </c>
      <c r="G238" s="140"/>
      <c r="H238" s="140">
        <v>12.2</v>
      </c>
      <c r="I238" s="228">
        <f t="shared" si="114"/>
        <v>12.2</v>
      </c>
      <c r="J238" s="228">
        <f t="shared" si="125"/>
        <v>0</v>
      </c>
      <c r="K238" s="228">
        <f t="shared" si="126"/>
        <v>12.2</v>
      </c>
      <c r="L238" s="143">
        <f t="shared" si="115"/>
        <v>1</v>
      </c>
      <c r="M238" s="143">
        <f t="shared" si="115"/>
        <v>0</v>
      </c>
      <c r="N238" s="143">
        <f t="shared" si="115"/>
        <v>1</v>
      </c>
      <c r="O238" s="247">
        <v>1</v>
      </c>
      <c r="P238" s="247"/>
      <c r="Q238" s="247">
        <f t="shared" si="124"/>
        <v>1</v>
      </c>
      <c r="R238" s="225" t="s">
        <v>22</v>
      </c>
      <c r="S238" s="141">
        <v>42664</v>
      </c>
      <c r="T238" s="143" t="s">
        <v>89</v>
      </c>
      <c r="U238" s="45">
        <v>44196</v>
      </c>
      <c r="V238" s="139">
        <v>41918</v>
      </c>
      <c r="W238" s="148" t="s">
        <v>482</v>
      </c>
      <c r="X238" s="148" t="s">
        <v>555</v>
      </c>
    </row>
    <row r="239" spans="1:25" s="11" customFormat="1" ht="20.25" customHeight="1" x14ac:dyDescent="0.2">
      <c r="A239" s="58">
        <f t="shared" si="99"/>
        <v>17</v>
      </c>
      <c r="B239" s="143" t="s">
        <v>20</v>
      </c>
      <c r="C239" s="143" t="s">
        <v>91</v>
      </c>
      <c r="D239" s="143" t="s">
        <v>99</v>
      </c>
      <c r="E239" s="143" t="s">
        <v>13</v>
      </c>
      <c r="F239" s="38">
        <v>1</v>
      </c>
      <c r="G239" s="140"/>
      <c r="H239" s="140">
        <v>18.2</v>
      </c>
      <c r="I239" s="228">
        <f t="shared" si="114"/>
        <v>18.2</v>
      </c>
      <c r="J239" s="228">
        <f t="shared" si="125"/>
        <v>0</v>
      </c>
      <c r="K239" s="228">
        <f t="shared" si="126"/>
        <v>18.2</v>
      </c>
      <c r="L239" s="143">
        <f t="shared" si="115"/>
        <v>1</v>
      </c>
      <c r="M239" s="143">
        <f t="shared" si="115"/>
        <v>0</v>
      </c>
      <c r="N239" s="143">
        <f t="shared" si="115"/>
        <v>1</v>
      </c>
      <c r="O239" s="247">
        <v>4</v>
      </c>
      <c r="P239" s="247"/>
      <c r="Q239" s="247">
        <f t="shared" si="124"/>
        <v>4</v>
      </c>
      <c r="R239" s="225" t="s">
        <v>22</v>
      </c>
      <c r="S239" s="141">
        <v>42664</v>
      </c>
      <c r="T239" s="143" t="s">
        <v>89</v>
      </c>
      <c r="U239" s="45">
        <v>44196</v>
      </c>
      <c r="V239" s="139">
        <v>39974</v>
      </c>
      <c r="W239" s="148" t="s">
        <v>482</v>
      </c>
      <c r="X239" s="148" t="s">
        <v>555</v>
      </c>
    </row>
    <row r="240" spans="1:25" s="279" customFormat="1" ht="20.25" customHeight="1" x14ac:dyDescent="0.2">
      <c r="A240" s="271">
        <f t="shared" si="99"/>
        <v>17</v>
      </c>
      <c r="B240" s="272" t="s">
        <v>20</v>
      </c>
      <c r="C240" s="272" t="s">
        <v>91</v>
      </c>
      <c r="D240" s="272" t="s">
        <v>49</v>
      </c>
      <c r="E240" s="272" t="s">
        <v>13</v>
      </c>
      <c r="F240" s="273">
        <v>2</v>
      </c>
      <c r="G240" s="274"/>
      <c r="H240" s="274">
        <v>35.799999999999997</v>
      </c>
      <c r="I240" s="274">
        <f t="shared" si="114"/>
        <v>35.799999999999997</v>
      </c>
      <c r="J240" s="274">
        <f t="shared" si="125"/>
        <v>0</v>
      </c>
      <c r="K240" s="274">
        <f t="shared" si="126"/>
        <v>35.799999999999997</v>
      </c>
      <c r="L240" s="272">
        <f t="shared" si="115"/>
        <v>1</v>
      </c>
      <c r="M240" s="272">
        <f t="shared" si="115"/>
        <v>0</v>
      </c>
      <c r="N240" s="272">
        <f t="shared" si="115"/>
        <v>1</v>
      </c>
      <c r="O240" s="275">
        <v>2</v>
      </c>
      <c r="P240" s="275"/>
      <c r="Q240" s="275">
        <f t="shared" si="124"/>
        <v>2</v>
      </c>
      <c r="R240" s="272" t="s">
        <v>22</v>
      </c>
      <c r="S240" s="276">
        <v>42664</v>
      </c>
      <c r="T240" s="272" t="s">
        <v>89</v>
      </c>
      <c r="U240" s="277">
        <v>44196</v>
      </c>
      <c r="V240" s="278">
        <v>43922</v>
      </c>
      <c r="W240" s="275" t="s">
        <v>482</v>
      </c>
      <c r="X240" s="275" t="s">
        <v>555</v>
      </c>
      <c r="Y240" s="11"/>
    </row>
    <row r="241" spans="1:25" s="11" customFormat="1" ht="20.25" customHeight="1" x14ac:dyDescent="0.2">
      <c r="A241" s="58">
        <f t="shared" si="99"/>
        <v>17</v>
      </c>
      <c r="B241" s="143" t="s">
        <v>20</v>
      </c>
      <c r="C241" s="143" t="s">
        <v>91</v>
      </c>
      <c r="D241" s="143" t="s">
        <v>50</v>
      </c>
      <c r="E241" s="143" t="s">
        <v>12</v>
      </c>
      <c r="F241" s="38">
        <v>1</v>
      </c>
      <c r="G241" s="140"/>
      <c r="H241" s="140">
        <v>18.2</v>
      </c>
      <c r="I241" s="140">
        <f t="shared" si="114"/>
        <v>0</v>
      </c>
      <c r="J241" s="140">
        <f t="shared" si="116"/>
        <v>0</v>
      </c>
      <c r="K241" s="140">
        <f t="shared" si="117"/>
        <v>0</v>
      </c>
      <c r="L241" s="143">
        <f t="shared" si="115"/>
        <v>0</v>
      </c>
      <c r="M241" s="143">
        <f t="shared" si="115"/>
        <v>0</v>
      </c>
      <c r="N241" s="143">
        <f t="shared" si="115"/>
        <v>0</v>
      </c>
      <c r="O241" s="247">
        <v>0</v>
      </c>
      <c r="P241" s="247"/>
      <c r="Q241" s="247">
        <f t="shared" si="124"/>
        <v>0</v>
      </c>
      <c r="R241" s="225" t="s">
        <v>44</v>
      </c>
      <c r="S241" s="141">
        <v>42664</v>
      </c>
      <c r="T241" s="143" t="s">
        <v>89</v>
      </c>
      <c r="U241" s="45">
        <v>44196</v>
      </c>
      <c r="V241" s="25"/>
      <c r="W241" s="148" t="s">
        <v>482</v>
      </c>
      <c r="X241" s="148" t="s">
        <v>555</v>
      </c>
    </row>
    <row r="242" spans="1:25" s="11" customFormat="1" ht="20.25" customHeight="1" x14ac:dyDescent="0.2">
      <c r="A242" s="58">
        <f t="shared" si="99"/>
        <v>17</v>
      </c>
      <c r="B242" s="143" t="s">
        <v>20</v>
      </c>
      <c r="C242" s="143" t="s">
        <v>91</v>
      </c>
      <c r="D242" s="143" t="s">
        <v>51</v>
      </c>
      <c r="E242" s="143" t="s">
        <v>13</v>
      </c>
      <c r="F242" s="38">
        <v>1</v>
      </c>
      <c r="G242" s="140"/>
      <c r="H242" s="140">
        <v>18.3</v>
      </c>
      <c r="I242" s="228">
        <f t="shared" si="114"/>
        <v>18.3</v>
      </c>
      <c r="J242" s="228">
        <f t="shared" ref="J242:J243" si="127">IF(E242="Муниципальная",I242,IF(E242="Частная",0,IF(E242="Государственная",0,IF(E242="Юр.лицо",0))))</f>
        <v>0</v>
      </c>
      <c r="K242" s="228">
        <f t="shared" ref="K242:K243" si="128">IF(E242="Муниципальная",0,IF(E242="Частная",I242,IF(E242="Государственная",I242,IF(E242="Юр.лицо",I242))))</f>
        <v>18.3</v>
      </c>
      <c r="L242" s="143">
        <f t="shared" si="115"/>
        <v>1</v>
      </c>
      <c r="M242" s="143">
        <f t="shared" si="115"/>
        <v>0</v>
      </c>
      <c r="N242" s="143">
        <f t="shared" si="115"/>
        <v>1</v>
      </c>
      <c r="O242" s="247">
        <v>1</v>
      </c>
      <c r="P242" s="247"/>
      <c r="Q242" s="247">
        <f t="shared" si="124"/>
        <v>1</v>
      </c>
      <c r="R242" s="225" t="s">
        <v>22</v>
      </c>
      <c r="S242" s="141">
        <v>42664</v>
      </c>
      <c r="T242" s="143" t="s">
        <v>89</v>
      </c>
      <c r="U242" s="45">
        <v>44196</v>
      </c>
      <c r="V242" s="139">
        <v>40161</v>
      </c>
      <c r="W242" s="148" t="s">
        <v>482</v>
      </c>
      <c r="X242" s="148" t="s">
        <v>555</v>
      </c>
    </row>
    <row r="243" spans="1:25" s="11" customFormat="1" ht="20.25" customHeight="1" x14ac:dyDescent="0.2">
      <c r="A243" s="58">
        <f t="shared" si="99"/>
        <v>17</v>
      </c>
      <c r="B243" s="245" t="s">
        <v>20</v>
      </c>
      <c r="C243" s="245" t="s">
        <v>91</v>
      </c>
      <c r="D243" s="245" t="s">
        <v>52</v>
      </c>
      <c r="E243" s="245" t="s">
        <v>13</v>
      </c>
      <c r="F243" s="38">
        <v>1</v>
      </c>
      <c r="G243" s="246"/>
      <c r="H243" s="246">
        <v>18.899999999999999</v>
      </c>
      <c r="I243" s="246">
        <f t="shared" si="114"/>
        <v>0</v>
      </c>
      <c r="J243" s="246">
        <f t="shared" si="127"/>
        <v>0</v>
      </c>
      <c r="K243" s="246">
        <f t="shared" si="128"/>
        <v>0</v>
      </c>
      <c r="L243" s="245">
        <f t="shared" si="115"/>
        <v>0</v>
      </c>
      <c r="M243" s="245">
        <f t="shared" si="115"/>
        <v>0</v>
      </c>
      <c r="N243" s="245">
        <f t="shared" si="115"/>
        <v>0</v>
      </c>
      <c r="O243" s="247"/>
      <c r="P243" s="247"/>
      <c r="Q243" s="247">
        <f t="shared" si="124"/>
        <v>0</v>
      </c>
      <c r="R243" s="245" t="s">
        <v>44</v>
      </c>
      <c r="S243" s="244">
        <v>42664</v>
      </c>
      <c r="T243" s="245" t="s">
        <v>89</v>
      </c>
      <c r="U243" s="45">
        <v>44196</v>
      </c>
      <c r="V243" s="139">
        <v>42873</v>
      </c>
      <c r="W243" s="247" t="s">
        <v>482</v>
      </c>
      <c r="X243" s="247" t="s">
        <v>555</v>
      </c>
    </row>
    <row r="244" spans="1:25" s="11" customFormat="1" ht="20.25" customHeight="1" x14ac:dyDescent="0.2">
      <c r="A244" s="58">
        <f t="shared" si="99"/>
        <v>17</v>
      </c>
      <c r="B244" s="143" t="s">
        <v>20</v>
      </c>
      <c r="C244" s="143" t="s">
        <v>91</v>
      </c>
      <c r="D244" s="143" t="s">
        <v>53</v>
      </c>
      <c r="E244" s="143" t="s">
        <v>12</v>
      </c>
      <c r="F244" s="38">
        <v>1</v>
      </c>
      <c r="G244" s="140"/>
      <c r="H244" s="140">
        <v>21.2</v>
      </c>
      <c r="I244" s="140">
        <f t="shared" si="114"/>
        <v>0</v>
      </c>
      <c r="J244" s="140">
        <f t="shared" si="116"/>
        <v>0</v>
      </c>
      <c r="K244" s="140">
        <f t="shared" si="117"/>
        <v>0</v>
      </c>
      <c r="L244" s="143">
        <f t="shared" si="115"/>
        <v>0</v>
      </c>
      <c r="M244" s="143">
        <f t="shared" si="115"/>
        <v>0</v>
      </c>
      <c r="N244" s="143">
        <f t="shared" si="115"/>
        <v>0</v>
      </c>
      <c r="O244" s="247"/>
      <c r="P244" s="247"/>
      <c r="Q244" s="247">
        <f t="shared" si="124"/>
        <v>0</v>
      </c>
      <c r="R244" s="225" t="s">
        <v>44</v>
      </c>
      <c r="S244" s="141">
        <v>42664</v>
      </c>
      <c r="T244" s="143" t="s">
        <v>89</v>
      </c>
      <c r="U244" s="45">
        <v>44196</v>
      </c>
      <c r="V244" s="25"/>
      <c r="W244" s="148" t="s">
        <v>482</v>
      </c>
      <c r="X244" s="148" t="s">
        <v>555</v>
      </c>
    </row>
    <row r="245" spans="1:25" s="11" customFormat="1" ht="20.25" customHeight="1" x14ac:dyDescent="0.2">
      <c r="A245" s="58">
        <f t="shared" ref="A245:A308" si="129">A244</f>
        <v>17</v>
      </c>
      <c r="B245" s="143" t="s">
        <v>20</v>
      </c>
      <c r="C245" s="143" t="s">
        <v>91</v>
      </c>
      <c r="D245" s="143" t="s">
        <v>55</v>
      </c>
      <c r="E245" s="143" t="s">
        <v>12</v>
      </c>
      <c r="F245" s="38">
        <v>2</v>
      </c>
      <c r="G245" s="140"/>
      <c r="H245" s="140">
        <v>35.9</v>
      </c>
      <c r="I245" s="140">
        <f t="shared" si="114"/>
        <v>0</v>
      </c>
      <c r="J245" s="140">
        <f t="shared" si="116"/>
        <v>0</v>
      </c>
      <c r="K245" s="140">
        <f t="shared" si="117"/>
        <v>0</v>
      </c>
      <c r="L245" s="143">
        <f t="shared" si="115"/>
        <v>0</v>
      </c>
      <c r="M245" s="143">
        <f t="shared" si="115"/>
        <v>0</v>
      </c>
      <c r="N245" s="143">
        <f t="shared" si="115"/>
        <v>0</v>
      </c>
      <c r="O245" s="247"/>
      <c r="P245" s="247"/>
      <c r="Q245" s="247">
        <f t="shared" si="124"/>
        <v>0</v>
      </c>
      <c r="R245" s="225" t="s">
        <v>44</v>
      </c>
      <c r="S245" s="141">
        <v>42664</v>
      </c>
      <c r="T245" s="143" t="s">
        <v>89</v>
      </c>
      <c r="U245" s="45">
        <v>44196</v>
      </c>
      <c r="V245" s="25"/>
      <c r="W245" s="148" t="s">
        <v>482</v>
      </c>
      <c r="X245" s="148" t="s">
        <v>555</v>
      </c>
    </row>
    <row r="246" spans="1:25" s="11" customFormat="1" ht="20.25" customHeight="1" x14ac:dyDescent="0.2">
      <c r="A246" s="58">
        <f t="shared" si="129"/>
        <v>17</v>
      </c>
      <c r="B246" s="143" t="s">
        <v>20</v>
      </c>
      <c r="C246" s="143" t="s">
        <v>91</v>
      </c>
      <c r="D246" s="143" t="s">
        <v>56</v>
      </c>
      <c r="E246" s="143" t="s">
        <v>12</v>
      </c>
      <c r="F246" s="38">
        <v>2</v>
      </c>
      <c r="G246" s="140"/>
      <c r="H246" s="140">
        <v>36.700000000000003</v>
      </c>
      <c r="I246" s="140">
        <f t="shared" si="114"/>
        <v>0</v>
      </c>
      <c r="J246" s="140">
        <f t="shared" si="116"/>
        <v>0</v>
      </c>
      <c r="K246" s="140">
        <f t="shared" si="117"/>
        <v>0</v>
      </c>
      <c r="L246" s="143">
        <f t="shared" si="115"/>
        <v>0</v>
      </c>
      <c r="M246" s="143">
        <f t="shared" si="115"/>
        <v>0</v>
      </c>
      <c r="N246" s="143">
        <f t="shared" si="115"/>
        <v>0</v>
      </c>
      <c r="O246" s="247">
        <v>0</v>
      </c>
      <c r="P246" s="247"/>
      <c r="Q246" s="247">
        <f t="shared" si="124"/>
        <v>0</v>
      </c>
      <c r="R246" s="225" t="s">
        <v>44</v>
      </c>
      <c r="S246" s="141">
        <v>42664</v>
      </c>
      <c r="T246" s="143" t="s">
        <v>89</v>
      </c>
      <c r="U246" s="45">
        <v>44196</v>
      </c>
      <c r="V246" s="25"/>
      <c r="W246" s="148" t="s">
        <v>482</v>
      </c>
      <c r="X246" s="148" t="s">
        <v>555</v>
      </c>
    </row>
    <row r="247" spans="1:25" s="11" customFormat="1" ht="20.25" customHeight="1" x14ac:dyDescent="0.2">
      <c r="A247" s="58">
        <f t="shared" si="129"/>
        <v>17</v>
      </c>
      <c r="B247" s="143" t="s">
        <v>20</v>
      </c>
      <c r="C247" s="143" t="s">
        <v>91</v>
      </c>
      <c r="D247" s="143" t="s">
        <v>57</v>
      </c>
      <c r="E247" s="143" t="s">
        <v>13</v>
      </c>
      <c r="F247" s="38">
        <v>1</v>
      </c>
      <c r="G247" s="140"/>
      <c r="H247" s="140">
        <v>18.899999999999999</v>
      </c>
      <c r="I247" s="228">
        <f t="shared" si="114"/>
        <v>18.899999999999999</v>
      </c>
      <c r="J247" s="228">
        <f t="shared" ref="J247:J250" si="130">IF(E247="Муниципальная",I247,IF(E247="Частная",0,IF(E247="Государственная",0,IF(E247="Юр.лицо",0))))</f>
        <v>0</v>
      </c>
      <c r="K247" s="228">
        <f t="shared" ref="K247:K250" si="131">IF(E247="Муниципальная",0,IF(E247="Частная",I247,IF(E247="Государственная",I247,IF(E247="Юр.лицо",I247))))</f>
        <v>18.899999999999999</v>
      </c>
      <c r="L247" s="143">
        <f t="shared" si="115"/>
        <v>1</v>
      </c>
      <c r="M247" s="143">
        <f t="shared" si="115"/>
        <v>0</v>
      </c>
      <c r="N247" s="143">
        <f t="shared" si="115"/>
        <v>1</v>
      </c>
      <c r="O247" s="247">
        <v>1</v>
      </c>
      <c r="P247" s="247"/>
      <c r="Q247" s="247">
        <f t="shared" si="124"/>
        <v>1</v>
      </c>
      <c r="R247" s="225" t="s">
        <v>22</v>
      </c>
      <c r="S247" s="141">
        <v>42664</v>
      </c>
      <c r="T247" s="143" t="s">
        <v>89</v>
      </c>
      <c r="U247" s="45">
        <v>44196</v>
      </c>
      <c r="V247" s="139">
        <v>41757</v>
      </c>
      <c r="W247" s="148" t="s">
        <v>482</v>
      </c>
      <c r="X247" s="148" t="s">
        <v>555</v>
      </c>
    </row>
    <row r="248" spans="1:25" s="11" customFormat="1" ht="20.25" customHeight="1" x14ac:dyDescent="0.2">
      <c r="A248" s="58">
        <f t="shared" si="129"/>
        <v>17</v>
      </c>
      <c r="B248" s="143" t="s">
        <v>20</v>
      </c>
      <c r="C248" s="143" t="s">
        <v>91</v>
      </c>
      <c r="D248" s="143" t="s">
        <v>58</v>
      </c>
      <c r="E248" s="143" t="s">
        <v>13</v>
      </c>
      <c r="F248" s="38">
        <v>1</v>
      </c>
      <c r="G248" s="140"/>
      <c r="H248" s="140">
        <v>18.100000000000001</v>
      </c>
      <c r="I248" s="228">
        <f t="shared" si="114"/>
        <v>18.100000000000001</v>
      </c>
      <c r="J248" s="228">
        <f t="shared" si="130"/>
        <v>0</v>
      </c>
      <c r="K248" s="228">
        <f t="shared" si="131"/>
        <v>18.100000000000001</v>
      </c>
      <c r="L248" s="143">
        <f t="shared" si="115"/>
        <v>1</v>
      </c>
      <c r="M248" s="143">
        <f t="shared" si="115"/>
        <v>0</v>
      </c>
      <c r="N248" s="143">
        <f t="shared" si="115"/>
        <v>1</v>
      </c>
      <c r="O248" s="247">
        <v>6</v>
      </c>
      <c r="P248" s="247"/>
      <c r="Q248" s="247">
        <f t="shared" si="124"/>
        <v>6</v>
      </c>
      <c r="R248" s="225" t="s">
        <v>22</v>
      </c>
      <c r="S248" s="141">
        <v>42664</v>
      </c>
      <c r="T248" s="143" t="s">
        <v>89</v>
      </c>
      <c r="U248" s="45">
        <v>44196</v>
      </c>
      <c r="V248" s="139">
        <v>40596</v>
      </c>
      <c r="W248" s="148" t="s">
        <v>482</v>
      </c>
      <c r="X248" s="148" t="s">
        <v>555</v>
      </c>
    </row>
    <row r="249" spans="1:25" s="11" customFormat="1" ht="20.25" customHeight="1" x14ac:dyDescent="0.2">
      <c r="A249" s="58">
        <f t="shared" si="129"/>
        <v>17</v>
      </c>
      <c r="B249" s="143" t="s">
        <v>20</v>
      </c>
      <c r="C249" s="143" t="s">
        <v>91</v>
      </c>
      <c r="D249" s="143" t="s">
        <v>59</v>
      </c>
      <c r="E249" s="143" t="s">
        <v>13</v>
      </c>
      <c r="F249" s="38">
        <v>1</v>
      </c>
      <c r="G249" s="140"/>
      <c r="H249" s="140">
        <v>18.600000000000001</v>
      </c>
      <c r="I249" s="228">
        <f t="shared" si="114"/>
        <v>0</v>
      </c>
      <c r="J249" s="228">
        <f t="shared" si="130"/>
        <v>0</v>
      </c>
      <c r="K249" s="228">
        <f t="shared" si="131"/>
        <v>0</v>
      </c>
      <c r="L249" s="143">
        <f t="shared" si="115"/>
        <v>0</v>
      </c>
      <c r="M249" s="143">
        <f t="shared" si="115"/>
        <v>0</v>
      </c>
      <c r="N249" s="143">
        <f t="shared" si="115"/>
        <v>0</v>
      </c>
      <c r="O249" s="247"/>
      <c r="P249" s="247"/>
      <c r="Q249" s="247">
        <f t="shared" si="124"/>
        <v>0</v>
      </c>
      <c r="R249" s="225" t="s">
        <v>44</v>
      </c>
      <c r="S249" s="141">
        <v>42664</v>
      </c>
      <c r="T249" s="143" t="s">
        <v>89</v>
      </c>
      <c r="U249" s="45">
        <v>44196</v>
      </c>
      <c r="V249" s="139">
        <v>42662</v>
      </c>
      <c r="W249" s="148" t="s">
        <v>482</v>
      </c>
      <c r="X249" s="148" t="s">
        <v>555</v>
      </c>
    </row>
    <row r="250" spans="1:25" s="11" customFormat="1" ht="20.25" customHeight="1" x14ac:dyDescent="0.2">
      <c r="A250" s="58">
        <f t="shared" si="129"/>
        <v>17</v>
      </c>
      <c r="B250" s="143" t="s">
        <v>20</v>
      </c>
      <c r="C250" s="143" t="s">
        <v>91</v>
      </c>
      <c r="D250" s="143" t="s">
        <v>100</v>
      </c>
      <c r="E250" s="143" t="s">
        <v>13</v>
      </c>
      <c r="F250" s="38">
        <v>1</v>
      </c>
      <c r="G250" s="140"/>
      <c r="H250" s="140">
        <v>18.5</v>
      </c>
      <c r="I250" s="228">
        <f t="shared" si="114"/>
        <v>18.5</v>
      </c>
      <c r="J250" s="228">
        <f t="shared" si="130"/>
        <v>0</v>
      </c>
      <c r="K250" s="228">
        <f t="shared" si="131"/>
        <v>18.5</v>
      </c>
      <c r="L250" s="143">
        <f t="shared" si="115"/>
        <v>1</v>
      </c>
      <c r="M250" s="143">
        <f t="shared" si="115"/>
        <v>0</v>
      </c>
      <c r="N250" s="143">
        <f t="shared" si="115"/>
        <v>1</v>
      </c>
      <c r="O250" s="247">
        <v>2</v>
      </c>
      <c r="P250" s="247"/>
      <c r="Q250" s="247">
        <f t="shared" si="124"/>
        <v>2</v>
      </c>
      <c r="R250" s="225" t="s">
        <v>22</v>
      </c>
      <c r="S250" s="141">
        <v>42664</v>
      </c>
      <c r="T250" s="143" t="s">
        <v>89</v>
      </c>
      <c r="U250" s="45">
        <v>44196</v>
      </c>
      <c r="V250" s="139">
        <v>42341</v>
      </c>
      <c r="W250" s="148" t="s">
        <v>482</v>
      </c>
      <c r="X250" s="148" t="s">
        <v>555</v>
      </c>
    </row>
    <row r="251" spans="1:25" s="11" customFormat="1" ht="20.25" customHeight="1" x14ac:dyDescent="0.2">
      <c r="A251" s="58">
        <f t="shared" si="129"/>
        <v>17</v>
      </c>
      <c r="B251" s="143" t="s">
        <v>20</v>
      </c>
      <c r="C251" s="143" t="s">
        <v>91</v>
      </c>
      <c r="D251" s="143" t="s">
        <v>101</v>
      </c>
      <c r="E251" s="143" t="s">
        <v>12</v>
      </c>
      <c r="F251" s="38">
        <v>1</v>
      </c>
      <c r="G251" s="140"/>
      <c r="H251" s="140">
        <v>18</v>
      </c>
      <c r="I251" s="140">
        <f t="shared" si="114"/>
        <v>0</v>
      </c>
      <c r="J251" s="140">
        <f t="shared" si="116"/>
        <v>0</v>
      </c>
      <c r="K251" s="140">
        <f t="shared" si="117"/>
        <v>0</v>
      </c>
      <c r="L251" s="143">
        <f t="shared" si="115"/>
        <v>0</v>
      </c>
      <c r="M251" s="143">
        <f t="shared" si="115"/>
        <v>0</v>
      </c>
      <c r="N251" s="143">
        <f t="shared" si="115"/>
        <v>0</v>
      </c>
      <c r="O251" s="247">
        <v>0</v>
      </c>
      <c r="P251" s="247"/>
      <c r="Q251" s="247">
        <f t="shared" si="124"/>
        <v>0</v>
      </c>
      <c r="R251" s="225" t="s">
        <v>44</v>
      </c>
      <c r="S251" s="141">
        <v>42664</v>
      </c>
      <c r="T251" s="143" t="s">
        <v>89</v>
      </c>
      <c r="U251" s="45">
        <v>44196</v>
      </c>
      <c r="V251" s="25"/>
      <c r="W251" s="148" t="s">
        <v>482</v>
      </c>
      <c r="X251" s="148" t="s">
        <v>555</v>
      </c>
    </row>
    <row r="252" spans="1:25" s="11" customFormat="1" ht="20.25" customHeight="1" x14ac:dyDescent="0.2">
      <c r="A252" s="58">
        <f t="shared" si="129"/>
        <v>17</v>
      </c>
      <c r="B252" s="143" t="s">
        <v>20</v>
      </c>
      <c r="C252" s="143" t="s">
        <v>91</v>
      </c>
      <c r="D252" s="143" t="s">
        <v>102</v>
      </c>
      <c r="E252" s="143" t="s">
        <v>13</v>
      </c>
      <c r="F252" s="38">
        <v>2</v>
      </c>
      <c r="G252" s="140"/>
      <c r="H252" s="140">
        <v>25.6</v>
      </c>
      <c r="I252" s="228">
        <f t="shared" si="114"/>
        <v>25.6</v>
      </c>
      <c r="J252" s="228">
        <f>IF(E252="Муниципальная",I252,IF(E252="Частная",0,IF(E252="Государственная",0,IF(E252="Юр.лицо",0))))</f>
        <v>0</v>
      </c>
      <c r="K252" s="228">
        <f>IF(E252="Муниципальная",0,IF(E252="Частная",I252,IF(E252="Государственная",I252,IF(E252="Юр.лицо",I252))))</f>
        <v>25.6</v>
      </c>
      <c r="L252" s="143">
        <f t="shared" si="115"/>
        <v>1</v>
      </c>
      <c r="M252" s="143">
        <f t="shared" si="115"/>
        <v>0</v>
      </c>
      <c r="N252" s="143">
        <f t="shared" si="115"/>
        <v>1</v>
      </c>
      <c r="O252" s="247">
        <v>1</v>
      </c>
      <c r="P252" s="247"/>
      <c r="Q252" s="247">
        <f t="shared" si="124"/>
        <v>1</v>
      </c>
      <c r="R252" s="225" t="s">
        <v>22</v>
      </c>
      <c r="S252" s="52">
        <v>42664</v>
      </c>
      <c r="T252" s="49" t="s">
        <v>89</v>
      </c>
      <c r="U252" s="197">
        <v>44196</v>
      </c>
      <c r="V252" s="139">
        <v>39384</v>
      </c>
      <c r="W252" s="148" t="s">
        <v>482</v>
      </c>
      <c r="X252" s="148" t="s">
        <v>555</v>
      </c>
    </row>
    <row r="253" spans="1:25" s="66" customFormat="1" ht="21" customHeight="1" x14ac:dyDescent="0.2">
      <c r="A253" s="67">
        <f t="shared" si="129"/>
        <v>17</v>
      </c>
      <c r="B253" s="68" t="s">
        <v>20</v>
      </c>
      <c r="C253" s="68" t="s">
        <v>91</v>
      </c>
      <c r="D253" s="68">
        <v>44</v>
      </c>
      <c r="E253" s="47" t="s">
        <v>34</v>
      </c>
      <c r="F253" s="33"/>
      <c r="G253" s="69">
        <v>1416.47</v>
      </c>
      <c r="H253" s="69">
        <f>SUM(H209:H252)</f>
        <v>987.80000000000018</v>
      </c>
      <c r="I253" s="69">
        <f t="shared" ref="I253:Q253" si="132">SUM(I209:I252)</f>
        <v>540.90000000000009</v>
      </c>
      <c r="J253" s="69">
        <f t="shared" si="132"/>
        <v>14.6</v>
      </c>
      <c r="K253" s="69">
        <f t="shared" si="132"/>
        <v>526.30000000000007</v>
      </c>
      <c r="L253" s="68">
        <f t="shared" si="132"/>
        <v>24</v>
      </c>
      <c r="M253" s="68">
        <f t="shared" si="132"/>
        <v>1</v>
      </c>
      <c r="N253" s="68">
        <f t="shared" si="132"/>
        <v>23</v>
      </c>
      <c r="O253" s="115">
        <f t="shared" si="132"/>
        <v>62</v>
      </c>
      <c r="P253" s="115">
        <f t="shared" si="132"/>
        <v>4</v>
      </c>
      <c r="Q253" s="115">
        <f t="shared" si="132"/>
        <v>55</v>
      </c>
      <c r="R253" s="15">
        <f>IF(L253/D253=0,"дом расселён 100%",IF(L253-D253=0,"0%",IF(L253/D253&lt;1,1-L253/D253)))</f>
        <v>0.45454545454545459</v>
      </c>
      <c r="S253" s="70">
        <v>42664</v>
      </c>
      <c r="T253" s="68" t="s">
        <v>89</v>
      </c>
      <c r="U253" s="70">
        <v>44196</v>
      </c>
      <c r="V253" s="1"/>
      <c r="W253" s="148" t="s">
        <v>482</v>
      </c>
      <c r="X253" s="148" t="s">
        <v>555</v>
      </c>
      <c r="Y253" s="11"/>
    </row>
    <row r="254" spans="1:25" s="11" customFormat="1" ht="20.25" customHeight="1" x14ac:dyDescent="0.2">
      <c r="A254" s="58">
        <f>A253+1</f>
        <v>18</v>
      </c>
      <c r="B254" s="143" t="s">
        <v>20</v>
      </c>
      <c r="C254" s="143" t="s">
        <v>103</v>
      </c>
      <c r="D254" s="143" t="s">
        <v>21</v>
      </c>
      <c r="E254" s="143" t="s">
        <v>13</v>
      </c>
      <c r="F254" s="38">
        <v>1</v>
      </c>
      <c r="G254" s="140"/>
      <c r="H254" s="140">
        <v>27.7</v>
      </c>
      <c r="I254" s="228">
        <f t="shared" ref="I254:I275" si="133">IF(R254="Подлежит расселению",H254,IF(R254="Расселено",0,IF(R254="Пустующие",0,IF(R254="В суде",H254))))</f>
        <v>27.7</v>
      </c>
      <c r="J254" s="228">
        <f t="shared" ref="J254:J275" si="134">IF(E254="Муниципальная",I254,IF(E254="Частная",0,IF(E254="Государственная",0,IF(E254="Юр.лицо",0))))</f>
        <v>0</v>
      </c>
      <c r="K254" s="228">
        <f t="shared" ref="K254:K275" si="135">IF(E254="Муниципальная",0,IF(E254="Частная",I254,IF(E254="Государственная",I254,IF(E254="Юр.лицо",I254))))</f>
        <v>27.7</v>
      </c>
      <c r="L254" s="143">
        <f t="shared" ref="L254:N275" si="136">IF(I254&gt;0,1,IF(I254=0,0))</f>
        <v>1</v>
      </c>
      <c r="M254" s="143">
        <f t="shared" si="136"/>
        <v>0</v>
      </c>
      <c r="N254" s="143">
        <f t="shared" si="136"/>
        <v>1</v>
      </c>
      <c r="O254" s="247">
        <v>2</v>
      </c>
      <c r="P254" s="247"/>
      <c r="Q254" s="247">
        <f t="shared" si="124"/>
        <v>2</v>
      </c>
      <c r="R254" s="225" t="s">
        <v>22</v>
      </c>
      <c r="S254" s="57">
        <v>42684</v>
      </c>
      <c r="T254" s="54" t="s">
        <v>104</v>
      </c>
      <c r="U254" s="207">
        <v>46387</v>
      </c>
      <c r="V254" s="139">
        <v>40423</v>
      </c>
      <c r="W254" s="148" t="s">
        <v>482</v>
      </c>
      <c r="X254" s="148" t="s">
        <v>555</v>
      </c>
    </row>
    <row r="255" spans="1:25" s="11" customFormat="1" ht="20.25" customHeight="1" x14ac:dyDescent="0.2">
      <c r="A255" s="58">
        <f t="shared" si="129"/>
        <v>18</v>
      </c>
      <c r="B255" s="143" t="s">
        <v>20</v>
      </c>
      <c r="C255" s="143" t="s">
        <v>103</v>
      </c>
      <c r="D255" s="143" t="s">
        <v>23</v>
      </c>
      <c r="E255" s="143" t="s">
        <v>13</v>
      </c>
      <c r="F255" s="38">
        <v>1</v>
      </c>
      <c r="G255" s="140"/>
      <c r="H255" s="140">
        <v>28</v>
      </c>
      <c r="I255" s="228">
        <f t="shared" si="133"/>
        <v>28</v>
      </c>
      <c r="J255" s="228">
        <f t="shared" si="134"/>
        <v>0</v>
      </c>
      <c r="K255" s="228">
        <f t="shared" si="135"/>
        <v>28</v>
      </c>
      <c r="L255" s="143">
        <f t="shared" si="136"/>
        <v>1</v>
      </c>
      <c r="M255" s="143">
        <f t="shared" si="136"/>
        <v>0</v>
      </c>
      <c r="N255" s="143">
        <f t="shared" si="136"/>
        <v>1</v>
      </c>
      <c r="O255" s="247">
        <v>4</v>
      </c>
      <c r="P255" s="247"/>
      <c r="Q255" s="247">
        <f t="shared" si="124"/>
        <v>4</v>
      </c>
      <c r="R255" s="225" t="s">
        <v>22</v>
      </c>
      <c r="S255" s="141">
        <v>42684</v>
      </c>
      <c r="T255" s="143" t="s">
        <v>104</v>
      </c>
      <c r="U255" s="45">
        <v>46387</v>
      </c>
      <c r="V255" s="139">
        <v>40485</v>
      </c>
      <c r="W255" s="148" t="s">
        <v>482</v>
      </c>
      <c r="X255" s="148" t="s">
        <v>555</v>
      </c>
    </row>
    <row r="256" spans="1:25" s="11" customFormat="1" ht="20.25" customHeight="1" x14ac:dyDescent="0.2">
      <c r="A256" s="58">
        <f t="shared" si="129"/>
        <v>18</v>
      </c>
      <c r="B256" s="143" t="s">
        <v>20</v>
      </c>
      <c r="C256" s="143" t="s">
        <v>103</v>
      </c>
      <c r="D256" s="143" t="s">
        <v>24</v>
      </c>
      <c r="E256" s="143" t="s">
        <v>12</v>
      </c>
      <c r="F256" s="38">
        <v>1</v>
      </c>
      <c r="G256" s="140"/>
      <c r="H256" s="140">
        <v>33.5</v>
      </c>
      <c r="I256" s="228">
        <f t="shared" si="133"/>
        <v>33.5</v>
      </c>
      <c r="J256" s="228">
        <f t="shared" si="134"/>
        <v>33.5</v>
      </c>
      <c r="K256" s="228">
        <f t="shared" si="135"/>
        <v>0</v>
      </c>
      <c r="L256" s="143">
        <f t="shared" si="136"/>
        <v>1</v>
      </c>
      <c r="M256" s="143">
        <f t="shared" si="136"/>
        <v>1</v>
      </c>
      <c r="N256" s="143">
        <f t="shared" si="136"/>
        <v>0</v>
      </c>
      <c r="O256" s="247">
        <v>5</v>
      </c>
      <c r="P256" s="247"/>
      <c r="Q256" s="247">
        <f t="shared" si="124"/>
        <v>5</v>
      </c>
      <c r="R256" s="225" t="s">
        <v>22</v>
      </c>
      <c r="S256" s="141">
        <v>42684</v>
      </c>
      <c r="T256" s="143" t="s">
        <v>104</v>
      </c>
      <c r="U256" s="45">
        <v>46387</v>
      </c>
      <c r="V256" s="139"/>
      <c r="W256" s="148" t="s">
        <v>482</v>
      </c>
      <c r="X256" s="148" t="s">
        <v>555</v>
      </c>
    </row>
    <row r="257" spans="1:25" s="11" customFormat="1" ht="20.25" customHeight="1" x14ac:dyDescent="0.2">
      <c r="A257" s="58">
        <f t="shared" si="129"/>
        <v>18</v>
      </c>
      <c r="B257" s="143" t="s">
        <v>20</v>
      </c>
      <c r="C257" s="143" t="s">
        <v>103</v>
      </c>
      <c r="D257" s="143" t="s">
        <v>25</v>
      </c>
      <c r="E257" s="143" t="s">
        <v>13</v>
      </c>
      <c r="F257" s="38">
        <v>1</v>
      </c>
      <c r="G257" s="140"/>
      <c r="H257" s="140">
        <v>28.1</v>
      </c>
      <c r="I257" s="228">
        <f t="shared" si="133"/>
        <v>28.1</v>
      </c>
      <c r="J257" s="228">
        <f t="shared" si="134"/>
        <v>0</v>
      </c>
      <c r="K257" s="228">
        <f t="shared" si="135"/>
        <v>28.1</v>
      </c>
      <c r="L257" s="143">
        <f t="shared" si="136"/>
        <v>1</v>
      </c>
      <c r="M257" s="143">
        <f t="shared" si="136"/>
        <v>0</v>
      </c>
      <c r="N257" s="143">
        <f t="shared" si="136"/>
        <v>1</v>
      </c>
      <c r="O257" s="247">
        <v>4</v>
      </c>
      <c r="P257" s="247">
        <v>4</v>
      </c>
      <c r="Q257" s="247">
        <f t="shared" si="124"/>
        <v>0</v>
      </c>
      <c r="R257" s="225" t="s">
        <v>22</v>
      </c>
      <c r="S257" s="141">
        <v>42684</v>
      </c>
      <c r="T257" s="143" t="s">
        <v>104</v>
      </c>
      <c r="U257" s="45">
        <v>46387</v>
      </c>
      <c r="V257" s="139">
        <v>40329</v>
      </c>
      <c r="W257" s="148" t="s">
        <v>482</v>
      </c>
      <c r="X257" s="148" t="s">
        <v>555</v>
      </c>
    </row>
    <row r="258" spans="1:25" s="11" customFormat="1" ht="20.25" customHeight="1" x14ac:dyDescent="0.2">
      <c r="A258" s="58">
        <f t="shared" si="129"/>
        <v>18</v>
      </c>
      <c r="B258" s="143" t="s">
        <v>20</v>
      </c>
      <c r="C258" s="143" t="s">
        <v>103</v>
      </c>
      <c r="D258" s="143" t="s">
        <v>26</v>
      </c>
      <c r="E258" s="143" t="s">
        <v>13</v>
      </c>
      <c r="F258" s="38">
        <v>2</v>
      </c>
      <c r="G258" s="140"/>
      <c r="H258" s="140">
        <v>41.2</v>
      </c>
      <c r="I258" s="228">
        <f t="shared" si="133"/>
        <v>41.2</v>
      </c>
      <c r="J258" s="228">
        <f t="shared" si="134"/>
        <v>0</v>
      </c>
      <c r="K258" s="228">
        <f t="shared" si="135"/>
        <v>41.2</v>
      </c>
      <c r="L258" s="143">
        <f t="shared" si="136"/>
        <v>1</v>
      </c>
      <c r="M258" s="143">
        <f t="shared" si="136"/>
        <v>0</v>
      </c>
      <c r="N258" s="143">
        <f t="shared" si="136"/>
        <v>1</v>
      </c>
      <c r="O258" s="247">
        <v>1</v>
      </c>
      <c r="P258" s="247"/>
      <c r="Q258" s="247">
        <f t="shared" si="124"/>
        <v>1</v>
      </c>
      <c r="R258" s="225" t="s">
        <v>22</v>
      </c>
      <c r="S258" s="141">
        <v>42684</v>
      </c>
      <c r="T258" s="143" t="s">
        <v>104</v>
      </c>
      <c r="U258" s="45">
        <v>46387</v>
      </c>
      <c r="V258" s="139">
        <v>39384</v>
      </c>
      <c r="W258" s="148" t="s">
        <v>482</v>
      </c>
      <c r="X258" s="148" t="s">
        <v>555</v>
      </c>
    </row>
    <row r="259" spans="1:25" s="11" customFormat="1" ht="20.25" customHeight="1" x14ac:dyDescent="0.2">
      <c r="A259" s="58">
        <f t="shared" si="129"/>
        <v>18</v>
      </c>
      <c r="B259" s="143" t="s">
        <v>20</v>
      </c>
      <c r="C259" s="143" t="s">
        <v>103</v>
      </c>
      <c r="D259" s="143" t="s">
        <v>27</v>
      </c>
      <c r="E259" s="143" t="s">
        <v>13</v>
      </c>
      <c r="F259" s="38">
        <v>2</v>
      </c>
      <c r="G259" s="140"/>
      <c r="H259" s="140">
        <v>41.1</v>
      </c>
      <c r="I259" s="228">
        <f t="shared" si="133"/>
        <v>41.1</v>
      </c>
      <c r="J259" s="228">
        <f t="shared" si="134"/>
        <v>0</v>
      </c>
      <c r="K259" s="228">
        <f t="shared" si="135"/>
        <v>41.1</v>
      </c>
      <c r="L259" s="143">
        <f t="shared" si="136"/>
        <v>1</v>
      </c>
      <c r="M259" s="143">
        <f t="shared" si="136"/>
        <v>0</v>
      </c>
      <c r="N259" s="143">
        <f t="shared" si="136"/>
        <v>1</v>
      </c>
      <c r="O259" s="247">
        <v>1</v>
      </c>
      <c r="P259" s="247">
        <v>1</v>
      </c>
      <c r="Q259" s="247">
        <f t="shared" si="124"/>
        <v>0</v>
      </c>
      <c r="R259" s="225" t="s">
        <v>22</v>
      </c>
      <c r="S259" s="141">
        <v>42684</v>
      </c>
      <c r="T259" s="143" t="s">
        <v>104</v>
      </c>
      <c r="U259" s="45">
        <v>46387</v>
      </c>
      <c r="V259" s="139">
        <v>39771</v>
      </c>
      <c r="W259" s="148" t="s">
        <v>482</v>
      </c>
      <c r="X259" s="148" t="s">
        <v>555</v>
      </c>
    </row>
    <row r="260" spans="1:25" s="11" customFormat="1" ht="20.25" customHeight="1" x14ac:dyDescent="0.2">
      <c r="A260" s="58">
        <f t="shared" si="129"/>
        <v>18</v>
      </c>
      <c r="B260" s="143" t="s">
        <v>20</v>
      </c>
      <c r="C260" s="143" t="s">
        <v>103</v>
      </c>
      <c r="D260" s="143" t="s">
        <v>28</v>
      </c>
      <c r="E260" s="143" t="s">
        <v>12</v>
      </c>
      <c r="F260" s="38">
        <v>1</v>
      </c>
      <c r="G260" s="140"/>
      <c r="H260" s="140">
        <v>28.4</v>
      </c>
      <c r="I260" s="228">
        <f t="shared" si="133"/>
        <v>28.4</v>
      </c>
      <c r="J260" s="228">
        <f t="shared" si="134"/>
        <v>28.4</v>
      </c>
      <c r="K260" s="228">
        <f t="shared" si="135"/>
        <v>0</v>
      </c>
      <c r="L260" s="143">
        <f t="shared" si="136"/>
        <v>1</v>
      </c>
      <c r="M260" s="143">
        <f t="shared" si="136"/>
        <v>1</v>
      </c>
      <c r="N260" s="143">
        <f t="shared" si="136"/>
        <v>0</v>
      </c>
      <c r="O260" s="247">
        <v>5</v>
      </c>
      <c r="P260" s="247">
        <v>5</v>
      </c>
      <c r="Q260" s="247">
        <f t="shared" si="124"/>
        <v>0</v>
      </c>
      <c r="R260" s="225" t="s">
        <v>22</v>
      </c>
      <c r="S260" s="141">
        <v>42684</v>
      </c>
      <c r="T260" s="143" t="s">
        <v>104</v>
      </c>
      <c r="U260" s="45">
        <v>46387</v>
      </c>
      <c r="V260" s="139"/>
      <c r="W260" s="148" t="s">
        <v>482</v>
      </c>
      <c r="X260" s="148" t="s">
        <v>555</v>
      </c>
    </row>
    <row r="261" spans="1:25" s="11" customFormat="1" ht="20.25" customHeight="1" x14ac:dyDescent="0.2">
      <c r="A261" s="58">
        <f t="shared" si="129"/>
        <v>18</v>
      </c>
      <c r="B261" s="143" t="s">
        <v>20</v>
      </c>
      <c r="C261" s="143" t="s">
        <v>103</v>
      </c>
      <c r="D261" s="143" t="s">
        <v>29</v>
      </c>
      <c r="E261" s="143" t="s">
        <v>13</v>
      </c>
      <c r="F261" s="38">
        <v>1</v>
      </c>
      <c r="G261" s="140"/>
      <c r="H261" s="140">
        <v>29</v>
      </c>
      <c r="I261" s="228">
        <f t="shared" si="133"/>
        <v>29</v>
      </c>
      <c r="J261" s="228">
        <f t="shared" si="134"/>
        <v>0</v>
      </c>
      <c r="K261" s="228">
        <f t="shared" si="135"/>
        <v>29</v>
      </c>
      <c r="L261" s="143">
        <f t="shared" si="136"/>
        <v>1</v>
      </c>
      <c r="M261" s="143">
        <f t="shared" si="136"/>
        <v>0</v>
      </c>
      <c r="N261" s="143">
        <f t="shared" si="136"/>
        <v>1</v>
      </c>
      <c r="O261" s="247">
        <v>1</v>
      </c>
      <c r="P261" s="247"/>
      <c r="Q261" s="247">
        <f t="shared" si="124"/>
        <v>1</v>
      </c>
      <c r="R261" s="225" t="s">
        <v>22</v>
      </c>
      <c r="S261" s="141">
        <v>42684</v>
      </c>
      <c r="T261" s="143" t="s">
        <v>104</v>
      </c>
      <c r="U261" s="45">
        <v>46387</v>
      </c>
      <c r="V261" s="139">
        <v>40791</v>
      </c>
      <c r="W261" s="148" t="s">
        <v>482</v>
      </c>
      <c r="X261" s="148" t="s">
        <v>555</v>
      </c>
    </row>
    <row r="262" spans="1:25" s="11" customFormat="1" ht="20.25" customHeight="1" x14ac:dyDescent="0.2">
      <c r="A262" s="58">
        <f t="shared" si="129"/>
        <v>18</v>
      </c>
      <c r="B262" s="143" t="s">
        <v>20</v>
      </c>
      <c r="C262" s="143" t="s">
        <v>103</v>
      </c>
      <c r="D262" s="143" t="s">
        <v>30</v>
      </c>
      <c r="E262" s="143" t="s">
        <v>13</v>
      </c>
      <c r="F262" s="38">
        <v>1</v>
      </c>
      <c r="G262" s="140"/>
      <c r="H262" s="140">
        <v>28.8</v>
      </c>
      <c r="I262" s="228">
        <f t="shared" si="133"/>
        <v>28.8</v>
      </c>
      <c r="J262" s="228">
        <f t="shared" si="134"/>
        <v>0</v>
      </c>
      <c r="K262" s="228">
        <f t="shared" si="135"/>
        <v>28.8</v>
      </c>
      <c r="L262" s="143">
        <f t="shared" si="136"/>
        <v>1</v>
      </c>
      <c r="M262" s="143">
        <f t="shared" si="136"/>
        <v>0</v>
      </c>
      <c r="N262" s="143">
        <f t="shared" si="136"/>
        <v>1</v>
      </c>
      <c r="O262" s="247">
        <v>1</v>
      </c>
      <c r="P262" s="247"/>
      <c r="Q262" s="247">
        <f t="shared" si="124"/>
        <v>1</v>
      </c>
      <c r="R262" s="225" t="s">
        <v>22</v>
      </c>
      <c r="S262" s="141">
        <v>42684</v>
      </c>
      <c r="T262" s="143" t="s">
        <v>104</v>
      </c>
      <c r="U262" s="45">
        <v>46387</v>
      </c>
      <c r="V262" s="139">
        <v>39020</v>
      </c>
      <c r="W262" s="148" t="s">
        <v>482</v>
      </c>
      <c r="X262" s="148" t="s">
        <v>555</v>
      </c>
    </row>
    <row r="263" spans="1:25" s="11" customFormat="1" ht="20.25" customHeight="1" x14ac:dyDescent="0.2">
      <c r="A263" s="58">
        <f t="shared" si="129"/>
        <v>18</v>
      </c>
      <c r="B263" s="143" t="s">
        <v>20</v>
      </c>
      <c r="C263" s="143" t="s">
        <v>103</v>
      </c>
      <c r="D263" s="143" t="s">
        <v>31</v>
      </c>
      <c r="E263" s="143" t="s">
        <v>13</v>
      </c>
      <c r="F263" s="38">
        <v>1</v>
      </c>
      <c r="G263" s="140"/>
      <c r="H263" s="140">
        <v>28.2</v>
      </c>
      <c r="I263" s="228">
        <f t="shared" si="133"/>
        <v>28.2</v>
      </c>
      <c r="J263" s="228">
        <f t="shared" si="134"/>
        <v>0</v>
      </c>
      <c r="K263" s="228">
        <f t="shared" si="135"/>
        <v>28.2</v>
      </c>
      <c r="L263" s="143">
        <f t="shared" si="136"/>
        <v>1</v>
      </c>
      <c r="M263" s="143">
        <f t="shared" si="136"/>
        <v>0</v>
      </c>
      <c r="N263" s="143">
        <f t="shared" si="136"/>
        <v>1</v>
      </c>
      <c r="O263" s="247">
        <v>2</v>
      </c>
      <c r="P263" s="247"/>
      <c r="Q263" s="247">
        <f t="shared" si="124"/>
        <v>2</v>
      </c>
      <c r="R263" s="225" t="s">
        <v>22</v>
      </c>
      <c r="S263" s="141">
        <v>42684</v>
      </c>
      <c r="T263" s="143" t="s">
        <v>104</v>
      </c>
      <c r="U263" s="45">
        <v>46387</v>
      </c>
      <c r="V263" s="139">
        <v>41016</v>
      </c>
      <c r="W263" s="148" t="s">
        <v>482</v>
      </c>
      <c r="X263" s="148" t="s">
        <v>555</v>
      </c>
    </row>
    <row r="264" spans="1:25" s="11" customFormat="1" ht="20.25" customHeight="1" x14ac:dyDescent="0.2">
      <c r="A264" s="58">
        <f t="shared" si="129"/>
        <v>18</v>
      </c>
      <c r="B264" s="143" t="s">
        <v>20</v>
      </c>
      <c r="C264" s="143" t="s">
        <v>103</v>
      </c>
      <c r="D264" s="143" t="s">
        <v>32</v>
      </c>
      <c r="E264" s="143" t="s">
        <v>12</v>
      </c>
      <c r="F264" s="38">
        <v>2</v>
      </c>
      <c r="G264" s="140"/>
      <c r="H264" s="140">
        <v>40.9</v>
      </c>
      <c r="I264" s="228">
        <f t="shared" si="133"/>
        <v>40.9</v>
      </c>
      <c r="J264" s="228">
        <f t="shared" si="134"/>
        <v>40.9</v>
      </c>
      <c r="K264" s="228">
        <f t="shared" si="135"/>
        <v>0</v>
      </c>
      <c r="L264" s="143">
        <f t="shared" si="136"/>
        <v>1</v>
      </c>
      <c r="M264" s="143">
        <f t="shared" si="136"/>
        <v>1</v>
      </c>
      <c r="N264" s="143">
        <f t="shared" si="136"/>
        <v>0</v>
      </c>
      <c r="O264" s="247">
        <v>2</v>
      </c>
      <c r="P264" s="247"/>
      <c r="Q264" s="247">
        <f t="shared" si="124"/>
        <v>2</v>
      </c>
      <c r="R264" s="225" t="s">
        <v>22</v>
      </c>
      <c r="S264" s="141">
        <v>42684</v>
      </c>
      <c r="T264" s="143" t="s">
        <v>104</v>
      </c>
      <c r="U264" s="45">
        <v>46387</v>
      </c>
      <c r="V264" s="139"/>
      <c r="W264" s="148" t="s">
        <v>482</v>
      </c>
      <c r="X264" s="148" t="s">
        <v>555</v>
      </c>
    </row>
    <row r="265" spans="1:25" s="11" customFormat="1" ht="20.25" customHeight="1" x14ac:dyDescent="0.2">
      <c r="A265" s="58">
        <f t="shared" si="129"/>
        <v>18</v>
      </c>
      <c r="B265" s="143" t="s">
        <v>20</v>
      </c>
      <c r="C265" s="143" t="s">
        <v>103</v>
      </c>
      <c r="D265" s="143" t="s">
        <v>33</v>
      </c>
      <c r="E265" s="143" t="s">
        <v>13</v>
      </c>
      <c r="F265" s="38">
        <v>2</v>
      </c>
      <c r="G265" s="140"/>
      <c r="H265" s="140">
        <v>41.1</v>
      </c>
      <c r="I265" s="228">
        <f t="shared" si="133"/>
        <v>41.1</v>
      </c>
      <c r="J265" s="228">
        <f t="shared" si="134"/>
        <v>0</v>
      </c>
      <c r="K265" s="228">
        <f t="shared" si="135"/>
        <v>41.1</v>
      </c>
      <c r="L265" s="143">
        <f t="shared" si="136"/>
        <v>1</v>
      </c>
      <c r="M265" s="143">
        <f t="shared" si="136"/>
        <v>0</v>
      </c>
      <c r="N265" s="143">
        <f t="shared" si="136"/>
        <v>1</v>
      </c>
      <c r="O265" s="247">
        <v>2</v>
      </c>
      <c r="P265" s="247"/>
      <c r="Q265" s="247">
        <f t="shared" si="124"/>
        <v>2</v>
      </c>
      <c r="R265" s="225" t="s">
        <v>22</v>
      </c>
      <c r="S265" s="141">
        <v>42684</v>
      </c>
      <c r="T265" s="143" t="s">
        <v>104</v>
      </c>
      <c r="U265" s="45">
        <v>46387</v>
      </c>
      <c r="V265" s="139">
        <v>42065</v>
      </c>
      <c r="W265" s="148" t="s">
        <v>482</v>
      </c>
      <c r="X265" s="148" t="s">
        <v>555</v>
      </c>
    </row>
    <row r="266" spans="1:25" s="11" customFormat="1" ht="20.25" customHeight="1" x14ac:dyDescent="0.2">
      <c r="A266" s="58">
        <f t="shared" si="129"/>
        <v>18</v>
      </c>
      <c r="B266" s="143" t="s">
        <v>20</v>
      </c>
      <c r="C266" s="143" t="s">
        <v>103</v>
      </c>
      <c r="D266" s="143" t="s">
        <v>39</v>
      </c>
      <c r="E266" s="143" t="s">
        <v>12</v>
      </c>
      <c r="F266" s="38">
        <v>1</v>
      </c>
      <c r="G266" s="140"/>
      <c r="H266" s="140">
        <v>28.2</v>
      </c>
      <c r="I266" s="228">
        <f t="shared" si="133"/>
        <v>28.2</v>
      </c>
      <c r="J266" s="228">
        <f t="shared" si="134"/>
        <v>28.2</v>
      </c>
      <c r="K266" s="228">
        <f t="shared" si="135"/>
        <v>0</v>
      </c>
      <c r="L266" s="143">
        <f t="shared" si="136"/>
        <v>1</v>
      </c>
      <c r="M266" s="143">
        <f t="shared" si="136"/>
        <v>1</v>
      </c>
      <c r="N266" s="143">
        <f t="shared" si="136"/>
        <v>0</v>
      </c>
      <c r="O266" s="247">
        <v>4</v>
      </c>
      <c r="P266" s="247"/>
      <c r="Q266" s="247">
        <f t="shared" si="124"/>
        <v>4</v>
      </c>
      <c r="R266" s="225" t="s">
        <v>22</v>
      </c>
      <c r="S266" s="141">
        <v>42684</v>
      </c>
      <c r="T266" s="143" t="s">
        <v>104</v>
      </c>
      <c r="U266" s="45">
        <v>46387</v>
      </c>
      <c r="V266" s="139"/>
      <c r="W266" s="148" t="s">
        <v>482</v>
      </c>
      <c r="X266" s="148" t="s">
        <v>555</v>
      </c>
    </row>
    <row r="267" spans="1:25" s="11" customFormat="1" ht="20.25" customHeight="1" x14ac:dyDescent="0.2">
      <c r="A267" s="58">
        <f t="shared" si="129"/>
        <v>18</v>
      </c>
      <c r="B267" s="143" t="s">
        <v>20</v>
      </c>
      <c r="C267" s="143" t="s">
        <v>103</v>
      </c>
      <c r="D267" s="143" t="s">
        <v>40</v>
      </c>
      <c r="E267" s="143" t="s">
        <v>13</v>
      </c>
      <c r="F267" s="38">
        <v>1</v>
      </c>
      <c r="G267" s="140"/>
      <c r="H267" s="140">
        <v>28</v>
      </c>
      <c r="I267" s="228">
        <f t="shared" si="133"/>
        <v>28</v>
      </c>
      <c r="J267" s="228">
        <f t="shared" si="134"/>
        <v>0</v>
      </c>
      <c r="K267" s="228">
        <f t="shared" si="135"/>
        <v>28</v>
      </c>
      <c r="L267" s="143">
        <f t="shared" si="136"/>
        <v>1</v>
      </c>
      <c r="M267" s="143">
        <f t="shared" si="136"/>
        <v>0</v>
      </c>
      <c r="N267" s="143">
        <f t="shared" si="136"/>
        <v>1</v>
      </c>
      <c r="O267" s="247">
        <v>2</v>
      </c>
      <c r="P267" s="247">
        <v>2</v>
      </c>
      <c r="Q267" s="247">
        <f t="shared" si="124"/>
        <v>0</v>
      </c>
      <c r="R267" s="225" t="s">
        <v>22</v>
      </c>
      <c r="S267" s="141">
        <v>42684</v>
      </c>
      <c r="T267" s="143" t="s">
        <v>104</v>
      </c>
      <c r="U267" s="45">
        <v>46387</v>
      </c>
      <c r="V267" s="139">
        <v>39051</v>
      </c>
      <c r="W267" s="148" t="s">
        <v>482</v>
      </c>
      <c r="X267" s="148" t="s">
        <v>555</v>
      </c>
    </row>
    <row r="268" spans="1:25" s="11" customFormat="1" ht="20.25" customHeight="1" x14ac:dyDescent="0.2">
      <c r="A268" s="58">
        <f t="shared" si="129"/>
        <v>18</v>
      </c>
      <c r="B268" s="143" t="s">
        <v>20</v>
      </c>
      <c r="C268" s="143" t="s">
        <v>103</v>
      </c>
      <c r="D268" s="143" t="s">
        <v>41</v>
      </c>
      <c r="E268" s="143" t="s">
        <v>13</v>
      </c>
      <c r="F268" s="38">
        <v>1</v>
      </c>
      <c r="G268" s="140"/>
      <c r="H268" s="140">
        <v>27.3</v>
      </c>
      <c r="I268" s="228">
        <f t="shared" si="133"/>
        <v>27.3</v>
      </c>
      <c r="J268" s="228">
        <f t="shared" si="134"/>
        <v>0</v>
      </c>
      <c r="K268" s="228">
        <f t="shared" si="135"/>
        <v>27.3</v>
      </c>
      <c r="L268" s="143">
        <f t="shared" si="136"/>
        <v>1</v>
      </c>
      <c r="M268" s="143">
        <f t="shared" si="136"/>
        <v>0</v>
      </c>
      <c r="N268" s="143">
        <f t="shared" si="136"/>
        <v>1</v>
      </c>
      <c r="O268" s="247">
        <v>1</v>
      </c>
      <c r="P268" s="247"/>
      <c r="Q268" s="247">
        <f t="shared" si="124"/>
        <v>1</v>
      </c>
      <c r="R268" s="225" t="s">
        <v>22</v>
      </c>
      <c r="S268" s="141">
        <v>42684</v>
      </c>
      <c r="T268" s="143" t="s">
        <v>104</v>
      </c>
      <c r="U268" s="45">
        <v>46387</v>
      </c>
      <c r="V268" s="139">
        <v>41438</v>
      </c>
      <c r="W268" s="148" t="s">
        <v>482</v>
      </c>
      <c r="X268" s="148" t="s">
        <v>555</v>
      </c>
    </row>
    <row r="269" spans="1:25" s="11" customFormat="1" ht="20.25" customHeight="1" x14ac:dyDescent="0.2">
      <c r="A269" s="58">
        <f t="shared" si="129"/>
        <v>18</v>
      </c>
      <c r="B269" s="143" t="s">
        <v>20</v>
      </c>
      <c r="C269" s="143" t="s">
        <v>103</v>
      </c>
      <c r="D269" s="143" t="s">
        <v>42</v>
      </c>
      <c r="E269" s="143" t="s">
        <v>12</v>
      </c>
      <c r="F269" s="38">
        <v>1</v>
      </c>
      <c r="G269" s="140"/>
      <c r="H269" s="140">
        <v>34.4</v>
      </c>
      <c r="I269" s="228">
        <f t="shared" si="133"/>
        <v>34.4</v>
      </c>
      <c r="J269" s="228">
        <f t="shared" si="134"/>
        <v>34.4</v>
      </c>
      <c r="K269" s="228">
        <f t="shared" si="135"/>
        <v>0</v>
      </c>
      <c r="L269" s="143">
        <f t="shared" si="136"/>
        <v>1</v>
      </c>
      <c r="M269" s="143">
        <f t="shared" si="136"/>
        <v>1</v>
      </c>
      <c r="N269" s="143">
        <f t="shared" si="136"/>
        <v>0</v>
      </c>
      <c r="O269" s="247">
        <v>7</v>
      </c>
      <c r="P269" s="247"/>
      <c r="Q269" s="247">
        <f t="shared" si="124"/>
        <v>7</v>
      </c>
      <c r="R269" s="225" t="s">
        <v>22</v>
      </c>
      <c r="S269" s="141">
        <v>42684</v>
      </c>
      <c r="T269" s="143" t="s">
        <v>104</v>
      </c>
      <c r="U269" s="45">
        <v>46387</v>
      </c>
      <c r="V269" s="139"/>
      <c r="W269" s="148" t="s">
        <v>482</v>
      </c>
      <c r="X269" s="148" t="s">
        <v>555</v>
      </c>
    </row>
    <row r="270" spans="1:25" s="279" customFormat="1" ht="20.25" customHeight="1" x14ac:dyDescent="0.2">
      <c r="A270" s="271">
        <f t="shared" si="129"/>
        <v>18</v>
      </c>
      <c r="B270" s="272" t="s">
        <v>20</v>
      </c>
      <c r="C270" s="272" t="s">
        <v>103</v>
      </c>
      <c r="D270" s="272" t="s">
        <v>43</v>
      </c>
      <c r="E270" s="272" t="s">
        <v>13</v>
      </c>
      <c r="F270" s="273">
        <v>1</v>
      </c>
      <c r="G270" s="274"/>
      <c r="H270" s="274">
        <v>28.2</v>
      </c>
      <c r="I270" s="274">
        <f t="shared" si="133"/>
        <v>28.2</v>
      </c>
      <c r="J270" s="274">
        <f t="shared" si="134"/>
        <v>0</v>
      </c>
      <c r="K270" s="274">
        <f t="shared" si="135"/>
        <v>28.2</v>
      </c>
      <c r="L270" s="272">
        <f t="shared" si="136"/>
        <v>1</v>
      </c>
      <c r="M270" s="272">
        <f t="shared" si="136"/>
        <v>0</v>
      </c>
      <c r="N270" s="272">
        <f t="shared" si="136"/>
        <v>1</v>
      </c>
      <c r="O270" s="275">
        <v>1</v>
      </c>
      <c r="P270" s="275"/>
      <c r="Q270" s="275">
        <f t="shared" si="124"/>
        <v>1</v>
      </c>
      <c r="R270" s="272" t="s">
        <v>22</v>
      </c>
      <c r="S270" s="276">
        <v>42684</v>
      </c>
      <c r="T270" s="272" t="s">
        <v>104</v>
      </c>
      <c r="U270" s="277">
        <v>46387</v>
      </c>
      <c r="V270" s="278">
        <v>43802</v>
      </c>
      <c r="W270" s="275" t="s">
        <v>482</v>
      </c>
      <c r="X270" s="275" t="s">
        <v>555</v>
      </c>
      <c r="Y270" s="11"/>
    </row>
    <row r="271" spans="1:25" s="11" customFormat="1" ht="20.25" customHeight="1" x14ac:dyDescent="0.2">
      <c r="A271" s="58">
        <f t="shared" si="129"/>
        <v>18</v>
      </c>
      <c r="B271" s="143" t="s">
        <v>20</v>
      </c>
      <c r="C271" s="143" t="s">
        <v>103</v>
      </c>
      <c r="D271" s="143" t="s">
        <v>46</v>
      </c>
      <c r="E271" s="143" t="s">
        <v>12</v>
      </c>
      <c r="F271" s="38">
        <v>1</v>
      </c>
      <c r="G271" s="140"/>
      <c r="H271" s="140">
        <v>27.9</v>
      </c>
      <c r="I271" s="228">
        <f t="shared" si="133"/>
        <v>27.9</v>
      </c>
      <c r="J271" s="228">
        <f t="shared" si="134"/>
        <v>27.9</v>
      </c>
      <c r="K271" s="228">
        <f t="shared" si="135"/>
        <v>0</v>
      </c>
      <c r="L271" s="143">
        <f t="shared" si="136"/>
        <v>1</v>
      </c>
      <c r="M271" s="143">
        <f t="shared" si="136"/>
        <v>1</v>
      </c>
      <c r="N271" s="143">
        <f t="shared" si="136"/>
        <v>0</v>
      </c>
      <c r="O271" s="247">
        <v>1</v>
      </c>
      <c r="P271" s="247"/>
      <c r="Q271" s="247">
        <f t="shared" si="124"/>
        <v>1</v>
      </c>
      <c r="R271" s="225" t="s">
        <v>22</v>
      </c>
      <c r="S271" s="141">
        <v>42684</v>
      </c>
      <c r="T271" s="143" t="s">
        <v>104</v>
      </c>
      <c r="U271" s="45">
        <v>46387</v>
      </c>
      <c r="V271" s="139"/>
      <c r="W271" s="148" t="s">
        <v>482</v>
      </c>
      <c r="X271" s="148" t="s">
        <v>555</v>
      </c>
    </row>
    <row r="272" spans="1:25" s="11" customFormat="1" ht="20.25" customHeight="1" x14ac:dyDescent="0.2">
      <c r="A272" s="58">
        <f t="shared" si="129"/>
        <v>18</v>
      </c>
      <c r="B272" s="143" t="s">
        <v>20</v>
      </c>
      <c r="C272" s="143" t="s">
        <v>103</v>
      </c>
      <c r="D272" s="143" t="s">
        <v>47</v>
      </c>
      <c r="E272" s="143" t="s">
        <v>13</v>
      </c>
      <c r="F272" s="38">
        <v>1</v>
      </c>
      <c r="G272" s="140"/>
      <c r="H272" s="140">
        <v>29.2</v>
      </c>
      <c r="I272" s="228">
        <f t="shared" si="133"/>
        <v>29.2</v>
      </c>
      <c r="J272" s="228">
        <f t="shared" si="134"/>
        <v>0</v>
      </c>
      <c r="K272" s="228">
        <f t="shared" si="135"/>
        <v>29.2</v>
      </c>
      <c r="L272" s="143">
        <f t="shared" si="136"/>
        <v>1</v>
      </c>
      <c r="M272" s="143">
        <f t="shared" si="136"/>
        <v>0</v>
      </c>
      <c r="N272" s="143">
        <f t="shared" si="136"/>
        <v>1</v>
      </c>
      <c r="O272" s="247">
        <v>5</v>
      </c>
      <c r="P272" s="247">
        <v>4</v>
      </c>
      <c r="Q272" s="247">
        <f t="shared" si="124"/>
        <v>1</v>
      </c>
      <c r="R272" s="225" t="s">
        <v>22</v>
      </c>
      <c r="S272" s="141">
        <v>42684</v>
      </c>
      <c r="T272" s="143" t="s">
        <v>104</v>
      </c>
      <c r="U272" s="45">
        <v>46387</v>
      </c>
      <c r="V272" s="139">
        <v>40248</v>
      </c>
      <c r="W272" s="148" t="s">
        <v>482</v>
      </c>
      <c r="X272" s="148" t="s">
        <v>555</v>
      </c>
    </row>
    <row r="273" spans="1:25" s="11" customFormat="1" ht="20.25" customHeight="1" x14ac:dyDescent="0.2">
      <c r="A273" s="58">
        <f t="shared" si="129"/>
        <v>18</v>
      </c>
      <c r="B273" s="143" t="s">
        <v>20</v>
      </c>
      <c r="C273" s="143" t="s">
        <v>103</v>
      </c>
      <c r="D273" s="143" t="s">
        <v>48</v>
      </c>
      <c r="E273" s="143" t="s">
        <v>13</v>
      </c>
      <c r="F273" s="38">
        <v>1</v>
      </c>
      <c r="G273" s="140"/>
      <c r="H273" s="140">
        <v>28.3</v>
      </c>
      <c r="I273" s="228">
        <f t="shared" si="133"/>
        <v>28.3</v>
      </c>
      <c r="J273" s="228">
        <f t="shared" si="134"/>
        <v>0</v>
      </c>
      <c r="K273" s="228">
        <f t="shared" si="135"/>
        <v>28.3</v>
      </c>
      <c r="L273" s="143">
        <f t="shared" si="136"/>
        <v>1</v>
      </c>
      <c r="M273" s="143">
        <f t="shared" si="136"/>
        <v>0</v>
      </c>
      <c r="N273" s="143">
        <f t="shared" si="136"/>
        <v>1</v>
      </c>
      <c r="O273" s="247">
        <v>2</v>
      </c>
      <c r="P273" s="247"/>
      <c r="Q273" s="247">
        <f t="shared" si="124"/>
        <v>2</v>
      </c>
      <c r="R273" s="225" t="s">
        <v>22</v>
      </c>
      <c r="S273" s="141">
        <v>42684</v>
      </c>
      <c r="T273" s="143" t="s">
        <v>104</v>
      </c>
      <c r="U273" s="45">
        <v>46387</v>
      </c>
      <c r="V273" s="139">
        <v>39160</v>
      </c>
      <c r="W273" s="148" t="s">
        <v>482</v>
      </c>
      <c r="X273" s="148" t="s">
        <v>555</v>
      </c>
    </row>
    <row r="274" spans="1:25" s="11" customFormat="1" ht="20.25" customHeight="1" x14ac:dyDescent="0.2">
      <c r="A274" s="58">
        <f t="shared" si="129"/>
        <v>18</v>
      </c>
      <c r="B274" s="143" t="s">
        <v>20</v>
      </c>
      <c r="C274" s="143" t="s">
        <v>103</v>
      </c>
      <c r="D274" s="143" t="s">
        <v>49</v>
      </c>
      <c r="E274" s="143" t="s">
        <v>13</v>
      </c>
      <c r="F274" s="38">
        <v>1</v>
      </c>
      <c r="G274" s="140"/>
      <c r="H274" s="140">
        <v>32.799999999999997</v>
      </c>
      <c r="I274" s="228">
        <f t="shared" si="133"/>
        <v>32.799999999999997</v>
      </c>
      <c r="J274" s="228">
        <f t="shared" si="134"/>
        <v>0</v>
      </c>
      <c r="K274" s="228">
        <f t="shared" si="135"/>
        <v>32.799999999999997</v>
      </c>
      <c r="L274" s="143">
        <f t="shared" si="136"/>
        <v>1</v>
      </c>
      <c r="M274" s="143">
        <f t="shared" si="136"/>
        <v>0</v>
      </c>
      <c r="N274" s="143">
        <f t="shared" si="136"/>
        <v>1</v>
      </c>
      <c r="O274" s="247">
        <v>1</v>
      </c>
      <c r="P274" s="247"/>
      <c r="Q274" s="247">
        <f t="shared" si="124"/>
        <v>1</v>
      </c>
      <c r="R274" s="225" t="s">
        <v>22</v>
      </c>
      <c r="S274" s="141">
        <v>42684</v>
      </c>
      <c r="T274" s="143" t="s">
        <v>104</v>
      </c>
      <c r="U274" s="45">
        <v>46387</v>
      </c>
      <c r="V274" s="139">
        <v>39436</v>
      </c>
      <c r="W274" s="148" t="s">
        <v>482</v>
      </c>
      <c r="X274" s="148" t="s">
        <v>555</v>
      </c>
    </row>
    <row r="275" spans="1:25" s="11" customFormat="1" ht="20.25" customHeight="1" x14ac:dyDescent="0.2">
      <c r="A275" s="58">
        <f t="shared" si="129"/>
        <v>18</v>
      </c>
      <c r="B275" s="143" t="s">
        <v>20</v>
      </c>
      <c r="C275" s="143" t="s">
        <v>103</v>
      </c>
      <c r="D275" s="143" t="s">
        <v>50</v>
      </c>
      <c r="E275" s="143" t="s">
        <v>13</v>
      </c>
      <c r="F275" s="38">
        <v>1</v>
      </c>
      <c r="G275" s="140"/>
      <c r="H275" s="140">
        <v>28.8</v>
      </c>
      <c r="I275" s="228">
        <f t="shared" si="133"/>
        <v>28.8</v>
      </c>
      <c r="J275" s="228">
        <f t="shared" si="134"/>
        <v>0</v>
      </c>
      <c r="K275" s="228">
        <f t="shared" si="135"/>
        <v>28.8</v>
      </c>
      <c r="L275" s="143">
        <f t="shared" si="136"/>
        <v>1</v>
      </c>
      <c r="M275" s="143">
        <f t="shared" si="136"/>
        <v>0</v>
      </c>
      <c r="N275" s="143">
        <f t="shared" si="136"/>
        <v>1</v>
      </c>
      <c r="O275" s="247">
        <v>1</v>
      </c>
      <c r="P275" s="247"/>
      <c r="Q275" s="247">
        <f t="shared" si="124"/>
        <v>1</v>
      </c>
      <c r="R275" s="225" t="s">
        <v>22</v>
      </c>
      <c r="S275" s="52">
        <v>42684</v>
      </c>
      <c r="T275" s="49" t="s">
        <v>104</v>
      </c>
      <c r="U275" s="197">
        <v>46387</v>
      </c>
      <c r="V275" s="139">
        <v>41438</v>
      </c>
      <c r="W275" s="148" t="s">
        <v>482</v>
      </c>
      <c r="X275" s="148" t="s">
        <v>555</v>
      </c>
    </row>
    <row r="276" spans="1:25" s="66" customFormat="1" ht="21" customHeight="1" x14ac:dyDescent="0.2">
      <c r="A276" s="67">
        <f t="shared" si="129"/>
        <v>18</v>
      </c>
      <c r="B276" s="68" t="s">
        <v>20</v>
      </c>
      <c r="C276" s="68" t="s">
        <v>103</v>
      </c>
      <c r="D276" s="68">
        <v>22</v>
      </c>
      <c r="E276" s="47" t="s">
        <v>34</v>
      </c>
      <c r="F276" s="33"/>
      <c r="G276" s="69">
        <v>877.4</v>
      </c>
      <c r="H276" s="69">
        <f>SUM(H254:H275)</f>
        <v>689.09999999999991</v>
      </c>
      <c r="I276" s="69">
        <f t="shared" ref="I276:Q276" si="137">SUM(I254:I275)</f>
        <v>689.09999999999991</v>
      </c>
      <c r="J276" s="69">
        <f t="shared" si="137"/>
        <v>193.3</v>
      </c>
      <c r="K276" s="69">
        <f t="shared" si="137"/>
        <v>495.80000000000007</v>
      </c>
      <c r="L276" s="68">
        <f t="shared" si="137"/>
        <v>22</v>
      </c>
      <c r="M276" s="68">
        <f t="shared" si="137"/>
        <v>6</v>
      </c>
      <c r="N276" s="68">
        <f t="shared" si="137"/>
        <v>16</v>
      </c>
      <c r="O276" s="115">
        <f t="shared" si="137"/>
        <v>55</v>
      </c>
      <c r="P276" s="115">
        <f t="shared" si="137"/>
        <v>16</v>
      </c>
      <c r="Q276" s="115">
        <f t="shared" si="137"/>
        <v>39</v>
      </c>
      <c r="R276" s="15" t="str">
        <f>IF(L276/D276=0,"дом расселён 100%",IF(L276-D276=0,"0%",IF(L276/D276&lt;1,1-L276/D276)))</f>
        <v>0%</v>
      </c>
      <c r="S276" s="70">
        <v>42684</v>
      </c>
      <c r="T276" s="68" t="s">
        <v>104</v>
      </c>
      <c r="U276" s="70">
        <v>46387</v>
      </c>
      <c r="V276" s="1"/>
      <c r="W276" s="148" t="s">
        <v>482</v>
      </c>
      <c r="X276" s="148" t="s">
        <v>555</v>
      </c>
      <c r="Y276" s="11"/>
    </row>
    <row r="277" spans="1:25" s="11" customFormat="1" ht="20.25" customHeight="1" x14ac:dyDescent="0.2">
      <c r="A277" s="58">
        <f>A276+1</f>
        <v>19</v>
      </c>
      <c r="B277" s="143" t="s">
        <v>20</v>
      </c>
      <c r="C277" s="143" t="s">
        <v>105</v>
      </c>
      <c r="D277" s="143" t="s">
        <v>21</v>
      </c>
      <c r="E277" s="143" t="s">
        <v>13</v>
      </c>
      <c r="F277" s="38">
        <v>1</v>
      </c>
      <c r="G277" s="140"/>
      <c r="H277" s="140">
        <v>10.4</v>
      </c>
      <c r="I277" s="140">
        <f t="shared" ref="I277:I318" si="138">IF(R277="Подлежит расселению",H277,IF(R277="Расселено",0,IF(R277="Пустующие",0,IF(R277="В суде",H277))))</f>
        <v>0</v>
      </c>
      <c r="J277" s="140">
        <f t="shared" ref="J277:J318" si="139">IF(E277="Муниципальная",I277,IF(E277="Частная",0))</f>
        <v>0</v>
      </c>
      <c r="K277" s="140">
        <f t="shared" ref="K277:K318" si="140">IF(E277="Муниципальная",0,IF(E277="Частная",I277))</f>
        <v>0</v>
      </c>
      <c r="L277" s="143">
        <f t="shared" ref="L277:N318" si="141">IF(I277&gt;0,1,IF(I277=0,0))</f>
        <v>0</v>
      </c>
      <c r="M277" s="143">
        <f t="shared" si="141"/>
        <v>0</v>
      </c>
      <c r="N277" s="143">
        <f t="shared" si="141"/>
        <v>0</v>
      </c>
      <c r="O277" s="247">
        <v>0</v>
      </c>
      <c r="P277" s="247">
        <v>0</v>
      </c>
      <c r="Q277" s="247">
        <f t="shared" si="124"/>
        <v>0</v>
      </c>
      <c r="R277" s="225" t="s">
        <v>44</v>
      </c>
      <c r="S277" s="57">
        <v>42684</v>
      </c>
      <c r="T277" s="54" t="s">
        <v>104</v>
      </c>
      <c r="U277" s="207">
        <v>44196</v>
      </c>
      <c r="V277" s="25"/>
      <c r="W277" s="148" t="s">
        <v>544</v>
      </c>
      <c r="X277" s="148"/>
    </row>
    <row r="278" spans="1:25" s="11" customFormat="1" ht="20.25" customHeight="1" x14ac:dyDescent="0.2">
      <c r="A278" s="58">
        <f t="shared" si="129"/>
        <v>19</v>
      </c>
      <c r="B278" s="143" t="s">
        <v>20</v>
      </c>
      <c r="C278" s="143" t="s">
        <v>105</v>
      </c>
      <c r="D278" s="143" t="s">
        <v>23</v>
      </c>
      <c r="E278" s="143" t="s">
        <v>13</v>
      </c>
      <c r="F278" s="38">
        <v>1</v>
      </c>
      <c r="G278" s="140"/>
      <c r="H278" s="140">
        <v>9.9</v>
      </c>
      <c r="I278" s="140">
        <f t="shared" si="138"/>
        <v>0</v>
      </c>
      <c r="J278" s="140">
        <f t="shared" si="139"/>
        <v>0</v>
      </c>
      <c r="K278" s="140">
        <f t="shared" si="140"/>
        <v>0</v>
      </c>
      <c r="L278" s="143">
        <f t="shared" si="141"/>
        <v>0</v>
      </c>
      <c r="M278" s="143">
        <f t="shared" si="141"/>
        <v>0</v>
      </c>
      <c r="N278" s="143">
        <f t="shared" si="141"/>
        <v>0</v>
      </c>
      <c r="O278" s="247"/>
      <c r="P278" s="247"/>
      <c r="Q278" s="247">
        <f t="shared" si="124"/>
        <v>0</v>
      </c>
      <c r="R278" s="225" t="s">
        <v>44</v>
      </c>
      <c r="S278" s="141">
        <v>42684</v>
      </c>
      <c r="T278" s="143" t="s">
        <v>104</v>
      </c>
      <c r="U278" s="45">
        <v>44196</v>
      </c>
      <c r="V278" s="25"/>
      <c r="W278" s="148" t="s">
        <v>482</v>
      </c>
      <c r="X278" s="148" t="s">
        <v>555</v>
      </c>
    </row>
    <row r="279" spans="1:25" s="11" customFormat="1" ht="20.25" customHeight="1" x14ac:dyDescent="0.2">
      <c r="A279" s="58">
        <f t="shared" si="129"/>
        <v>19</v>
      </c>
      <c r="B279" s="143" t="s">
        <v>20</v>
      </c>
      <c r="C279" s="143" t="s">
        <v>105</v>
      </c>
      <c r="D279" s="143" t="s">
        <v>25</v>
      </c>
      <c r="E279" s="143" t="s">
        <v>13</v>
      </c>
      <c r="F279" s="38">
        <v>1</v>
      </c>
      <c r="G279" s="140"/>
      <c r="H279" s="140">
        <v>20.3</v>
      </c>
      <c r="I279" s="140">
        <f t="shared" si="138"/>
        <v>0</v>
      </c>
      <c r="J279" s="140">
        <f t="shared" si="139"/>
        <v>0</v>
      </c>
      <c r="K279" s="140">
        <f t="shared" si="140"/>
        <v>0</v>
      </c>
      <c r="L279" s="143">
        <f t="shared" si="141"/>
        <v>0</v>
      </c>
      <c r="M279" s="143">
        <f t="shared" si="141"/>
        <v>0</v>
      </c>
      <c r="N279" s="143">
        <f t="shared" si="141"/>
        <v>0</v>
      </c>
      <c r="O279" s="247"/>
      <c r="P279" s="247"/>
      <c r="Q279" s="247">
        <f t="shared" si="124"/>
        <v>0</v>
      </c>
      <c r="R279" s="225" t="s">
        <v>44</v>
      </c>
      <c r="S279" s="141">
        <v>42684</v>
      </c>
      <c r="T279" s="143" t="s">
        <v>104</v>
      </c>
      <c r="U279" s="45">
        <v>44196</v>
      </c>
      <c r="V279" s="25"/>
      <c r="W279" s="148" t="s">
        <v>482</v>
      </c>
      <c r="X279" s="148" t="s">
        <v>555</v>
      </c>
    </row>
    <row r="280" spans="1:25" s="11" customFormat="1" ht="20.25" customHeight="1" x14ac:dyDescent="0.2">
      <c r="A280" s="58">
        <f t="shared" si="129"/>
        <v>19</v>
      </c>
      <c r="B280" s="143" t="s">
        <v>20</v>
      </c>
      <c r="C280" s="143" t="s">
        <v>105</v>
      </c>
      <c r="D280" s="143" t="s">
        <v>26</v>
      </c>
      <c r="E280" s="143" t="s">
        <v>12</v>
      </c>
      <c r="F280" s="38">
        <v>1</v>
      </c>
      <c r="G280" s="140"/>
      <c r="H280" s="140">
        <v>20.3</v>
      </c>
      <c r="I280" s="140">
        <f t="shared" si="138"/>
        <v>0</v>
      </c>
      <c r="J280" s="140">
        <f t="shared" si="139"/>
        <v>0</v>
      </c>
      <c r="K280" s="140">
        <f t="shared" si="140"/>
        <v>0</v>
      </c>
      <c r="L280" s="143">
        <f t="shared" si="141"/>
        <v>0</v>
      </c>
      <c r="M280" s="143">
        <f t="shared" si="141"/>
        <v>0</v>
      </c>
      <c r="N280" s="143">
        <f t="shared" si="141"/>
        <v>0</v>
      </c>
      <c r="O280" s="247"/>
      <c r="P280" s="247"/>
      <c r="Q280" s="247"/>
      <c r="R280" s="225" t="s">
        <v>44</v>
      </c>
      <c r="S280" s="141">
        <v>42684</v>
      </c>
      <c r="T280" s="143" t="s">
        <v>104</v>
      </c>
      <c r="U280" s="45">
        <v>44196</v>
      </c>
      <c r="V280" s="25"/>
      <c r="W280" s="148" t="s">
        <v>482</v>
      </c>
      <c r="X280" s="148" t="s">
        <v>555</v>
      </c>
    </row>
    <row r="281" spans="1:25" s="11" customFormat="1" ht="20.25" customHeight="1" x14ac:dyDescent="0.2">
      <c r="A281" s="58">
        <f t="shared" si="129"/>
        <v>19</v>
      </c>
      <c r="B281" s="143" t="s">
        <v>20</v>
      </c>
      <c r="C281" s="143" t="s">
        <v>105</v>
      </c>
      <c r="D281" s="143" t="s">
        <v>29</v>
      </c>
      <c r="E281" s="143" t="s">
        <v>13</v>
      </c>
      <c r="F281" s="38">
        <v>1</v>
      </c>
      <c r="G281" s="140"/>
      <c r="H281" s="140">
        <v>20</v>
      </c>
      <c r="I281" s="140">
        <f t="shared" si="138"/>
        <v>0</v>
      </c>
      <c r="J281" s="140">
        <f t="shared" si="139"/>
        <v>0</v>
      </c>
      <c r="K281" s="140">
        <f t="shared" si="140"/>
        <v>0</v>
      </c>
      <c r="L281" s="143">
        <f t="shared" si="141"/>
        <v>0</v>
      </c>
      <c r="M281" s="143">
        <f t="shared" si="141"/>
        <v>0</v>
      </c>
      <c r="N281" s="143">
        <f t="shared" si="141"/>
        <v>0</v>
      </c>
      <c r="O281" s="247">
        <v>0</v>
      </c>
      <c r="P281" s="247"/>
      <c r="Q281" s="247">
        <f t="shared" si="124"/>
        <v>0</v>
      </c>
      <c r="R281" s="225" t="s">
        <v>44</v>
      </c>
      <c r="S281" s="141">
        <v>42684</v>
      </c>
      <c r="T281" s="143" t="s">
        <v>104</v>
      </c>
      <c r="U281" s="45">
        <v>44196</v>
      </c>
      <c r="V281" s="25"/>
      <c r="W281" s="148" t="s">
        <v>482</v>
      </c>
      <c r="X281" s="148" t="s">
        <v>555</v>
      </c>
    </row>
    <row r="282" spans="1:25" s="11" customFormat="1" ht="20.25" customHeight="1" x14ac:dyDescent="0.2">
      <c r="A282" s="58">
        <f t="shared" si="129"/>
        <v>19</v>
      </c>
      <c r="B282" s="143" t="s">
        <v>20</v>
      </c>
      <c r="C282" s="143" t="s">
        <v>105</v>
      </c>
      <c r="D282" s="143" t="s">
        <v>30</v>
      </c>
      <c r="E282" s="143" t="s">
        <v>13</v>
      </c>
      <c r="F282" s="38">
        <v>1</v>
      </c>
      <c r="G282" s="140"/>
      <c r="H282" s="140">
        <v>20</v>
      </c>
      <c r="I282" s="140">
        <f t="shared" si="138"/>
        <v>0</v>
      </c>
      <c r="J282" s="140">
        <f t="shared" si="139"/>
        <v>0</v>
      </c>
      <c r="K282" s="140">
        <f t="shared" si="140"/>
        <v>0</v>
      </c>
      <c r="L282" s="143">
        <f t="shared" si="141"/>
        <v>0</v>
      </c>
      <c r="M282" s="143">
        <f t="shared" si="141"/>
        <v>0</v>
      </c>
      <c r="N282" s="143">
        <f t="shared" si="141"/>
        <v>0</v>
      </c>
      <c r="O282" s="247"/>
      <c r="P282" s="247"/>
      <c r="Q282" s="247">
        <f t="shared" si="124"/>
        <v>0</v>
      </c>
      <c r="R282" s="225" t="s">
        <v>44</v>
      </c>
      <c r="S282" s="141">
        <v>42684</v>
      </c>
      <c r="T282" s="143" t="s">
        <v>104</v>
      </c>
      <c r="U282" s="45">
        <v>44196</v>
      </c>
      <c r="V282" s="25"/>
      <c r="W282" s="148" t="s">
        <v>482</v>
      </c>
      <c r="X282" s="148" t="s">
        <v>555</v>
      </c>
    </row>
    <row r="283" spans="1:25" s="11" customFormat="1" ht="20.25" customHeight="1" x14ac:dyDescent="0.2">
      <c r="A283" s="58">
        <f t="shared" si="129"/>
        <v>19</v>
      </c>
      <c r="B283" s="143" t="s">
        <v>20</v>
      </c>
      <c r="C283" s="143" t="s">
        <v>105</v>
      </c>
      <c r="D283" s="143" t="s">
        <v>31</v>
      </c>
      <c r="E283" s="143" t="s">
        <v>12</v>
      </c>
      <c r="F283" s="38">
        <v>1</v>
      </c>
      <c r="G283" s="140"/>
      <c r="H283" s="140">
        <v>9.9</v>
      </c>
      <c r="I283" s="140">
        <f t="shared" si="138"/>
        <v>0</v>
      </c>
      <c r="J283" s="140">
        <f t="shared" si="139"/>
        <v>0</v>
      </c>
      <c r="K283" s="140">
        <f t="shared" si="140"/>
        <v>0</v>
      </c>
      <c r="L283" s="143">
        <f t="shared" si="141"/>
        <v>0</v>
      </c>
      <c r="M283" s="143">
        <f t="shared" si="141"/>
        <v>0</v>
      </c>
      <c r="N283" s="143">
        <f t="shared" si="141"/>
        <v>0</v>
      </c>
      <c r="O283" s="247">
        <v>0</v>
      </c>
      <c r="P283" s="247"/>
      <c r="Q283" s="247">
        <f t="shared" si="124"/>
        <v>0</v>
      </c>
      <c r="R283" s="225" t="s">
        <v>44</v>
      </c>
      <c r="S283" s="141">
        <v>42684</v>
      </c>
      <c r="T283" s="143" t="s">
        <v>104</v>
      </c>
      <c r="U283" s="45">
        <v>44196</v>
      </c>
      <c r="V283" s="25"/>
      <c r="W283" s="148" t="s">
        <v>482</v>
      </c>
      <c r="X283" s="148" t="s">
        <v>555</v>
      </c>
    </row>
    <row r="284" spans="1:25" s="11" customFormat="1" ht="20.25" customHeight="1" x14ac:dyDescent="0.2">
      <c r="A284" s="58">
        <f t="shared" si="129"/>
        <v>19</v>
      </c>
      <c r="B284" s="143" t="s">
        <v>20</v>
      </c>
      <c r="C284" s="143" t="s">
        <v>105</v>
      </c>
      <c r="D284" s="143">
        <v>11</v>
      </c>
      <c r="E284" s="143" t="s">
        <v>13</v>
      </c>
      <c r="F284" s="38">
        <v>1</v>
      </c>
      <c r="G284" s="140"/>
      <c r="H284" s="140">
        <v>9.9</v>
      </c>
      <c r="I284" s="140">
        <f t="shared" si="138"/>
        <v>0</v>
      </c>
      <c r="J284" s="140">
        <f t="shared" si="139"/>
        <v>0</v>
      </c>
      <c r="K284" s="140">
        <f t="shared" si="140"/>
        <v>0</v>
      </c>
      <c r="L284" s="143">
        <f t="shared" si="141"/>
        <v>0</v>
      </c>
      <c r="M284" s="143">
        <f t="shared" si="141"/>
        <v>0</v>
      </c>
      <c r="N284" s="143">
        <f t="shared" si="141"/>
        <v>0</v>
      </c>
      <c r="O284" s="247">
        <v>0</v>
      </c>
      <c r="P284" s="247">
        <v>0</v>
      </c>
      <c r="Q284" s="247">
        <v>0</v>
      </c>
      <c r="R284" s="225" t="s">
        <v>44</v>
      </c>
      <c r="S284" s="141">
        <v>42684</v>
      </c>
      <c r="T284" s="143" t="s">
        <v>104</v>
      </c>
      <c r="U284" s="45">
        <v>44196</v>
      </c>
      <c r="V284" s="25"/>
      <c r="W284" s="148" t="s">
        <v>544</v>
      </c>
      <c r="X284" s="148"/>
    </row>
    <row r="285" spans="1:25" s="11" customFormat="1" ht="20.25" customHeight="1" x14ac:dyDescent="0.2">
      <c r="A285" s="58">
        <f t="shared" si="129"/>
        <v>19</v>
      </c>
      <c r="B285" s="143" t="s">
        <v>20</v>
      </c>
      <c r="C285" s="143" t="s">
        <v>105</v>
      </c>
      <c r="D285" s="143" t="s">
        <v>33</v>
      </c>
      <c r="E285" s="143" t="s">
        <v>13</v>
      </c>
      <c r="F285" s="38">
        <v>1</v>
      </c>
      <c r="G285" s="140"/>
      <c r="H285" s="140">
        <v>32.799999999999997</v>
      </c>
      <c r="I285" s="140">
        <f t="shared" si="138"/>
        <v>0</v>
      </c>
      <c r="J285" s="140">
        <f t="shared" si="139"/>
        <v>0</v>
      </c>
      <c r="K285" s="140">
        <f t="shared" si="140"/>
        <v>0</v>
      </c>
      <c r="L285" s="143">
        <f t="shared" si="141"/>
        <v>0</v>
      </c>
      <c r="M285" s="143">
        <f t="shared" si="141"/>
        <v>0</v>
      </c>
      <c r="N285" s="143">
        <f t="shared" si="141"/>
        <v>0</v>
      </c>
      <c r="O285" s="247">
        <v>0</v>
      </c>
      <c r="P285" s="247">
        <v>0</v>
      </c>
      <c r="Q285" s="247">
        <v>0</v>
      </c>
      <c r="R285" s="225" t="s">
        <v>44</v>
      </c>
      <c r="S285" s="141">
        <v>42684</v>
      </c>
      <c r="T285" s="143" t="s">
        <v>104</v>
      </c>
      <c r="U285" s="45">
        <v>44196</v>
      </c>
      <c r="V285" s="25"/>
      <c r="W285" s="148" t="s">
        <v>544</v>
      </c>
      <c r="X285" s="148"/>
    </row>
    <row r="286" spans="1:25" s="11" customFormat="1" ht="20.25" customHeight="1" x14ac:dyDescent="0.2">
      <c r="A286" s="58">
        <f t="shared" si="129"/>
        <v>19</v>
      </c>
      <c r="B286" s="143" t="s">
        <v>20</v>
      </c>
      <c r="C286" s="143" t="s">
        <v>105</v>
      </c>
      <c r="D286" s="143" t="s">
        <v>39</v>
      </c>
      <c r="E286" s="143" t="s">
        <v>13</v>
      </c>
      <c r="F286" s="38">
        <v>1</v>
      </c>
      <c r="G286" s="140"/>
      <c r="H286" s="140">
        <v>9.6</v>
      </c>
      <c r="I286" s="140">
        <f t="shared" si="138"/>
        <v>0</v>
      </c>
      <c r="J286" s="140">
        <f t="shared" si="139"/>
        <v>0</v>
      </c>
      <c r="K286" s="140">
        <f t="shared" si="140"/>
        <v>0</v>
      </c>
      <c r="L286" s="143">
        <f t="shared" si="141"/>
        <v>0</v>
      </c>
      <c r="M286" s="143">
        <f t="shared" si="141"/>
        <v>0</v>
      </c>
      <c r="N286" s="143">
        <f t="shared" si="141"/>
        <v>0</v>
      </c>
      <c r="O286" s="247"/>
      <c r="P286" s="247"/>
      <c r="Q286" s="247">
        <f t="shared" si="124"/>
        <v>0</v>
      </c>
      <c r="R286" s="225" t="s">
        <v>44</v>
      </c>
      <c r="S286" s="141">
        <v>42684</v>
      </c>
      <c r="T286" s="143" t="s">
        <v>104</v>
      </c>
      <c r="U286" s="45">
        <v>44196</v>
      </c>
      <c r="V286" s="25"/>
      <c r="W286" s="148" t="s">
        <v>482</v>
      </c>
      <c r="X286" s="148" t="s">
        <v>555</v>
      </c>
    </row>
    <row r="287" spans="1:25" s="11" customFormat="1" ht="20.25" customHeight="1" x14ac:dyDescent="0.2">
      <c r="A287" s="58">
        <f t="shared" si="129"/>
        <v>19</v>
      </c>
      <c r="B287" s="143" t="s">
        <v>20</v>
      </c>
      <c r="C287" s="143" t="s">
        <v>105</v>
      </c>
      <c r="D287" s="143" t="s">
        <v>40</v>
      </c>
      <c r="E287" s="143" t="s">
        <v>13</v>
      </c>
      <c r="F287" s="38">
        <v>1</v>
      </c>
      <c r="G287" s="140"/>
      <c r="H287" s="140">
        <v>9.8000000000000007</v>
      </c>
      <c r="I287" s="140">
        <f t="shared" si="138"/>
        <v>0</v>
      </c>
      <c r="J287" s="140">
        <f t="shared" si="139"/>
        <v>0</v>
      </c>
      <c r="K287" s="140">
        <f t="shared" si="140"/>
        <v>0</v>
      </c>
      <c r="L287" s="143">
        <f t="shared" si="141"/>
        <v>0</v>
      </c>
      <c r="M287" s="143">
        <f t="shared" si="141"/>
        <v>0</v>
      </c>
      <c r="N287" s="143">
        <f t="shared" si="141"/>
        <v>0</v>
      </c>
      <c r="O287" s="247"/>
      <c r="P287" s="247"/>
      <c r="Q287" s="247">
        <f t="shared" si="124"/>
        <v>0</v>
      </c>
      <c r="R287" s="225" t="s">
        <v>44</v>
      </c>
      <c r="S287" s="141">
        <v>42684</v>
      </c>
      <c r="T287" s="143" t="s">
        <v>104</v>
      </c>
      <c r="U287" s="45">
        <v>44196</v>
      </c>
      <c r="V287" s="25"/>
      <c r="W287" s="148" t="s">
        <v>482</v>
      </c>
      <c r="X287" s="148" t="s">
        <v>555</v>
      </c>
    </row>
    <row r="288" spans="1:25" s="11" customFormat="1" ht="20.25" customHeight="1" x14ac:dyDescent="0.2">
      <c r="A288" s="58">
        <f t="shared" si="129"/>
        <v>19</v>
      </c>
      <c r="B288" s="143" t="s">
        <v>20</v>
      </c>
      <c r="C288" s="143" t="s">
        <v>105</v>
      </c>
      <c r="D288" s="143" t="s">
        <v>41</v>
      </c>
      <c r="E288" s="143" t="s">
        <v>13</v>
      </c>
      <c r="F288" s="38">
        <v>1</v>
      </c>
      <c r="G288" s="140"/>
      <c r="H288" s="140">
        <v>20.3</v>
      </c>
      <c r="I288" s="140">
        <f t="shared" si="138"/>
        <v>0</v>
      </c>
      <c r="J288" s="140">
        <f t="shared" si="139"/>
        <v>0</v>
      </c>
      <c r="K288" s="140">
        <f t="shared" si="140"/>
        <v>0</v>
      </c>
      <c r="L288" s="143">
        <f t="shared" si="141"/>
        <v>0</v>
      </c>
      <c r="M288" s="143">
        <f t="shared" si="141"/>
        <v>0</v>
      </c>
      <c r="N288" s="143">
        <f t="shared" si="141"/>
        <v>0</v>
      </c>
      <c r="O288" s="247"/>
      <c r="P288" s="247"/>
      <c r="Q288" s="247">
        <f t="shared" si="124"/>
        <v>0</v>
      </c>
      <c r="R288" s="225" t="s">
        <v>44</v>
      </c>
      <c r="S288" s="141">
        <v>42684</v>
      </c>
      <c r="T288" s="143" t="s">
        <v>104</v>
      </c>
      <c r="U288" s="45">
        <v>44196</v>
      </c>
      <c r="V288" s="25"/>
      <c r="W288" s="148" t="s">
        <v>482</v>
      </c>
      <c r="X288" s="148" t="s">
        <v>555</v>
      </c>
    </row>
    <row r="289" spans="1:24" s="11" customFormat="1" ht="20.25" customHeight="1" x14ac:dyDescent="0.2">
      <c r="A289" s="58">
        <f t="shared" si="129"/>
        <v>19</v>
      </c>
      <c r="B289" s="143" t="s">
        <v>20</v>
      </c>
      <c r="C289" s="143" t="s">
        <v>105</v>
      </c>
      <c r="D289" s="143" t="s">
        <v>46</v>
      </c>
      <c r="E289" s="143" t="s">
        <v>13</v>
      </c>
      <c r="F289" s="38">
        <v>2</v>
      </c>
      <c r="G289" s="140"/>
      <c r="H289" s="140">
        <v>31.4</v>
      </c>
      <c r="I289" s="140">
        <f t="shared" si="138"/>
        <v>0</v>
      </c>
      <c r="J289" s="140">
        <f t="shared" si="139"/>
        <v>0</v>
      </c>
      <c r="K289" s="140">
        <f t="shared" si="140"/>
        <v>0</v>
      </c>
      <c r="L289" s="143">
        <f t="shared" si="141"/>
        <v>0</v>
      </c>
      <c r="M289" s="143">
        <f t="shared" si="141"/>
        <v>0</v>
      </c>
      <c r="N289" s="143">
        <f t="shared" si="141"/>
        <v>0</v>
      </c>
      <c r="O289" s="247"/>
      <c r="P289" s="247"/>
      <c r="Q289" s="247">
        <f t="shared" ref="Q289:Q318" si="142">O289-P289</f>
        <v>0</v>
      </c>
      <c r="R289" s="225" t="s">
        <v>44</v>
      </c>
      <c r="S289" s="141">
        <v>42684</v>
      </c>
      <c r="T289" s="143" t="s">
        <v>104</v>
      </c>
      <c r="U289" s="45">
        <v>44196</v>
      </c>
      <c r="V289" s="25"/>
      <c r="W289" s="148" t="s">
        <v>482</v>
      </c>
      <c r="X289" s="148" t="s">
        <v>555</v>
      </c>
    </row>
    <row r="290" spans="1:24" s="11" customFormat="1" ht="20.25" customHeight="1" x14ac:dyDescent="0.2">
      <c r="A290" s="58">
        <f t="shared" si="129"/>
        <v>19</v>
      </c>
      <c r="B290" s="143" t="s">
        <v>20</v>
      </c>
      <c r="C290" s="143" t="s">
        <v>105</v>
      </c>
      <c r="D290" s="143">
        <v>20</v>
      </c>
      <c r="E290" s="143" t="s">
        <v>12</v>
      </c>
      <c r="F290" s="38">
        <v>1</v>
      </c>
      <c r="G290" s="140"/>
      <c r="H290" s="140">
        <v>31</v>
      </c>
      <c r="I290" s="140">
        <f t="shared" si="138"/>
        <v>0</v>
      </c>
      <c r="J290" s="140">
        <f t="shared" si="139"/>
        <v>0</v>
      </c>
      <c r="K290" s="140">
        <f t="shared" si="140"/>
        <v>0</v>
      </c>
      <c r="L290" s="143">
        <f t="shared" si="141"/>
        <v>0</v>
      </c>
      <c r="M290" s="143">
        <f t="shared" si="141"/>
        <v>0</v>
      </c>
      <c r="N290" s="143">
        <f t="shared" si="141"/>
        <v>0</v>
      </c>
      <c r="O290" s="247">
        <v>0</v>
      </c>
      <c r="P290" s="247">
        <v>0</v>
      </c>
      <c r="Q290" s="247">
        <v>0</v>
      </c>
      <c r="R290" s="225" t="s">
        <v>44</v>
      </c>
      <c r="S290" s="141">
        <v>42684</v>
      </c>
      <c r="T290" s="143" t="s">
        <v>104</v>
      </c>
      <c r="U290" s="45">
        <v>44196</v>
      </c>
      <c r="V290" s="25"/>
      <c r="W290" s="148" t="s">
        <v>544</v>
      </c>
      <c r="X290" s="148"/>
    </row>
    <row r="291" spans="1:24" s="11" customFormat="1" ht="20.25" customHeight="1" x14ac:dyDescent="0.2">
      <c r="A291" s="58">
        <f t="shared" si="129"/>
        <v>19</v>
      </c>
      <c r="B291" s="143" t="s">
        <v>20</v>
      </c>
      <c r="C291" s="143" t="s">
        <v>105</v>
      </c>
      <c r="D291" s="143" t="s">
        <v>49</v>
      </c>
      <c r="E291" s="143" t="s">
        <v>12</v>
      </c>
      <c r="F291" s="38">
        <v>1</v>
      </c>
      <c r="G291" s="140"/>
      <c r="H291" s="140">
        <v>10.1</v>
      </c>
      <c r="I291" s="140">
        <f t="shared" si="138"/>
        <v>0</v>
      </c>
      <c r="J291" s="140">
        <f t="shared" si="139"/>
        <v>0</v>
      </c>
      <c r="K291" s="140">
        <f t="shared" si="140"/>
        <v>0</v>
      </c>
      <c r="L291" s="143">
        <f t="shared" si="141"/>
        <v>0</v>
      </c>
      <c r="M291" s="143">
        <f t="shared" si="141"/>
        <v>0</v>
      </c>
      <c r="N291" s="143">
        <f t="shared" si="141"/>
        <v>0</v>
      </c>
      <c r="O291" s="247">
        <v>0</v>
      </c>
      <c r="P291" s="247"/>
      <c r="Q291" s="247">
        <f t="shared" si="142"/>
        <v>0</v>
      </c>
      <c r="R291" s="225" t="s">
        <v>44</v>
      </c>
      <c r="S291" s="141">
        <v>42684</v>
      </c>
      <c r="T291" s="143" t="s">
        <v>104</v>
      </c>
      <c r="U291" s="45">
        <v>44196</v>
      </c>
      <c r="V291" s="25"/>
      <c r="W291" s="148" t="s">
        <v>482</v>
      </c>
      <c r="X291" s="148" t="s">
        <v>555</v>
      </c>
    </row>
    <row r="292" spans="1:24" s="11" customFormat="1" ht="20.25" customHeight="1" x14ac:dyDescent="0.2">
      <c r="A292" s="58">
        <f t="shared" si="129"/>
        <v>19</v>
      </c>
      <c r="B292" s="143" t="s">
        <v>20</v>
      </c>
      <c r="C292" s="143" t="s">
        <v>105</v>
      </c>
      <c r="D292" s="143" t="s">
        <v>52</v>
      </c>
      <c r="E292" s="143" t="s">
        <v>12</v>
      </c>
      <c r="F292" s="38">
        <v>1</v>
      </c>
      <c r="G292" s="140"/>
      <c r="H292" s="140">
        <v>19.899999999999999</v>
      </c>
      <c r="I292" s="140">
        <f t="shared" si="138"/>
        <v>0</v>
      </c>
      <c r="J292" s="140">
        <f t="shared" si="139"/>
        <v>0</v>
      </c>
      <c r="K292" s="140">
        <f t="shared" si="140"/>
        <v>0</v>
      </c>
      <c r="L292" s="143">
        <f t="shared" si="141"/>
        <v>0</v>
      </c>
      <c r="M292" s="143">
        <f t="shared" si="141"/>
        <v>0</v>
      </c>
      <c r="N292" s="143">
        <f t="shared" si="141"/>
        <v>0</v>
      </c>
      <c r="O292" s="247">
        <v>0</v>
      </c>
      <c r="P292" s="247"/>
      <c r="Q292" s="247">
        <f t="shared" si="142"/>
        <v>0</v>
      </c>
      <c r="R292" s="225" t="s">
        <v>44</v>
      </c>
      <c r="S292" s="141">
        <v>42684</v>
      </c>
      <c r="T292" s="143" t="s">
        <v>104</v>
      </c>
      <c r="U292" s="45">
        <v>44196</v>
      </c>
      <c r="V292" s="25"/>
      <c r="W292" s="148" t="s">
        <v>482</v>
      </c>
      <c r="X292" s="148" t="s">
        <v>555</v>
      </c>
    </row>
    <row r="293" spans="1:24" s="11" customFormat="1" ht="20.25" customHeight="1" x14ac:dyDescent="0.2">
      <c r="A293" s="58">
        <f t="shared" si="129"/>
        <v>19</v>
      </c>
      <c r="B293" s="143" t="s">
        <v>20</v>
      </c>
      <c r="C293" s="143" t="s">
        <v>105</v>
      </c>
      <c r="D293" s="143" t="s">
        <v>54</v>
      </c>
      <c r="E293" s="143" t="s">
        <v>13</v>
      </c>
      <c r="F293" s="38">
        <v>1</v>
      </c>
      <c r="G293" s="140"/>
      <c r="H293" s="140">
        <v>9.6999999999999993</v>
      </c>
      <c r="I293" s="140">
        <f t="shared" si="138"/>
        <v>0</v>
      </c>
      <c r="J293" s="140">
        <f t="shared" si="139"/>
        <v>0</v>
      </c>
      <c r="K293" s="140">
        <f t="shared" si="140"/>
        <v>0</v>
      </c>
      <c r="L293" s="143">
        <f t="shared" si="141"/>
        <v>0</v>
      </c>
      <c r="M293" s="143">
        <f t="shared" si="141"/>
        <v>0</v>
      </c>
      <c r="N293" s="143">
        <f t="shared" si="141"/>
        <v>0</v>
      </c>
      <c r="O293" s="247">
        <v>0</v>
      </c>
      <c r="P293" s="247"/>
      <c r="Q293" s="247">
        <f t="shared" si="142"/>
        <v>0</v>
      </c>
      <c r="R293" s="225" t="s">
        <v>44</v>
      </c>
      <c r="S293" s="141">
        <v>42684</v>
      </c>
      <c r="T293" s="143" t="s">
        <v>104</v>
      </c>
      <c r="U293" s="45">
        <v>44196</v>
      </c>
      <c r="V293" s="25"/>
      <c r="W293" s="148" t="s">
        <v>482</v>
      </c>
      <c r="X293" s="148" t="s">
        <v>555</v>
      </c>
    </row>
    <row r="294" spans="1:24" s="11" customFormat="1" ht="20.25" customHeight="1" x14ac:dyDescent="0.2">
      <c r="A294" s="58">
        <f t="shared" si="129"/>
        <v>19</v>
      </c>
      <c r="B294" s="143" t="s">
        <v>20</v>
      </c>
      <c r="C294" s="143" t="s">
        <v>105</v>
      </c>
      <c r="D294" s="143">
        <v>27</v>
      </c>
      <c r="E294" s="143" t="s">
        <v>12</v>
      </c>
      <c r="F294" s="38">
        <v>1</v>
      </c>
      <c r="G294" s="140"/>
      <c r="H294" s="140">
        <v>9.9</v>
      </c>
      <c r="I294" s="140">
        <f t="shared" si="138"/>
        <v>0</v>
      </c>
      <c r="J294" s="140">
        <f t="shared" si="139"/>
        <v>0</v>
      </c>
      <c r="K294" s="140">
        <f t="shared" si="140"/>
        <v>0</v>
      </c>
      <c r="L294" s="143">
        <f t="shared" si="141"/>
        <v>0</v>
      </c>
      <c r="M294" s="143">
        <f t="shared" si="141"/>
        <v>0</v>
      </c>
      <c r="N294" s="143">
        <f t="shared" si="141"/>
        <v>0</v>
      </c>
      <c r="O294" s="247">
        <v>0</v>
      </c>
      <c r="P294" s="247">
        <v>0</v>
      </c>
      <c r="Q294" s="247">
        <v>0</v>
      </c>
      <c r="R294" s="225" t="s">
        <v>44</v>
      </c>
      <c r="S294" s="141">
        <v>42684</v>
      </c>
      <c r="T294" s="143" t="s">
        <v>104</v>
      </c>
      <c r="U294" s="45">
        <v>44196</v>
      </c>
      <c r="V294" s="25"/>
      <c r="W294" s="148"/>
      <c r="X294" s="148"/>
    </row>
    <row r="295" spans="1:24" s="11" customFormat="1" ht="20.25" customHeight="1" x14ac:dyDescent="0.2">
      <c r="A295" s="58">
        <f t="shared" si="129"/>
        <v>19</v>
      </c>
      <c r="B295" s="143" t="s">
        <v>20</v>
      </c>
      <c r="C295" s="143" t="s">
        <v>105</v>
      </c>
      <c r="D295" s="143" t="s">
        <v>56</v>
      </c>
      <c r="E295" s="143" t="s">
        <v>12</v>
      </c>
      <c r="F295" s="38">
        <v>1</v>
      </c>
      <c r="G295" s="140"/>
      <c r="H295" s="140">
        <v>20.100000000000001</v>
      </c>
      <c r="I295" s="140">
        <f t="shared" si="138"/>
        <v>0</v>
      </c>
      <c r="J295" s="140">
        <f t="shared" si="139"/>
        <v>0</v>
      </c>
      <c r="K295" s="140">
        <f t="shared" si="140"/>
        <v>0</v>
      </c>
      <c r="L295" s="143">
        <f t="shared" si="141"/>
        <v>0</v>
      </c>
      <c r="M295" s="143">
        <f t="shared" si="141"/>
        <v>0</v>
      </c>
      <c r="N295" s="143">
        <f t="shared" si="141"/>
        <v>0</v>
      </c>
      <c r="O295" s="247">
        <v>0</v>
      </c>
      <c r="P295" s="247"/>
      <c r="Q295" s="247">
        <f t="shared" si="142"/>
        <v>0</v>
      </c>
      <c r="R295" s="225" t="s">
        <v>44</v>
      </c>
      <c r="S295" s="141">
        <v>42684</v>
      </c>
      <c r="T295" s="143" t="s">
        <v>104</v>
      </c>
      <c r="U295" s="45">
        <v>44196</v>
      </c>
      <c r="V295" s="25"/>
      <c r="W295" s="148" t="s">
        <v>482</v>
      </c>
      <c r="X295" s="148" t="s">
        <v>555</v>
      </c>
    </row>
    <row r="296" spans="1:24" s="11" customFormat="1" ht="20.25" customHeight="1" x14ac:dyDescent="0.2">
      <c r="A296" s="58">
        <f t="shared" si="129"/>
        <v>19</v>
      </c>
      <c r="B296" s="143" t="s">
        <v>20</v>
      </c>
      <c r="C296" s="143" t="s">
        <v>105</v>
      </c>
      <c r="D296" s="143" t="s">
        <v>58</v>
      </c>
      <c r="E296" s="143" t="s">
        <v>12</v>
      </c>
      <c r="F296" s="38">
        <v>1</v>
      </c>
      <c r="G296" s="140"/>
      <c r="H296" s="140">
        <v>9.9</v>
      </c>
      <c r="I296" s="140">
        <f t="shared" si="138"/>
        <v>0</v>
      </c>
      <c r="J296" s="140">
        <f t="shared" si="139"/>
        <v>0</v>
      </c>
      <c r="K296" s="140">
        <f t="shared" si="140"/>
        <v>0</v>
      </c>
      <c r="L296" s="143">
        <f t="shared" si="141"/>
        <v>0</v>
      </c>
      <c r="M296" s="143">
        <f t="shared" si="141"/>
        <v>0</v>
      </c>
      <c r="N296" s="143">
        <f t="shared" si="141"/>
        <v>0</v>
      </c>
      <c r="O296" s="247">
        <v>0</v>
      </c>
      <c r="P296" s="247"/>
      <c r="Q296" s="247">
        <f t="shared" si="142"/>
        <v>0</v>
      </c>
      <c r="R296" s="225" t="s">
        <v>44</v>
      </c>
      <c r="S296" s="141">
        <v>42684</v>
      </c>
      <c r="T296" s="143" t="s">
        <v>104</v>
      </c>
      <c r="U296" s="45">
        <v>44196</v>
      </c>
      <c r="V296" s="25"/>
      <c r="W296" s="148" t="s">
        <v>482</v>
      </c>
      <c r="X296" s="148" t="s">
        <v>555</v>
      </c>
    </row>
    <row r="297" spans="1:24" s="11" customFormat="1" ht="20.25" customHeight="1" x14ac:dyDescent="0.2">
      <c r="A297" s="58">
        <f t="shared" si="129"/>
        <v>19</v>
      </c>
      <c r="B297" s="143" t="s">
        <v>20</v>
      </c>
      <c r="C297" s="143" t="s">
        <v>105</v>
      </c>
      <c r="D297" s="143" t="s">
        <v>100</v>
      </c>
      <c r="E297" s="143" t="s">
        <v>13</v>
      </c>
      <c r="F297" s="38">
        <v>1</v>
      </c>
      <c r="G297" s="140"/>
      <c r="H297" s="140">
        <v>9.9</v>
      </c>
      <c r="I297" s="140">
        <f t="shared" si="138"/>
        <v>0</v>
      </c>
      <c r="J297" s="140">
        <f t="shared" si="139"/>
        <v>0</v>
      </c>
      <c r="K297" s="140">
        <f t="shared" si="140"/>
        <v>0</v>
      </c>
      <c r="L297" s="143">
        <f t="shared" si="141"/>
        <v>0</v>
      </c>
      <c r="M297" s="143">
        <f t="shared" si="141"/>
        <v>0</v>
      </c>
      <c r="N297" s="143">
        <f t="shared" si="141"/>
        <v>0</v>
      </c>
      <c r="O297" s="247">
        <v>0</v>
      </c>
      <c r="P297" s="247">
        <v>0</v>
      </c>
      <c r="Q297" s="247">
        <v>0</v>
      </c>
      <c r="R297" s="225" t="s">
        <v>44</v>
      </c>
      <c r="S297" s="141">
        <v>42684</v>
      </c>
      <c r="T297" s="143" t="s">
        <v>104</v>
      </c>
      <c r="U297" s="45">
        <v>44196</v>
      </c>
      <c r="V297" s="25"/>
      <c r="W297" s="148" t="s">
        <v>544</v>
      </c>
      <c r="X297" s="148"/>
    </row>
    <row r="298" spans="1:24" s="11" customFormat="1" ht="20.25" customHeight="1" x14ac:dyDescent="0.2">
      <c r="A298" s="58">
        <f t="shared" si="129"/>
        <v>19</v>
      </c>
      <c r="B298" s="143" t="s">
        <v>20</v>
      </c>
      <c r="C298" s="143" t="s">
        <v>105</v>
      </c>
      <c r="D298" s="143" t="s">
        <v>101</v>
      </c>
      <c r="E298" s="143" t="s">
        <v>13</v>
      </c>
      <c r="F298" s="38">
        <v>1</v>
      </c>
      <c r="G298" s="140"/>
      <c r="H298" s="140">
        <v>9.6999999999999993</v>
      </c>
      <c r="I298" s="228">
        <f t="shared" si="138"/>
        <v>9.6999999999999993</v>
      </c>
      <c r="J298" s="228">
        <f t="shared" ref="J298:J300" si="143">IF(E298="Муниципальная",I298,IF(E298="Частная",0,IF(E298="Государственная",0,IF(E298="Юр.лицо",0))))</f>
        <v>0</v>
      </c>
      <c r="K298" s="228">
        <f t="shared" ref="K298:K300" si="144">IF(E298="Муниципальная",0,IF(E298="Частная",I298,IF(E298="Государственная",I298,IF(E298="Юр.лицо",I298))))</f>
        <v>9.6999999999999993</v>
      </c>
      <c r="L298" s="143">
        <f t="shared" si="141"/>
        <v>1</v>
      </c>
      <c r="M298" s="143">
        <f t="shared" si="141"/>
        <v>0</v>
      </c>
      <c r="N298" s="143">
        <f t="shared" si="141"/>
        <v>1</v>
      </c>
      <c r="O298" s="247">
        <v>1</v>
      </c>
      <c r="P298" s="247"/>
      <c r="Q298" s="247">
        <f t="shared" si="142"/>
        <v>1</v>
      </c>
      <c r="R298" s="225" t="s">
        <v>22</v>
      </c>
      <c r="S298" s="141">
        <v>42684</v>
      </c>
      <c r="T298" s="143" t="s">
        <v>104</v>
      </c>
      <c r="U298" s="45">
        <v>44196</v>
      </c>
      <c r="V298" s="139">
        <v>40017</v>
      </c>
      <c r="W298" s="148" t="s">
        <v>482</v>
      </c>
      <c r="X298" s="148" t="s">
        <v>555</v>
      </c>
    </row>
    <row r="299" spans="1:24" s="11" customFormat="1" ht="20.25" customHeight="1" x14ac:dyDescent="0.2">
      <c r="A299" s="58">
        <f t="shared" si="129"/>
        <v>19</v>
      </c>
      <c r="B299" s="143" t="s">
        <v>20</v>
      </c>
      <c r="C299" s="143" t="s">
        <v>105</v>
      </c>
      <c r="D299" s="143" t="s">
        <v>102</v>
      </c>
      <c r="E299" s="143" t="s">
        <v>13</v>
      </c>
      <c r="F299" s="38">
        <v>1</v>
      </c>
      <c r="G299" s="140"/>
      <c r="H299" s="140">
        <v>9.6999999999999993</v>
      </c>
      <c r="I299" s="228">
        <f t="shared" si="138"/>
        <v>9.6999999999999993</v>
      </c>
      <c r="J299" s="228">
        <f t="shared" si="143"/>
        <v>0</v>
      </c>
      <c r="K299" s="228">
        <f t="shared" si="144"/>
        <v>9.6999999999999993</v>
      </c>
      <c r="L299" s="143">
        <f t="shared" si="141"/>
        <v>1</v>
      </c>
      <c r="M299" s="143">
        <f t="shared" si="141"/>
        <v>0</v>
      </c>
      <c r="N299" s="143">
        <f t="shared" si="141"/>
        <v>1</v>
      </c>
      <c r="O299" s="247">
        <v>1</v>
      </c>
      <c r="P299" s="247"/>
      <c r="Q299" s="247">
        <f t="shared" si="142"/>
        <v>1</v>
      </c>
      <c r="R299" s="225" t="s">
        <v>22</v>
      </c>
      <c r="S299" s="141">
        <v>42684</v>
      </c>
      <c r="T299" s="143" t="s">
        <v>104</v>
      </c>
      <c r="U299" s="45">
        <v>44196</v>
      </c>
      <c r="V299" s="139">
        <v>42452</v>
      </c>
      <c r="W299" s="148" t="s">
        <v>482</v>
      </c>
      <c r="X299" s="148" t="s">
        <v>555</v>
      </c>
    </row>
    <row r="300" spans="1:24" s="11" customFormat="1" ht="20.25" customHeight="1" x14ac:dyDescent="0.2">
      <c r="A300" s="58">
        <f t="shared" si="129"/>
        <v>19</v>
      </c>
      <c r="B300" s="143" t="s">
        <v>20</v>
      </c>
      <c r="C300" s="143" t="s">
        <v>105</v>
      </c>
      <c r="D300" s="143">
        <v>35</v>
      </c>
      <c r="E300" s="143" t="s">
        <v>12</v>
      </c>
      <c r="F300" s="38">
        <v>1</v>
      </c>
      <c r="G300" s="140"/>
      <c r="H300" s="140">
        <v>9.9</v>
      </c>
      <c r="I300" s="228">
        <f t="shared" si="138"/>
        <v>0</v>
      </c>
      <c r="J300" s="228">
        <f t="shared" si="143"/>
        <v>0</v>
      </c>
      <c r="K300" s="228">
        <f t="shared" si="144"/>
        <v>0</v>
      </c>
      <c r="L300" s="143">
        <f t="shared" si="141"/>
        <v>0</v>
      </c>
      <c r="M300" s="143">
        <f t="shared" si="141"/>
        <v>0</v>
      </c>
      <c r="N300" s="143">
        <f t="shared" si="141"/>
        <v>0</v>
      </c>
      <c r="O300" s="247">
        <v>0</v>
      </c>
      <c r="P300" s="247"/>
      <c r="Q300" s="247">
        <f t="shared" si="142"/>
        <v>0</v>
      </c>
      <c r="R300" s="225" t="s">
        <v>106</v>
      </c>
      <c r="S300" s="141">
        <v>42684</v>
      </c>
      <c r="T300" s="143" t="s">
        <v>104</v>
      </c>
      <c r="U300" s="45">
        <v>44196</v>
      </c>
      <c r="V300" s="25"/>
      <c r="W300" s="148"/>
      <c r="X300" s="148"/>
    </row>
    <row r="301" spans="1:24" s="11" customFormat="1" ht="20.25" customHeight="1" x14ac:dyDescent="0.2">
      <c r="A301" s="58">
        <f t="shared" si="129"/>
        <v>19</v>
      </c>
      <c r="B301" s="143" t="s">
        <v>20</v>
      </c>
      <c r="C301" s="143" t="s">
        <v>105</v>
      </c>
      <c r="D301" s="143">
        <v>36</v>
      </c>
      <c r="E301" s="143" t="s">
        <v>13</v>
      </c>
      <c r="F301" s="38">
        <v>1</v>
      </c>
      <c r="G301" s="140"/>
      <c r="H301" s="140">
        <v>9.9</v>
      </c>
      <c r="I301" s="140">
        <f t="shared" si="138"/>
        <v>0</v>
      </c>
      <c r="J301" s="140">
        <f t="shared" si="139"/>
        <v>0</v>
      </c>
      <c r="K301" s="140">
        <f t="shared" si="140"/>
        <v>0</v>
      </c>
      <c r="L301" s="143">
        <f t="shared" si="141"/>
        <v>0</v>
      </c>
      <c r="M301" s="143">
        <f t="shared" si="141"/>
        <v>0</v>
      </c>
      <c r="N301" s="143">
        <f t="shared" si="141"/>
        <v>0</v>
      </c>
      <c r="O301" s="247">
        <v>0</v>
      </c>
      <c r="P301" s="247">
        <v>0</v>
      </c>
      <c r="Q301" s="247">
        <v>0</v>
      </c>
      <c r="R301" s="225" t="s">
        <v>44</v>
      </c>
      <c r="S301" s="141">
        <v>42684</v>
      </c>
      <c r="T301" s="143" t="s">
        <v>104</v>
      </c>
      <c r="U301" s="45">
        <v>44196</v>
      </c>
      <c r="V301" s="25"/>
      <c r="W301" s="148" t="s">
        <v>544</v>
      </c>
      <c r="X301" s="148"/>
    </row>
    <row r="302" spans="1:24" s="11" customFormat="1" ht="20.25" customHeight="1" x14ac:dyDescent="0.2">
      <c r="A302" s="58">
        <f t="shared" si="129"/>
        <v>19</v>
      </c>
      <c r="B302" s="143" t="s">
        <v>20</v>
      </c>
      <c r="C302" s="143" t="s">
        <v>105</v>
      </c>
      <c r="D302" s="143" t="s">
        <v>107</v>
      </c>
      <c r="E302" s="143" t="s">
        <v>12</v>
      </c>
      <c r="F302" s="38">
        <v>2</v>
      </c>
      <c r="G302" s="140"/>
      <c r="H302" s="140">
        <v>30</v>
      </c>
      <c r="I302" s="140">
        <f t="shared" si="138"/>
        <v>0</v>
      </c>
      <c r="J302" s="140">
        <f t="shared" si="139"/>
        <v>0</v>
      </c>
      <c r="K302" s="140">
        <f t="shared" si="140"/>
        <v>0</v>
      </c>
      <c r="L302" s="143">
        <f t="shared" si="141"/>
        <v>0</v>
      </c>
      <c r="M302" s="143">
        <f t="shared" si="141"/>
        <v>0</v>
      </c>
      <c r="N302" s="143">
        <f t="shared" si="141"/>
        <v>0</v>
      </c>
      <c r="O302" s="247"/>
      <c r="P302" s="247"/>
      <c r="Q302" s="247">
        <f t="shared" si="142"/>
        <v>0</v>
      </c>
      <c r="R302" s="225" t="s">
        <v>44</v>
      </c>
      <c r="S302" s="141">
        <v>42684</v>
      </c>
      <c r="T302" s="143" t="s">
        <v>104</v>
      </c>
      <c r="U302" s="45">
        <v>44196</v>
      </c>
      <c r="V302" s="25"/>
      <c r="W302" s="148" t="s">
        <v>482</v>
      </c>
      <c r="X302" s="148" t="s">
        <v>555</v>
      </c>
    </row>
    <row r="303" spans="1:24" s="11" customFormat="1" ht="20.25" customHeight="1" x14ac:dyDescent="0.2">
      <c r="A303" s="58">
        <f t="shared" si="129"/>
        <v>19</v>
      </c>
      <c r="B303" s="143" t="s">
        <v>20</v>
      </c>
      <c r="C303" s="143" t="s">
        <v>105</v>
      </c>
      <c r="D303" s="143">
        <v>40</v>
      </c>
      <c r="E303" s="143" t="s">
        <v>13</v>
      </c>
      <c r="F303" s="38">
        <v>1</v>
      </c>
      <c r="G303" s="140"/>
      <c r="H303" s="140">
        <v>9.9</v>
      </c>
      <c r="I303" s="140">
        <f t="shared" si="138"/>
        <v>0</v>
      </c>
      <c r="J303" s="140">
        <f t="shared" si="139"/>
        <v>0</v>
      </c>
      <c r="K303" s="140">
        <f t="shared" si="140"/>
        <v>0</v>
      </c>
      <c r="L303" s="143">
        <f t="shared" si="141"/>
        <v>0</v>
      </c>
      <c r="M303" s="143">
        <f t="shared" si="141"/>
        <v>0</v>
      </c>
      <c r="N303" s="143">
        <f t="shared" si="141"/>
        <v>0</v>
      </c>
      <c r="O303" s="247">
        <v>0</v>
      </c>
      <c r="P303" s="247">
        <v>0</v>
      </c>
      <c r="Q303" s="247">
        <v>0</v>
      </c>
      <c r="R303" s="225" t="s">
        <v>44</v>
      </c>
      <c r="S303" s="141">
        <v>42684</v>
      </c>
      <c r="T303" s="143" t="s">
        <v>104</v>
      </c>
      <c r="U303" s="45">
        <v>44196</v>
      </c>
      <c r="V303" s="25"/>
      <c r="W303" s="148" t="s">
        <v>544</v>
      </c>
      <c r="X303" s="148"/>
    </row>
    <row r="304" spans="1:24" s="11" customFormat="1" ht="20.25" customHeight="1" x14ac:dyDescent="0.2">
      <c r="A304" s="58">
        <f t="shared" si="129"/>
        <v>19</v>
      </c>
      <c r="B304" s="143" t="s">
        <v>20</v>
      </c>
      <c r="C304" s="143" t="s">
        <v>105</v>
      </c>
      <c r="D304" s="143" t="s">
        <v>108</v>
      </c>
      <c r="E304" s="143" t="s">
        <v>12</v>
      </c>
      <c r="F304" s="38">
        <v>1</v>
      </c>
      <c r="G304" s="140"/>
      <c r="H304" s="140">
        <v>20.3</v>
      </c>
      <c r="I304" s="140">
        <f t="shared" si="138"/>
        <v>0</v>
      </c>
      <c r="J304" s="140">
        <f t="shared" si="139"/>
        <v>0</v>
      </c>
      <c r="K304" s="140">
        <f t="shared" si="140"/>
        <v>0</v>
      </c>
      <c r="L304" s="143">
        <f t="shared" si="141"/>
        <v>0</v>
      </c>
      <c r="M304" s="143">
        <f t="shared" si="141"/>
        <v>0</v>
      </c>
      <c r="N304" s="143">
        <f t="shared" si="141"/>
        <v>0</v>
      </c>
      <c r="O304" s="247">
        <v>0</v>
      </c>
      <c r="P304" s="247"/>
      <c r="Q304" s="247">
        <f t="shared" si="142"/>
        <v>0</v>
      </c>
      <c r="R304" s="225" t="s">
        <v>44</v>
      </c>
      <c r="S304" s="141">
        <v>42684</v>
      </c>
      <c r="T304" s="143" t="s">
        <v>104</v>
      </c>
      <c r="U304" s="45">
        <v>44196</v>
      </c>
      <c r="V304" s="25"/>
      <c r="W304" s="148" t="s">
        <v>482</v>
      </c>
      <c r="X304" s="148" t="s">
        <v>555</v>
      </c>
    </row>
    <row r="305" spans="1:25" s="11" customFormat="1" ht="20.25" customHeight="1" x14ac:dyDescent="0.2">
      <c r="A305" s="58">
        <f t="shared" si="129"/>
        <v>19</v>
      </c>
      <c r="B305" s="143" t="s">
        <v>20</v>
      </c>
      <c r="C305" s="143" t="s">
        <v>105</v>
      </c>
      <c r="D305" s="143" t="s">
        <v>109</v>
      </c>
      <c r="E305" s="143" t="s">
        <v>12</v>
      </c>
      <c r="F305" s="38">
        <v>1</v>
      </c>
      <c r="G305" s="140"/>
      <c r="H305" s="140">
        <v>10.3</v>
      </c>
      <c r="I305" s="140">
        <f t="shared" si="138"/>
        <v>0</v>
      </c>
      <c r="J305" s="140">
        <f t="shared" si="139"/>
        <v>0</v>
      </c>
      <c r="K305" s="140">
        <f t="shared" si="140"/>
        <v>0</v>
      </c>
      <c r="L305" s="143">
        <f t="shared" si="141"/>
        <v>0</v>
      </c>
      <c r="M305" s="143">
        <f t="shared" si="141"/>
        <v>0</v>
      </c>
      <c r="N305" s="143">
        <f t="shared" si="141"/>
        <v>0</v>
      </c>
      <c r="O305" s="247">
        <v>0</v>
      </c>
      <c r="P305" s="247"/>
      <c r="Q305" s="247">
        <f t="shared" si="142"/>
        <v>0</v>
      </c>
      <c r="R305" s="225" t="s">
        <v>44</v>
      </c>
      <c r="S305" s="141">
        <v>42684</v>
      </c>
      <c r="T305" s="143" t="s">
        <v>104</v>
      </c>
      <c r="U305" s="45">
        <v>44196</v>
      </c>
      <c r="V305" s="25"/>
      <c r="W305" s="148" t="s">
        <v>482</v>
      </c>
      <c r="X305" s="148" t="s">
        <v>555</v>
      </c>
    </row>
    <row r="306" spans="1:25" s="11" customFormat="1" ht="20.25" customHeight="1" x14ac:dyDescent="0.2">
      <c r="A306" s="58">
        <f t="shared" si="129"/>
        <v>19</v>
      </c>
      <c r="B306" s="143" t="s">
        <v>20</v>
      </c>
      <c r="C306" s="143" t="s">
        <v>105</v>
      </c>
      <c r="D306" s="143">
        <v>43</v>
      </c>
      <c r="E306" s="143" t="s">
        <v>13</v>
      </c>
      <c r="F306" s="38">
        <v>1</v>
      </c>
      <c r="G306" s="140"/>
      <c r="H306" s="140">
        <v>9.9</v>
      </c>
      <c r="I306" s="140">
        <f t="shared" si="138"/>
        <v>0</v>
      </c>
      <c r="J306" s="140">
        <f t="shared" si="139"/>
        <v>0</v>
      </c>
      <c r="K306" s="140">
        <f t="shared" si="140"/>
        <v>0</v>
      </c>
      <c r="L306" s="143">
        <f t="shared" si="141"/>
        <v>0</v>
      </c>
      <c r="M306" s="143">
        <f t="shared" si="141"/>
        <v>0</v>
      </c>
      <c r="N306" s="143">
        <f t="shared" si="141"/>
        <v>0</v>
      </c>
      <c r="O306" s="247">
        <v>0</v>
      </c>
      <c r="P306" s="247">
        <v>0</v>
      </c>
      <c r="Q306" s="247">
        <v>0</v>
      </c>
      <c r="R306" s="225" t="s">
        <v>44</v>
      </c>
      <c r="S306" s="141">
        <v>42684</v>
      </c>
      <c r="T306" s="143" t="s">
        <v>104</v>
      </c>
      <c r="U306" s="45">
        <v>44196</v>
      </c>
      <c r="V306" s="25"/>
      <c r="W306" s="148" t="s">
        <v>544</v>
      </c>
      <c r="X306" s="148"/>
    </row>
    <row r="307" spans="1:25" s="11" customFormat="1" ht="20.25" customHeight="1" x14ac:dyDescent="0.2">
      <c r="A307" s="58">
        <f t="shared" si="129"/>
        <v>19</v>
      </c>
      <c r="B307" s="143" t="s">
        <v>20</v>
      </c>
      <c r="C307" s="143" t="s">
        <v>105</v>
      </c>
      <c r="D307" s="143" t="s">
        <v>110</v>
      </c>
      <c r="E307" s="143" t="s">
        <v>13</v>
      </c>
      <c r="F307" s="38">
        <v>1</v>
      </c>
      <c r="G307" s="140"/>
      <c r="H307" s="140">
        <v>20.100000000000001</v>
      </c>
      <c r="I307" s="140">
        <f t="shared" si="138"/>
        <v>0</v>
      </c>
      <c r="J307" s="140">
        <f t="shared" si="139"/>
        <v>0</v>
      </c>
      <c r="K307" s="140">
        <f t="shared" si="140"/>
        <v>0</v>
      </c>
      <c r="L307" s="143">
        <f t="shared" si="141"/>
        <v>0</v>
      </c>
      <c r="M307" s="143">
        <f t="shared" si="141"/>
        <v>0</v>
      </c>
      <c r="N307" s="143">
        <f t="shared" si="141"/>
        <v>0</v>
      </c>
      <c r="O307" s="247"/>
      <c r="P307" s="247"/>
      <c r="Q307" s="247">
        <f t="shared" si="142"/>
        <v>0</v>
      </c>
      <c r="R307" s="225" t="s">
        <v>44</v>
      </c>
      <c r="S307" s="141">
        <v>42684</v>
      </c>
      <c r="T307" s="143" t="s">
        <v>104</v>
      </c>
      <c r="U307" s="45">
        <v>44196</v>
      </c>
      <c r="V307" s="25"/>
      <c r="W307" s="148" t="s">
        <v>482</v>
      </c>
      <c r="X307" s="148" t="s">
        <v>555</v>
      </c>
    </row>
    <row r="308" spans="1:25" s="11" customFormat="1" ht="20.25" customHeight="1" x14ac:dyDescent="0.2">
      <c r="A308" s="58">
        <f t="shared" si="129"/>
        <v>19</v>
      </c>
      <c r="B308" s="143" t="s">
        <v>20</v>
      </c>
      <c r="C308" s="143" t="s">
        <v>105</v>
      </c>
      <c r="D308" s="143">
        <v>46</v>
      </c>
      <c r="E308" s="143" t="s">
        <v>12</v>
      </c>
      <c r="F308" s="38">
        <v>1</v>
      </c>
      <c r="G308" s="140"/>
      <c r="H308" s="140">
        <v>9.9</v>
      </c>
      <c r="I308" s="228">
        <f t="shared" si="138"/>
        <v>0</v>
      </c>
      <c r="J308" s="228">
        <f>IF(E308="Муниципальная",I308,IF(E308="Частная",0,IF(E308="Государственная",0,IF(E308="Юр.лицо",0))))</f>
        <v>0</v>
      </c>
      <c r="K308" s="228">
        <f>IF(E308="Муниципальная",0,IF(E308="Частная",I308,IF(E308="Государственная",I308,IF(E308="Юр.лицо",I308))))</f>
        <v>0</v>
      </c>
      <c r="L308" s="143">
        <f t="shared" si="141"/>
        <v>0</v>
      </c>
      <c r="M308" s="143">
        <f t="shared" si="141"/>
        <v>0</v>
      </c>
      <c r="N308" s="143">
        <f t="shared" si="141"/>
        <v>0</v>
      </c>
      <c r="O308" s="247">
        <v>0</v>
      </c>
      <c r="P308" s="247"/>
      <c r="Q308" s="247">
        <f t="shared" si="142"/>
        <v>0</v>
      </c>
      <c r="R308" s="225" t="s">
        <v>106</v>
      </c>
      <c r="S308" s="141">
        <v>42684</v>
      </c>
      <c r="T308" s="143" t="s">
        <v>104</v>
      </c>
      <c r="U308" s="45">
        <v>44196</v>
      </c>
      <c r="V308" s="25"/>
      <c r="W308" s="148"/>
      <c r="X308" s="148"/>
    </row>
    <row r="309" spans="1:25" s="11" customFormat="1" ht="20.25" customHeight="1" x14ac:dyDescent="0.2">
      <c r="A309" s="58">
        <f t="shared" ref="A309:A319" si="145">A308</f>
        <v>19</v>
      </c>
      <c r="B309" s="143" t="s">
        <v>20</v>
      </c>
      <c r="C309" s="143" t="s">
        <v>105</v>
      </c>
      <c r="D309" s="143" t="s">
        <v>111</v>
      </c>
      <c r="E309" s="143" t="s">
        <v>12</v>
      </c>
      <c r="F309" s="38">
        <v>1</v>
      </c>
      <c r="G309" s="140"/>
      <c r="H309" s="140">
        <v>9.9</v>
      </c>
      <c r="I309" s="140">
        <f t="shared" si="138"/>
        <v>0</v>
      </c>
      <c r="J309" s="140">
        <f t="shared" si="139"/>
        <v>0</v>
      </c>
      <c r="K309" s="140">
        <f t="shared" si="140"/>
        <v>0</v>
      </c>
      <c r="L309" s="143">
        <f t="shared" si="141"/>
        <v>0</v>
      </c>
      <c r="M309" s="143">
        <f t="shared" si="141"/>
        <v>0</v>
      </c>
      <c r="N309" s="143">
        <f t="shared" si="141"/>
        <v>0</v>
      </c>
      <c r="O309" s="247">
        <v>0</v>
      </c>
      <c r="P309" s="247"/>
      <c r="Q309" s="247">
        <f t="shared" si="142"/>
        <v>0</v>
      </c>
      <c r="R309" s="225" t="s">
        <v>44</v>
      </c>
      <c r="S309" s="141">
        <v>42684</v>
      </c>
      <c r="T309" s="143" t="s">
        <v>104</v>
      </c>
      <c r="U309" s="45">
        <v>44196</v>
      </c>
      <c r="V309" s="25"/>
      <c r="W309" s="148" t="s">
        <v>482</v>
      </c>
      <c r="X309" s="148" t="s">
        <v>555</v>
      </c>
    </row>
    <row r="310" spans="1:25" s="11" customFormat="1" ht="20.25" customHeight="1" x14ac:dyDescent="0.2">
      <c r="A310" s="58">
        <f t="shared" si="145"/>
        <v>19</v>
      </c>
      <c r="B310" s="143" t="s">
        <v>20</v>
      </c>
      <c r="C310" s="143" t="s">
        <v>105</v>
      </c>
      <c r="D310" s="143" t="s">
        <v>112</v>
      </c>
      <c r="E310" s="143" t="s">
        <v>13</v>
      </c>
      <c r="F310" s="38">
        <v>1</v>
      </c>
      <c r="G310" s="140"/>
      <c r="H310" s="140">
        <v>20.2</v>
      </c>
      <c r="I310" s="140">
        <f t="shared" si="138"/>
        <v>0</v>
      </c>
      <c r="J310" s="140">
        <f t="shared" si="139"/>
        <v>0</v>
      </c>
      <c r="K310" s="140">
        <f t="shared" si="140"/>
        <v>0</v>
      </c>
      <c r="L310" s="143">
        <f t="shared" si="141"/>
        <v>0</v>
      </c>
      <c r="M310" s="143">
        <f t="shared" si="141"/>
        <v>0</v>
      </c>
      <c r="N310" s="143">
        <f t="shared" si="141"/>
        <v>0</v>
      </c>
      <c r="O310" s="247"/>
      <c r="P310" s="247"/>
      <c r="Q310" s="247">
        <f t="shared" si="142"/>
        <v>0</v>
      </c>
      <c r="R310" s="225" t="s">
        <v>44</v>
      </c>
      <c r="S310" s="141">
        <v>42684</v>
      </c>
      <c r="T310" s="143" t="s">
        <v>104</v>
      </c>
      <c r="U310" s="45">
        <v>44196</v>
      </c>
      <c r="V310" s="25"/>
      <c r="W310" s="148" t="s">
        <v>482</v>
      </c>
      <c r="X310" s="148" t="s">
        <v>555</v>
      </c>
    </row>
    <row r="311" spans="1:25" s="11" customFormat="1" ht="20.25" customHeight="1" x14ac:dyDescent="0.2">
      <c r="A311" s="58">
        <f t="shared" si="145"/>
        <v>19</v>
      </c>
      <c r="B311" s="143" t="s">
        <v>20</v>
      </c>
      <c r="C311" s="143" t="s">
        <v>105</v>
      </c>
      <c r="D311" s="143" t="s">
        <v>113</v>
      </c>
      <c r="E311" s="143" t="s">
        <v>13</v>
      </c>
      <c r="F311" s="38">
        <v>1</v>
      </c>
      <c r="G311" s="140"/>
      <c r="H311" s="140">
        <v>9.6999999999999993</v>
      </c>
      <c r="I311" s="140">
        <f t="shared" si="138"/>
        <v>0</v>
      </c>
      <c r="J311" s="140">
        <f t="shared" si="139"/>
        <v>0</v>
      </c>
      <c r="K311" s="140">
        <f t="shared" si="140"/>
        <v>0</v>
      </c>
      <c r="L311" s="143">
        <f t="shared" si="141"/>
        <v>0</v>
      </c>
      <c r="M311" s="143">
        <f t="shared" si="141"/>
        <v>0</v>
      </c>
      <c r="N311" s="143">
        <f t="shared" si="141"/>
        <v>0</v>
      </c>
      <c r="O311" s="247">
        <v>0</v>
      </c>
      <c r="P311" s="247"/>
      <c r="Q311" s="247">
        <f t="shared" si="142"/>
        <v>0</v>
      </c>
      <c r="R311" s="225" t="s">
        <v>44</v>
      </c>
      <c r="S311" s="141">
        <v>42684</v>
      </c>
      <c r="T311" s="143" t="s">
        <v>104</v>
      </c>
      <c r="U311" s="45">
        <v>44196</v>
      </c>
      <c r="V311" s="25"/>
      <c r="W311" s="148" t="s">
        <v>482</v>
      </c>
      <c r="X311" s="148" t="s">
        <v>555</v>
      </c>
    </row>
    <row r="312" spans="1:25" s="11" customFormat="1" ht="20.25" customHeight="1" x14ac:dyDescent="0.2">
      <c r="A312" s="58">
        <f t="shared" si="145"/>
        <v>19</v>
      </c>
      <c r="B312" s="143" t="s">
        <v>20</v>
      </c>
      <c r="C312" s="143" t="s">
        <v>105</v>
      </c>
      <c r="D312" s="143" t="s">
        <v>114</v>
      </c>
      <c r="E312" s="143" t="s">
        <v>12</v>
      </c>
      <c r="F312" s="38">
        <v>1</v>
      </c>
      <c r="G312" s="140"/>
      <c r="H312" s="140">
        <v>9.8000000000000007</v>
      </c>
      <c r="I312" s="140">
        <f t="shared" si="138"/>
        <v>0</v>
      </c>
      <c r="J312" s="140">
        <f t="shared" si="139"/>
        <v>0</v>
      </c>
      <c r="K312" s="140">
        <f t="shared" si="140"/>
        <v>0</v>
      </c>
      <c r="L312" s="143">
        <f t="shared" si="141"/>
        <v>0</v>
      </c>
      <c r="M312" s="143">
        <f t="shared" si="141"/>
        <v>0</v>
      </c>
      <c r="N312" s="143">
        <f t="shared" si="141"/>
        <v>0</v>
      </c>
      <c r="O312" s="247">
        <v>0</v>
      </c>
      <c r="P312" s="247"/>
      <c r="Q312" s="247">
        <f t="shared" si="142"/>
        <v>0</v>
      </c>
      <c r="R312" s="225" t="s">
        <v>44</v>
      </c>
      <c r="S312" s="141">
        <v>42684</v>
      </c>
      <c r="T312" s="143" t="s">
        <v>104</v>
      </c>
      <c r="U312" s="45">
        <v>44196</v>
      </c>
      <c r="V312" s="25"/>
      <c r="W312" s="148" t="s">
        <v>482</v>
      </c>
      <c r="X312" s="148" t="s">
        <v>555</v>
      </c>
    </row>
    <row r="313" spans="1:25" s="11" customFormat="1" ht="20.25" customHeight="1" x14ac:dyDescent="0.2">
      <c r="A313" s="58">
        <f t="shared" si="145"/>
        <v>19</v>
      </c>
      <c r="B313" s="143" t="s">
        <v>20</v>
      </c>
      <c r="C313" s="143" t="s">
        <v>105</v>
      </c>
      <c r="D313" s="143" t="s">
        <v>115</v>
      </c>
      <c r="E313" s="143" t="s">
        <v>13</v>
      </c>
      <c r="F313" s="38">
        <v>1</v>
      </c>
      <c r="G313" s="140"/>
      <c r="H313" s="140">
        <v>20.3</v>
      </c>
      <c r="I313" s="140">
        <f t="shared" si="138"/>
        <v>0</v>
      </c>
      <c r="J313" s="140">
        <f t="shared" si="139"/>
        <v>0</v>
      </c>
      <c r="K313" s="140">
        <f t="shared" si="140"/>
        <v>0</v>
      </c>
      <c r="L313" s="143">
        <f t="shared" si="141"/>
        <v>0</v>
      </c>
      <c r="M313" s="143">
        <f t="shared" si="141"/>
        <v>0</v>
      </c>
      <c r="N313" s="143">
        <f t="shared" si="141"/>
        <v>0</v>
      </c>
      <c r="O313" s="247"/>
      <c r="P313" s="247"/>
      <c r="Q313" s="247">
        <f t="shared" si="142"/>
        <v>0</v>
      </c>
      <c r="R313" s="225" t="s">
        <v>44</v>
      </c>
      <c r="S313" s="141">
        <v>42684</v>
      </c>
      <c r="T313" s="143" t="s">
        <v>104</v>
      </c>
      <c r="U313" s="45">
        <v>44196</v>
      </c>
      <c r="V313" s="25"/>
      <c r="W313" s="148" t="s">
        <v>482</v>
      </c>
      <c r="X313" s="148" t="s">
        <v>555</v>
      </c>
    </row>
    <row r="314" spans="1:25" s="11" customFormat="1" ht="20.25" customHeight="1" x14ac:dyDescent="0.2">
      <c r="A314" s="58">
        <f t="shared" si="145"/>
        <v>19</v>
      </c>
      <c r="B314" s="143" t="s">
        <v>20</v>
      </c>
      <c r="C314" s="143" t="s">
        <v>105</v>
      </c>
      <c r="D314" s="143" t="s">
        <v>116</v>
      </c>
      <c r="E314" s="143" t="s">
        <v>13</v>
      </c>
      <c r="F314" s="38">
        <v>1</v>
      </c>
      <c r="G314" s="140"/>
      <c r="H314" s="140">
        <v>10</v>
      </c>
      <c r="I314" s="140">
        <f t="shared" si="138"/>
        <v>0</v>
      </c>
      <c r="J314" s="140">
        <f t="shared" si="139"/>
        <v>0</v>
      </c>
      <c r="K314" s="140">
        <f t="shared" si="140"/>
        <v>0</v>
      </c>
      <c r="L314" s="143">
        <f t="shared" si="141"/>
        <v>0</v>
      </c>
      <c r="M314" s="143">
        <f t="shared" si="141"/>
        <v>0</v>
      </c>
      <c r="N314" s="143">
        <f t="shared" si="141"/>
        <v>0</v>
      </c>
      <c r="O314" s="247">
        <v>0</v>
      </c>
      <c r="P314" s="247"/>
      <c r="Q314" s="247">
        <f t="shared" si="142"/>
        <v>0</v>
      </c>
      <c r="R314" s="225" t="s">
        <v>44</v>
      </c>
      <c r="S314" s="141">
        <v>42684</v>
      </c>
      <c r="T314" s="143" t="s">
        <v>104</v>
      </c>
      <c r="U314" s="45">
        <v>44196</v>
      </c>
      <c r="V314" s="25"/>
      <c r="W314" s="148" t="s">
        <v>482</v>
      </c>
      <c r="X314" s="148" t="s">
        <v>555</v>
      </c>
    </row>
    <row r="315" spans="1:25" s="11" customFormat="1" ht="20.25" customHeight="1" x14ac:dyDescent="0.2">
      <c r="A315" s="58">
        <f t="shared" si="145"/>
        <v>19</v>
      </c>
      <c r="B315" s="143" t="s">
        <v>20</v>
      </c>
      <c r="C315" s="143" t="s">
        <v>105</v>
      </c>
      <c r="D315" s="143" t="s">
        <v>117</v>
      </c>
      <c r="E315" s="143" t="s">
        <v>13</v>
      </c>
      <c r="F315" s="38">
        <v>1</v>
      </c>
      <c r="G315" s="140"/>
      <c r="H315" s="140">
        <v>20.2</v>
      </c>
      <c r="I315" s="228">
        <f t="shared" si="138"/>
        <v>20.2</v>
      </c>
      <c r="J315" s="228">
        <f t="shared" ref="J315:J316" si="146">IF(E315="Муниципальная",I315,IF(E315="Частная",0,IF(E315="Государственная",0,IF(E315="Юр.лицо",0))))</f>
        <v>0</v>
      </c>
      <c r="K315" s="228">
        <f t="shared" ref="K315:K316" si="147">IF(E315="Муниципальная",0,IF(E315="Частная",I315,IF(E315="Государственная",I315,IF(E315="Юр.лицо",I315))))</f>
        <v>20.2</v>
      </c>
      <c r="L315" s="143">
        <f t="shared" si="141"/>
        <v>1</v>
      </c>
      <c r="M315" s="143">
        <f t="shared" si="141"/>
        <v>0</v>
      </c>
      <c r="N315" s="143">
        <f t="shared" si="141"/>
        <v>1</v>
      </c>
      <c r="O315" s="247">
        <v>4</v>
      </c>
      <c r="P315" s="247"/>
      <c r="Q315" s="247">
        <f t="shared" si="142"/>
        <v>4</v>
      </c>
      <c r="R315" s="225" t="s">
        <v>22</v>
      </c>
      <c r="S315" s="141">
        <v>42684</v>
      </c>
      <c r="T315" s="143" t="s">
        <v>104</v>
      </c>
      <c r="U315" s="45">
        <v>44196</v>
      </c>
      <c r="V315" s="139">
        <v>40049</v>
      </c>
      <c r="W315" s="148" t="s">
        <v>482</v>
      </c>
      <c r="X315" s="148" t="s">
        <v>555</v>
      </c>
    </row>
    <row r="316" spans="1:25" s="11" customFormat="1" ht="20.25" customHeight="1" x14ac:dyDescent="0.2">
      <c r="A316" s="58">
        <f t="shared" si="145"/>
        <v>19</v>
      </c>
      <c r="B316" s="143" t="s">
        <v>20</v>
      </c>
      <c r="C316" s="143" t="s">
        <v>105</v>
      </c>
      <c r="D316" s="143" t="s">
        <v>118</v>
      </c>
      <c r="E316" s="143" t="s">
        <v>13</v>
      </c>
      <c r="F316" s="38">
        <v>1</v>
      </c>
      <c r="G316" s="140"/>
      <c r="H316" s="140">
        <v>20.5</v>
      </c>
      <c r="I316" s="228">
        <f t="shared" si="138"/>
        <v>20.5</v>
      </c>
      <c r="J316" s="228">
        <f t="shared" si="146"/>
        <v>0</v>
      </c>
      <c r="K316" s="228">
        <f t="shared" si="147"/>
        <v>20.5</v>
      </c>
      <c r="L316" s="143">
        <f t="shared" si="141"/>
        <v>1</v>
      </c>
      <c r="M316" s="143">
        <f t="shared" si="141"/>
        <v>0</v>
      </c>
      <c r="N316" s="143">
        <f t="shared" si="141"/>
        <v>1</v>
      </c>
      <c r="O316" s="247">
        <v>3</v>
      </c>
      <c r="P316" s="247"/>
      <c r="Q316" s="247">
        <f t="shared" si="142"/>
        <v>3</v>
      </c>
      <c r="R316" s="225" t="s">
        <v>22</v>
      </c>
      <c r="S316" s="141">
        <v>42684</v>
      </c>
      <c r="T316" s="143" t="s">
        <v>104</v>
      </c>
      <c r="U316" s="45">
        <v>44196</v>
      </c>
      <c r="V316" s="139">
        <v>41425</v>
      </c>
      <c r="W316" s="148" t="s">
        <v>482</v>
      </c>
      <c r="X316" s="148" t="s">
        <v>555</v>
      </c>
    </row>
    <row r="317" spans="1:25" s="11" customFormat="1" ht="20.25" customHeight="1" x14ac:dyDescent="0.2">
      <c r="A317" s="58">
        <f t="shared" si="145"/>
        <v>19</v>
      </c>
      <c r="B317" s="143" t="s">
        <v>20</v>
      </c>
      <c r="C317" s="143" t="s">
        <v>105</v>
      </c>
      <c r="D317" s="143">
        <v>57</v>
      </c>
      <c r="E317" s="143" t="s">
        <v>13</v>
      </c>
      <c r="F317" s="38">
        <v>1</v>
      </c>
      <c r="G317" s="140"/>
      <c r="H317" s="140">
        <v>20.2</v>
      </c>
      <c r="I317" s="140">
        <f t="shared" si="138"/>
        <v>0</v>
      </c>
      <c r="J317" s="140">
        <f t="shared" si="139"/>
        <v>0</v>
      </c>
      <c r="K317" s="140">
        <f t="shared" si="140"/>
        <v>0</v>
      </c>
      <c r="L317" s="143">
        <f t="shared" si="141"/>
        <v>0</v>
      </c>
      <c r="M317" s="143">
        <f t="shared" si="141"/>
        <v>0</v>
      </c>
      <c r="N317" s="143">
        <f t="shared" si="141"/>
        <v>0</v>
      </c>
      <c r="O317" s="247">
        <v>0</v>
      </c>
      <c r="P317" s="247">
        <v>0</v>
      </c>
      <c r="Q317" s="247">
        <v>0</v>
      </c>
      <c r="R317" s="225" t="s">
        <v>44</v>
      </c>
      <c r="S317" s="141">
        <v>42684</v>
      </c>
      <c r="T317" s="143" t="s">
        <v>104</v>
      </c>
      <c r="U317" s="45">
        <v>44196</v>
      </c>
      <c r="V317" s="25"/>
      <c r="W317" s="148" t="s">
        <v>544</v>
      </c>
      <c r="X317" s="148"/>
    </row>
    <row r="318" spans="1:25" s="11" customFormat="1" ht="20.25" customHeight="1" x14ac:dyDescent="0.2">
      <c r="A318" s="58">
        <f t="shared" si="145"/>
        <v>19</v>
      </c>
      <c r="B318" s="143" t="s">
        <v>20</v>
      </c>
      <c r="C318" s="143" t="s">
        <v>105</v>
      </c>
      <c r="D318" s="143" t="s">
        <v>119</v>
      </c>
      <c r="E318" s="143" t="s">
        <v>13</v>
      </c>
      <c r="F318" s="38">
        <v>1</v>
      </c>
      <c r="G318" s="140"/>
      <c r="H318" s="140">
        <v>19.899999999999999</v>
      </c>
      <c r="I318" s="140">
        <f t="shared" si="138"/>
        <v>0</v>
      </c>
      <c r="J318" s="140">
        <f t="shared" si="139"/>
        <v>0</v>
      </c>
      <c r="K318" s="140">
        <f t="shared" si="140"/>
        <v>0</v>
      </c>
      <c r="L318" s="143">
        <f t="shared" si="141"/>
        <v>0</v>
      </c>
      <c r="M318" s="143">
        <f t="shared" si="141"/>
        <v>0</v>
      </c>
      <c r="N318" s="143">
        <f t="shared" si="141"/>
        <v>0</v>
      </c>
      <c r="O318" s="247"/>
      <c r="P318" s="247"/>
      <c r="Q318" s="247">
        <f t="shared" si="142"/>
        <v>0</v>
      </c>
      <c r="R318" s="225" t="s">
        <v>44</v>
      </c>
      <c r="S318" s="52">
        <v>42684</v>
      </c>
      <c r="T318" s="49" t="s">
        <v>104</v>
      </c>
      <c r="U318" s="197">
        <v>44196</v>
      </c>
      <c r="V318" s="25"/>
      <c r="W318" s="148" t="s">
        <v>482</v>
      </c>
      <c r="X318" s="148" t="s">
        <v>555</v>
      </c>
    </row>
    <row r="319" spans="1:25" s="66" customFormat="1" ht="21" customHeight="1" x14ac:dyDescent="0.2">
      <c r="A319" s="67">
        <f t="shared" si="145"/>
        <v>19</v>
      </c>
      <c r="B319" s="68" t="s">
        <v>20</v>
      </c>
      <c r="C319" s="68" t="s">
        <v>105</v>
      </c>
      <c r="D319" s="68">
        <v>42</v>
      </c>
      <c r="E319" s="47" t="s">
        <v>34</v>
      </c>
      <c r="F319" s="33"/>
      <c r="G319" s="69">
        <v>926.5</v>
      </c>
      <c r="H319" s="69">
        <f>SUM(H277:H318)</f>
        <v>655.39999999999986</v>
      </c>
      <c r="I319" s="69">
        <f t="shared" ref="I319:Q319" si="148">SUM(I277:I318)</f>
        <v>60.099999999999994</v>
      </c>
      <c r="J319" s="69">
        <f t="shared" si="148"/>
        <v>0</v>
      </c>
      <c r="K319" s="69">
        <f t="shared" si="148"/>
        <v>60.099999999999994</v>
      </c>
      <c r="L319" s="68">
        <f t="shared" si="148"/>
        <v>4</v>
      </c>
      <c r="M319" s="68">
        <f t="shared" si="148"/>
        <v>0</v>
      </c>
      <c r="N319" s="68">
        <f t="shared" si="148"/>
        <v>4</v>
      </c>
      <c r="O319" s="115">
        <f t="shared" si="148"/>
        <v>9</v>
      </c>
      <c r="P319" s="115">
        <f t="shared" si="148"/>
        <v>0</v>
      </c>
      <c r="Q319" s="115">
        <f t="shared" si="148"/>
        <v>9</v>
      </c>
      <c r="R319" s="15">
        <f>IF(L319/D319=0,"дом расселён 100%",IF(L319-D319=0,"0%",IF(L319/D319&lt;1,1-L319/D319)))</f>
        <v>0.90476190476190477</v>
      </c>
      <c r="S319" s="70">
        <v>42684</v>
      </c>
      <c r="T319" s="68" t="s">
        <v>104</v>
      </c>
      <c r="U319" s="70">
        <v>44196</v>
      </c>
      <c r="V319" s="1"/>
      <c r="W319" s="148" t="s">
        <v>482</v>
      </c>
      <c r="X319" s="148" t="s">
        <v>555</v>
      </c>
      <c r="Y319" s="11"/>
    </row>
    <row r="320" spans="1:25" s="11" customFormat="1" ht="20.25" customHeight="1" x14ac:dyDescent="0.2">
      <c r="A320" s="58">
        <f>A319+1</f>
        <v>20</v>
      </c>
      <c r="B320" s="143" t="s">
        <v>20</v>
      </c>
      <c r="C320" s="143" t="s">
        <v>120</v>
      </c>
      <c r="D320" s="143" t="s">
        <v>21</v>
      </c>
      <c r="E320" s="143" t="s">
        <v>13</v>
      </c>
      <c r="F320" s="38">
        <v>1</v>
      </c>
      <c r="G320" s="140"/>
      <c r="H320" s="140">
        <v>39.5</v>
      </c>
      <c r="I320" s="228">
        <f t="shared" ref="I320:I329" si="149">IF(R320="Подлежит расселению",H320,IF(R320="Расселено",0,IF(R320="Пустующие",0,IF(R320="В суде",H320))))</f>
        <v>39.5</v>
      </c>
      <c r="J320" s="228">
        <f t="shared" ref="J320:J329" si="150">IF(E320="Муниципальная",I320,IF(E320="Частная",0,IF(E320="Государственная",0,IF(E320="Юр.лицо",0))))</f>
        <v>0</v>
      </c>
      <c r="K320" s="228">
        <f t="shared" ref="K320:K329" si="151">IF(E320="Муниципальная",0,IF(E320="Частная",I320,IF(E320="Государственная",I320,IF(E320="Юр.лицо",I320))))</f>
        <v>39.5</v>
      </c>
      <c r="L320" s="143">
        <f t="shared" ref="L320:N329" si="152">IF(I320&gt;0,1,IF(I320=0,0))</f>
        <v>1</v>
      </c>
      <c r="M320" s="143">
        <f t="shared" si="152"/>
        <v>0</v>
      </c>
      <c r="N320" s="143">
        <f t="shared" si="152"/>
        <v>1</v>
      </c>
      <c r="O320" s="247">
        <v>3</v>
      </c>
      <c r="P320" s="247"/>
      <c r="Q320" s="247">
        <f t="shared" ref="Q320:Q366" si="153">O320-P320</f>
        <v>3</v>
      </c>
      <c r="R320" s="225" t="s">
        <v>22</v>
      </c>
      <c r="S320" s="141">
        <v>42684</v>
      </c>
      <c r="T320" s="143" t="s">
        <v>104</v>
      </c>
      <c r="U320" s="45">
        <v>46387</v>
      </c>
      <c r="V320" s="139">
        <v>40196</v>
      </c>
      <c r="W320" s="148" t="s">
        <v>482</v>
      </c>
      <c r="X320" s="148" t="s">
        <v>555</v>
      </c>
    </row>
    <row r="321" spans="1:25" s="279" customFormat="1" ht="20.25" customHeight="1" x14ac:dyDescent="0.2">
      <c r="A321" s="271">
        <f t="shared" ref="A321:A329" si="154">A320</f>
        <v>20</v>
      </c>
      <c r="B321" s="272" t="s">
        <v>20</v>
      </c>
      <c r="C321" s="272" t="s">
        <v>120</v>
      </c>
      <c r="D321" s="272" t="s">
        <v>23</v>
      </c>
      <c r="E321" s="272" t="s">
        <v>13</v>
      </c>
      <c r="F321" s="273">
        <v>1</v>
      </c>
      <c r="G321" s="274"/>
      <c r="H321" s="274">
        <v>28.2</v>
      </c>
      <c r="I321" s="274">
        <f t="shared" si="149"/>
        <v>28.2</v>
      </c>
      <c r="J321" s="274">
        <f t="shared" si="150"/>
        <v>0</v>
      </c>
      <c r="K321" s="274">
        <f t="shared" si="151"/>
        <v>28.2</v>
      </c>
      <c r="L321" s="272">
        <f t="shared" si="152"/>
        <v>1</v>
      </c>
      <c r="M321" s="272">
        <f t="shared" si="152"/>
        <v>0</v>
      </c>
      <c r="N321" s="272">
        <f t="shared" si="152"/>
        <v>1</v>
      </c>
      <c r="O321" s="275">
        <v>2</v>
      </c>
      <c r="P321" s="275"/>
      <c r="Q321" s="275">
        <f t="shared" si="153"/>
        <v>2</v>
      </c>
      <c r="R321" s="272" t="s">
        <v>22</v>
      </c>
      <c r="S321" s="276">
        <v>42684</v>
      </c>
      <c r="T321" s="272" t="s">
        <v>104</v>
      </c>
      <c r="U321" s="277">
        <v>46387</v>
      </c>
      <c r="V321" s="278">
        <v>43556</v>
      </c>
      <c r="W321" s="275" t="s">
        <v>482</v>
      </c>
      <c r="X321" s="275" t="s">
        <v>555</v>
      </c>
      <c r="Y321" s="11"/>
    </row>
    <row r="322" spans="1:25" s="11" customFormat="1" ht="20.25" customHeight="1" x14ac:dyDescent="0.2">
      <c r="A322" s="58">
        <f t="shared" si="154"/>
        <v>20</v>
      </c>
      <c r="B322" s="143" t="s">
        <v>20</v>
      </c>
      <c r="C322" s="143" t="s">
        <v>120</v>
      </c>
      <c r="D322" s="143" t="s">
        <v>24</v>
      </c>
      <c r="E322" s="143" t="s">
        <v>13</v>
      </c>
      <c r="F322" s="38">
        <v>1</v>
      </c>
      <c r="G322" s="140"/>
      <c r="H322" s="140">
        <v>28.8</v>
      </c>
      <c r="I322" s="228">
        <f t="shared" si="149"/>
        <v>28.8</v>
      </c>
      <c r="J322" s="228">
        <f t="shared" si="150"/>
        <v>0</v>
      </c>
      <c r="K322" s="228">
        <f t="shared" si="151"/>
        <v>28.8</v>
      </c>
      <c r="L322" s="143">
        <f t="shared" si="152"/>
        <v>1</v>
      </c>
      <c r="M322" s="143">
        <f t="shared" si="152"/>
        <v>0</v>
      </c>
      <c r="N322" s="143">
        <f t="shared" si="152"/>
        <v>1</v>
      </c>
      <c r="O322" s="247">
        <v>2</v>
      </c>
      <c r="P322" s="247"/>
      <c r="Q322" s="247">
        <f t="shared" si="153"/>
        <v>2</v>
      </c>
      <c r="R322" s="225" t="s">
        <v>22</v>
      </c>
      <c r="S322" s="141">
        <v>42684</v>
      </c>
      <c r="T322" s="143" t="s">
        <v>104</v>
      </c>
      <c r="U322" s="45">
        <v>46387</v>
      </c>
      <c r="V322" s="139">
        <v>41733</v>
      </c>
      <c r="W322" s="148" t="s">
        <v>482</v>
      </c>
      <c r="X322" s="148" t="s">
        <v>555</v>
      </c>
    </row>
    <row r="323" spans="1:25" s="11" customFormat="1" ht="20.25" customHeight="1" x14ac:dyDescent="0.2">
      <c r="A323" s="58">
        <f t="shared" si="154"/>
        <v>20</v>
      </c>
      <c r="B323" s="143" t="s">
        <v>20</v>
      </c>
      <c r="C323" s="143" t="s">
        <v>120</v>
      </c>
      <c r="D323" s="143" t="s">
        <v>25</v>
      </c>
      <c r="E323" s="143" t="s">
        <v>13</v>
      </c>
      <c r="F323" s="38">
        <v>2</v>
      </c>
      <c r="G323" s="140"/>
      <c r="H323" s="140">
        <v>43.4</v>
      </c>
      <c r="I323" s="228">
        <f t="shared" si="149"/>
        <v>43.4</v>
      </c>
      <c r="J323" s="228">
        <f t="shared" si="150"/>
        <v>0</v>
      </c>
      <c r="K323" s="228">
        <f t="shared" si="151"/>
        <v>43.4</v>
      </c>
      <c r="L323" s="143">
        <f t="shared" si="152"/>
        <v>1</v>
      </c>
      <c r="M323" s="143">
        <f t="shared" si="152"/>
        <v>0</v>
      </c>
      <c r="N323" s="143">
        <f t="shared" si="152"/>
        <v>1</v>
      </c>
      <c r="O323" s="247">
        <v>5</v>
      </c>
      <c r="P323" s="247">
        <v>5</v>
      </c>
      <c r="Q323" s="247">
        <f t="shared" si="153"/>
        <v>0</v>
      </c>
      <c r="R323" s="225" t="s">
        <v>22</v>
      </c>
      <c r="S323" s="141">
        <v>42684</v>
      </c>
      <c r="T323" s="143" t="s">
        <v>104</v>
      </c>
      <c r="U323" s="45">
        <v>46387</v>
      </c>
      <c r="V323" s="139">
        <v>42241</v>
      </c>
      <c r="W323" s="148" t="s">
        <v>482</v>
      </c>
      <c r="X323" s="148" t="s">
        <v>555</v>
      </c>
    </row>
    <row r="324" spans="1:25" s="11" customFormat="1" ht="20.25" customHeight="1" x14ac:dyDescent="0.2">
      <c r="A324" s="58">
        <f t="shared" si="154"/>
        <v>20</v>
      </c>
      <c r="B324" s="143" t="s">
        <v>20</v>
      </c>
      <c r="C324" s="143" t="s">
        <v>120</v>
      </c>
      <c r="D324" s="143" t="s">
        <v>26</v>
      </c>
      <c r="E324" s="143" t="s">
        <v>13</v>
      </c>
      <c r="F324" s="38">
        <v>2</v>
      </c>
      <c r="G324" s="140"/>
      <c r="H324" s="140">
        <v>43</v>
      </c>
      <c r="I324" s="228">
        <f t="shared" si="149"/>
        <v>43</v>
      </c>
      <c r="J324" s="228">
        <f t="shared" si="150"/>
        <v>0</v>
      </c>
      <c r="K324" s="228">
        <f t="shared" si="151"/>
        <v>43</v>
      </c>
      <c r="L324" s="143">
        <f t="shared" si="152"/>
        <v>1</v>
      </c>
      <c r="M324" s="143">
        <f t="shared" si="152"/>
        <v>0</v>
      </c>
      <c r="N324" s="143">
        <f t="shared" si="152"/>
        <v>1</v>
      </c>
      <c r="O324" s="247">
        <v>1</v>
      </c>
      <c r="P324" s="247"/>
      <c r="Q324" s="247"/>
      <c r="R324" s="243" t="s">
        <v>22</v>
      </c>
      <c r="S324" s="141">
        <v>42684</v>
      </c>
      <c r="T324" s="143" t="s">
        <v>104</v>
      </c>
      <c r="U324" s="45">
        <v>46387</v>
      </c>
      <c r="V324" s="139">
        <v>42017</v>
      </c>
      <c r="W324" s="148" t="s">
        <v>482</v>
      </c>
      <c r="X324" s="148" t="s">
        <v>555</v>
      </c>
    </row>
    <row r="325" spans="1:25" s="11" customFormat="1" ht="20.25" customHeight="1" x14ac:dyDescent="0.2">
      <c r="A325" s="58">
        <f t="shared" si="154"/>
        <v>20</v>
      </c>
      <c r="B325" s="143" t="s">
        <v>20</v>
      </c>
      <c r="C325" s="143" t="s">
        <v>120</v>
      </c>
      <c r="D325" s="143" t="s">
        <v>27</v>
      </c>
      <c r="E325" s="143" t="s">
        <v>13</v>
      </c>
      <c r="F325" s="38">
        <v>2</v>
      </c>
      <c r="G325" s="140"/>
      <c r="H325" s="140">
        <v>42.5</v>
      </c>
      <c r="I325" s="228">
        <f t="shared" si="149"/>
        <v>42.5</v>
      </c>
      <c r="J325" s="228">
        <f t="shared" si="150"/>
        <v>0</v>
      </c>
      <c r="K325" s="228">
        <f t="shared" si="151"/>
        <v>42.5</v>
      </c>
      <c r="L325" s="143">
        <f t="shared" si="152"/>
        <v>1</v>
      </c>
      <c r="M325" s="143">
        <f t="shared" si="152"/>
        <v>0</v>
      </c>
      <c r="N325" s="143">
        <f t="shared" si="152"/>
        <v>1</v>
      </c>
      <c r="O325" s="247">
        <v>6</v>
      </c>
      <c r="P325" s="247">
        <v>6</v>
      </c>
      <c r="Q325" s="247">
        <f t="shared" si="153"/>
        <v>0</v>
      </c>
      <c r="R325" s="225" t="s">
        <v>22</v>
      </c>
      <c r="S325" s="141">
        <v>42684</v>
      </c>
      <c r="T325" s="143" t="s">
        <v>104</v>
      </c>
      <c r="U325" s="45">
        <v>46387</v>
      </c>
      <c r="V325" s="139">
        <v>39779</v>
      </c>
      <c r="W325" s="148" t="s">
        <v>482</v>
      </c>
      <c r="X325" s="148" t="s">
        <v>555</v>
      </c>
    </row>
    <row r="326" spans="1:25" s="11" customFormat="1" ht="20.25" customHeight="1" x14ac:dyDescent="0.2">
      <c r="A326" s="58">
        <f t="shared" si="154"/>
        <v>20</v>
      </c>
      <c r="B326" s="143" t="s">
        <v>20</v>
      </c>
      <c r="C326" s="143" t="s">
        <v>120</v>
      </c>
      <c r="D326" s="143" t="s">
        <v>28</v>
      </c>
      <c r="E326" s="143" t="s">
        <v>13</v>
      </c>
      <c r="F326" s="38">
        <v>2</v>
      </c>
      <c r="G326" s="140"/>
      <c r="H326" s="140">
        <v>43.3</v>
      </c>
      <c r="I326" s="228">
        <f t="shared" si="149"/>
        <v>43.3</v>
      </c>
      <c r="J326" s="228">
        <f t="shared" si="150"/>
        <v>0</v>
      </c>
      <c r="K326" s="228">
        <f t="shared" si="151"/>
        <v>43.3</v>
      </c>
      <c r="L326" s="143">
        <f t="shared" si="152"/>
        <v>1</v>
      </c>
      <c r="M326" s="143">
        <f t="shared" si="152"/>
        <v>0</v>
      </c>
      <c r="N326" s="143">
        <f t="shared" si="152"/>
        <v>1</v>
      </c>
      <c r="O326" s="247">
        <v>6</v>
      </c>
      <c r="P326" s="247"/>
      <c r="Q326" s="247">
        <f t="shared" si="153"/>
        <v>6</v>
      </c>
      <c r="R326" s="225" t="s">
        <v>22</v>
      </c>
      <c r="S326" s="141">
        <v>42684</v>
      </c>
      <c r="T326" s="143" t="s">
        <v>104</v>
      </c>
      <c r="U326" s="45">
        <v>46387</v>
      </c>
      <c r="V326" s="139">
        <v>38779</v>
      </c>
      <c r="W326" s="148" t="s">
        <v>482</v>
      </c>
      <c r="X326" s="148" t="s">
        <v>555</v>
      </c>
    </row>
    <row r="327" spans="1:25" s="11" customFormat="1" ht="20.25" customHeight="1" x14ac:dyDescent="0.2">
      <c r="A327" s="58">
        <f t="shared" si="154"/>
        <v>20</v>
      </c>
      <c r="B327" s="143" t="s">
        <v>20</v>
      </c>
      <c r="C327" s="143" t="s">
        <v>120</v>
      </c>
      <c r="D327" s="143" t="s">
        <v>29</v>
      </c>
      <c r="E327" s="143" t="s">
        <v>13</v>
      </c>
      <c r="F327" s="38">
        <v>2</v>
      </c>
      <c r="G327" s="140"/>
      <c r="H327" s="140">
        <v>43.6</v>
      </c>
      <c r="I327" s="228">
        <f t="shared" si="149"/>
        <v>43.6</v>
      </c>
      <c r="J327" s="228">
        <f t="shared" si="150"/>
        <v>0</v>
      </c>
      <c r="K327" s="228">
        <f t="shared" si="151"/>
        <v>43.6</v>
      </c>
      <c r="L327" s="143">
        <f t="shared" si="152"/>
        <v>1</v>
      </c>
      <c r="M327" s="143">
        <f t="shared" si="152"/>
        <v>0</v>
      </c>
      <c r="N327" s="143">
        <f t="shared" si="152"/>
        <v>1</v>
      </c>
      <c r="O327" s="247">
        <v>1</v>
      </c>
      <c r="P327" s="247"/>
      <c r="Q327" s="247">
        <f t="shared" si="153"/>
        <v>1</v>
      </c>
      <c r="R327" s="225" t="s">
        <v>22</v>
      </c>
      <c r="S327" s="141">
        <v>42684</v>
      </c>
      <c r="T327" s="143" t="s">
        <v>104</v>
      </c>
      <c r="U327" s="45">
        <v>46387</v>
      </c>
      <c r="V327" s="139">
        <v>39389</v>
      </c>
      <c r="W327" s="148" t="s">
        <v>482</v>
      </c>
      <c r="X327" s="148" t="s">
        <v>555</v>
      </c>
    </row>
    <row r="328" spans="1:25" s="279" customFormat="1" ht="20.25" customHeight="1" x14ac:dyDescent="0.2">
      <c r="A328" s="271">
        <f t="shared" si="154"/>
        <v>20</v>
      </c>
      <c r="B328" s="272" t="s">
        <v>20</v>
      </c>
      <c r="C328" s="272" t="s">
        <v>120</v>
      </c>
      <c r="D328" s="272" t="s">
        <v>30</v>
      </c>
      <c r="E328" s="272" t="s">
        <v>13</v>
      </c>
      <c r="F328" s="273">
        <v>2</v>
      </c>
      <c r="G328" s="274"/>
      <c r="H328" s="274">
        <v>43.1</v>
      </c>
      <c r="I328" s="274">
        <f t="shared" si="149"/>
        <v>43.1</v>
      </c>
      <c r="J328" s="274">
        <f t="shared" si="150"/>
        <v>0</v>
      </c>
      <c r="K328" s="274">
        <f t="shared" si="151"/>
        <v>43.1</v>
      </c>
      <c r="L328" s="272">
        <f t="shared" si="152"/>
        <v>1</v>
      </c>
      <c r="M328" s="272">
        <f t="shared" si="152"/>
        <v>0</v>
      </c>
      <c r="N328" s="272">
        <f t="shared" si="152"/>
        <v>1</v>
      </c>
      <c r="O328" s="275">
        <v>4</v>
      </c>
      <c r="P328" s="275"/>
      <c r="Q328" s="275">
        <f t="shared" si="153"/>
        <v>4</v>
      </c>
      <c r="R328" s="272" t="s">
        <v>22</v>
      </c>
      <c r="S328" s="276">
        <v>42684</v>
      </c>
      <c r="T328" s="272" t="s">
        <v>104</v>
      </c>
      <c r="U328" s="277">
        <v>46387</v>
      </c>
      <c r="V328" s="278">
        <v>43402</v>
      </c>
      <c r="W328" s="275" t="s">
        <v>482</v>
      </c>
      <c r="X328" s="275" t="s">
        <v>555</v>
      </c>
      <c r="Y328" s="11"/>
    </row>
    <row r="329" spans="1:25" s="11" customFormat="1" ht="20.25" customHeight="1" x14ac:dyDescent="0.2">
      <c r="A329" s="58">
        <f t="shared" si="154"/>
        <v>20</v>
      </c>
      <c r="B329" s="143" t="s">
        <v>20</v>
      </c>
      <c r="C329" s="143" t="s">
        <v>120</v>
      </c>
      <c r="D329" s="143">
        <v>10</v>
      </c>
      <c r="E329" s="143" t="s">
        <v>13</v>
      </c>
      <c r="F329" s="38">
        <v>2</v>
      </c>
      <c r="G329" s="140"/>
      <c r="H329" s="140">
        <v>43.3</v>
      </c>
      <c r="I329" s="228">
        <f t="shared" si="149"/>
        <v>43.3</v>
      </c>
      <c r="J329" s="228">
        <f t="shared" si="150"/>
        <v>0</v>
      </c>
      <c r="K329" s="228">
        <f t="shared" si="151"/>
        <v>43.3</v>
      </c>
      <c r="L329" s="143">
        <f t="shared" si="152"/>
        <v>1</v>
      </c>
      <c r="M329" s="143">
        <f t="shared" si="152"/>
        <v>0</v>
      </c>
      <c r="N329" s="143">
        <f t="shared" si="152"/>
        <v>1</v>
      </c>
      <c r="O329" s="247">
        <v>5</v>
      </c>
      <c r="P329" s="247"/>
      <c r="Q329" s="247">
        <f t="shared" si="153"/>
        <v>5</v>
      </c>
      <c r="R329" s="225" t="s">
        <v>22</v>
      </c>
      <c r="S329" s="52">
        <v>42684</v>
      </c>
      <c r="T329" s="49" t="s">
        <v>104</v>
      </c>
      <c r="U329" s="197">
        <v>46387</v>
      </c>
      <c r="V329" s="139">
        <v>40017</v>
      </c>
      <c r="W329" s="148" t="s">
        <v>482</v>
      </c>
      <c r="X329" s="148" t="s">
        <v>555</v>
      </c>
    </row>
    <row r="330" spans="1:25" s="66" customFormat="1" ht="21" customHeight="1" x14ac:dyDescent="0.2">
      <c r="A330" s="67">
        <f t="shared" ref="A330:A367" si="155">A329</f>
        <v>20</v>
      </c>
      <c r="B330" s="68" t="s">
        <v>20</v>
      </c>
      <c r="C330" s="68" t="s">
        <v>120</v>
      </c>
      <c r="D330" s="68">
        <v>10</v>
      </c>
      <c r="E330" s="47" t="s">
        <v>34</v>
      </c>
      <c r="F330" s="33"/>
      <c r="G330" s="69">
        <v>487.3</v>
      </c>
      <c r="H330" s="69">
        <f>SUM(H320:H329)</f>
        <v>398.70000000000005</v>
      </c>
      <c r="I330" s="69">
        <f t="shared" ref="I330:Q330" si="156">SUM(I320:I329)</f>
        <v>398.70000000000005</v>
      </c>
      <c r="J330" s="69">
        <f t="shared" si="156"/>
        <v>0</v>
      </c>
      <c r="K330" s="69">
        <f t="shared" si="156"/>
        <v>398.70000000000005</v>
      </c>
      <c r="L330" s="68">
        <f t="shared" si="156"/>
        <v>10</v>
      </c>
      <c r="M330" s="68">
        <f t="shared" si="156"/>
        <v>0</v>
      </c>
      <c r="N330" s="68">
        <f t="shared" si="156"/>
        <v>10</v>
      </c>
      <c r="O330" s="115">
        <f t="shared" si="156"/>
        <v>35</v>
      </c>
      <c r="P330" s="115">
        <f t="shared" si="156"/>
        <v>11</v>
      </c>
      <c r="Q330" s="115">
        <f t="shared" si="156"/>
        <v>23</v>
      </c>
      <c r="R330" s="15" t="str">
        <f>IF(L330/D330=0,"дом расселён 100%",IF(L330-D330=0,"0%",IF(L330/D330&lt;1,1-L330/D330)))</f>
        <v>0%</v>
      </c>
      <c r="S330" s="70">
        <v>42684</v>
      </c>
      <c r="T330" s="68" t="s">
        <v>104</v>
      </c>
      <c r="U330" s="70">
        <v>46387</v>
      </c>
      <c r="V330" s="1"/>
      <c r="W330" s="148" t="s">
        <v>482</v>
      </c>
      <c r="X330" s="148" t="s">
        <v>555</v>
      </c>
      <c r="Y330" s="11"/>
    </row>
    <row r="331" spans="1:25" s="11" customFormat="1" ht="20.25" customHeight="1" x14ac:dyDescent="0.2">
      <c r="A331" s="58">
        <f>A330+1</f>
        <v>21</v>
      </c>
      <c r="B331" s="143" t="s">
        <v>20</v>
      </c>
      <c r="C331" s="143" t="s">
        <v>121</v>
      </c>
      <c r="D331" s="143" t="s">
        <v>21</v>
      </c>
      <c r="E331" s="143" t="s">
        <v>13</v>
      </c>
      <c r="F331" s="38">
        <v>1</v>
      </c>
      <c r="G331" s="140"/>
      <c r="H331" s="140">
        <v>41.5</v>
      </c>
      <c r="I331" s="228">
        <f t="shared" ref="I331:I340" si="157">IF(R331="Подлежит расселению",H331,IF(R331="Расселено",0,IF(R331="Пустующие",0,IF(R331="В суде",H331))))</f>
        <v>41.5</v>
      </c>
      <c r="J331" s="228">
        <f t="shared" ref="J331:J340" si="158">IF(E331="Муниципальная",I331,IF(E331="Частная",0,IF(E331="Государственная",0,IF(E331="Юр.лицо",0))))</f>
        <v>0</v>
      </c>
      <c r="K331" s="228">
        <f t="shared" ref="K331:K340" si="159">IF(E331="Муниципальная",0,IF(E331="Частная",I331,IF(E331="Государственная",I331,IF(E331="Юр.лицо",I331))))</f>
        <v>41.5</v>
      </c>
      <c r="L331" s="143">
        <f t="shared" ref="L331:N340" si="160">IF(I331&gt;0,1,IF(I331=0,0))</f>
        <v>1</v>
      </c>
      <c r="M331" s="143">
        <f t="shared" si="160"/>
        <v>0</v>
      </c>
      <c r="N331" s="143">
        <f t="shared" si="160"/>
        <v>1</v>
      </c>
      <c r="O331" s="247">
        <v>7</v>
      </c>
      <c r="P331" s="247"/>
      <c r="Q331" s="247">
        <f t="shared" si="153"/>
        <v>7</v>
      </c>
      <c r="R331" s="225" t="s">
        <v>22</v>
      </c>
      <c r="S331" s="57">
        <v>42684</v>
      </c>
      <c r="T331" s="54" t="s">
        <v>104</v>
      </c>
      <c r="U331" s="207">
        <v>46387</v>
      </c>
      <c r="V331" s="139">
        <v>39490</v>
      </c>
      <c r="W331" s="148" t="s">
        <v>482</v>
      </c>
      <c r="X331" s="148" t="s">
        <v>555</v>
      </c>
    </row>
    <row r="332" spans="1:25" s="11" customFormat="1" ht="20.25" customHeight="1" x14ac:dyDescent="0.2">
      <c r="A332" s="58">
        <f t="shared" si="155"/>
        <v>21</v>
      </c>
      <c r="B332" s="143" t="s">
        <v>20</v>
      </c>
      <c r="C332" s="143" t="s">
        <v>121</v>
      </c>
      <c r="D332" s="143" t="s">
        <v>23</v>
      </c>
      <c r="E332" s="143" t="s">
        <v>13</v>
      </c>
      <c r="F332" s="38">
        <v>1</v>
      </c>
      <c r="G332" s="140"/>
      <c r="H332" s="140">
        <v>28.8</v>
      </c>
      <c r="I332" s="228">
        <f t="shared" si="157"/>
        <v>28.8</v>
      </c>
      <c r="J332" s="228">
        <f t="shared" si="158"/>
        <v>0</v>
      </c>
      <c r="K332" s="228">
        <f t="shared" si="159"/>
        <v>28.8</v>
      </c>
      <c r="L332" s="143">
        <f t="shared" si="160"/>
        <v>1</v>
      </c>
      <c r="M332" s="143">
        <f t="shared" si="160"/>
        <v>0</v>
      </c>
      <c r="N332" s="143">
        <f t="shared" si="160"/>
        <v>1</v>
      </c>
      <c r="O332" s="247">
        <v>1</v>
      </c>
      <c r="P332" s="247"/>
      <c r="Q332" s="247">
        <f t="shared" si="153"/>
        <v>1</v>
      </c>
      <c r="R332" s="225" t="s">
        <v>22</v>
      </c>
      <c r="S332" s="141">
        <v>42684</v>
      </c>
      <c r="T332" s="143" t="s">
        <v>104</v>
      </c>
      <c r="U332" s="45">
        <v>46387</v>
      </c>
      <c r="V332" s="139">
        <v>39709</v>
      </c>
      <c r="W332" s="148" t="s">
        <v>482</v>
      </c>
      <c r="X332" s="148" t="s">
        <v>555</v>
      </c>
    </row>
    <row r="333" spans="1:25" s="11" customFormat="1" ht="20.25" customHeight="1" x14ac:dyDescent="0.2">
      <c r="A333" s="58">
        <f t="shared" si="155"/>
        <v>21</v>
      </c>
      <c r="B333" s="143" t="s">
        <v>20</v>
      </c>
      <c r="C333" s="143" t="s">
        <v>121</v>
      </c>
      <c r="D333" s="143" t="s">
        <v>24</v>
      </c>
      <c r="E333" s="143" t="s">
        <v>13</v>
      </c>
      <c r="F333" s="38">
        <v>1</v>
      </c>
      <c r="G333" s="140"/>
      <c r="H333" s="140">
        <v>28.2</v>
      </c>
      <c r="I333" s="228">
        <f t="shared" si="157"/>
        <v>28.2</v>
      </c>
      <c r="J333" s="228">
        <f t="shared" si="158"/>
        <v>0</v>
      </c>
      <c r="K333" s="228">
        <f t="shared" si="159"/>
        <v>28.2</v>
      </c>
      <c r="L333" s="143">
        <f t="shared" si="160"/>
        <v>1</v>
      </c>
      <c r="M333" s="143">
        <f t="shared" si="160"/>
        <v>0</v>
      </c>
      <c r="N333" s="143">
        <f t="shared" si="160"/>
        <v>1</v>
      </c>
      <c r="O333" s="247">
        <v>3</v>
      </c>
      <c r="P333" s="247"/>
      <c r="Q333" s="247">
        <f t="shared" si="153"/>
        <v>3</v>
      </c>
      <c r="R333" s="225" t="s">
        <v>22</v>
      </c>
      <c r="S333" s="141">
        <v>42684</v>
      </c>
      <c r="T333" s="143" t="s">
        <v>104</v>
      </c>
      <c r="U333" s="45">
        <v>46387</v>
      </c>
      <c r="V333" s="139" t="s">
        <v>537</v>
      </c>
      <c r="W333" s="148" t="s">
        <v>482</v>
      </c>
      <c r="X333" s="148" t="s">
        <v>555</v>
      </c>
    </row>
    <row r="334" spans="1:25" s="11" customFormat="1" ht="20.25" customHeight="1" x14ac:dyDescent="0.2">
      <c r="A334" s="58">
        <f t="shared" si="155"/>
        <v>21</v>
      </c>
      <c r="B334" s="143" t="s">
        <v>20</v>
      </c>
      <c r="C334" s="143" t="s">
        <v>121</v>
      </c>
      <c r="D334" s="143" t="s">
        <v>25</v>
      </c>
      <c r="E334" s="143" t="s">
        <v>13</v>
      </c>
      <c r="F334" s="38">
        <v>1</v>
      </c>
      <c r="G334" s="140"/>
      <c r="H334" s="140">
        <v>27.8</v>
      </c>
      <c r="I334" s="228">
        <f t="shared" si="157"/>
        <v>27.8</v>
      </c>
      <c r="J334" s="228">
        <f t="shared" si="158"/>
        <v>0</v>
      </c>
      <c r="K334" s="228">
        <f t="shared" si="159"/>
        <v>27.8</v>
      </c>
      <c r="L334" s="143">
        <f t="shared" si="160"/>
        <v>1</v>
      </c>
      <c r="M334" s="143">
        <f t="shared" si="160"/>
        <v>0</v>
      </c>
      <c r="N334" s="143">
        <f t="shared" si="160"/>
        <v>1</v>
      </c>
      <c r="O334" s="247">
        <v>0</v>
      </c>
      <c r="P334" s="247"/>
      <c r="Q334" s="247">
        <f t="shared" si="153"/>
        <v>0</v>
      </c>
      <c r="R334" s="225" t="s">
        <v>22</v>
      </c>
      <c r="S334" s="141">
        <v>42684</v>
      </c>
      <c r="T334" s="143" t="s">
        <v>104</v>
      </c>
      <c r="U334" s="45">
        <v>46387</v>
      </c>
      <c r="V334" s="139">
        <v>39427</v>
      </c>
      <c r="W334" s="148" t="s">
        <v>482</v>
      </c>
      <c r="X334" s="148" t="s">
        <v>555</v>
      </c>
    </row>
    <row r="335" spans="1:25" s="11" customFormat="1" ht="20.25" customHeight="1" x14ac:dyDescent="0.2">
      <c r="A335" s="58">
        <f t="shared" si="155"/>
        <v>21</v>
      </c>
      <c r="B335" s="143" t="s">
        <v>20</v>
      </c>
      <c r="C335" s="143" t="s">
        <v>121</v>
      </c>
      <c r="D335" s="143" t="s">
        <v>26</v>
      </c>
      <c r="E335" s="143" t="s">
        <v>13</v>
      </c>
      <c r="F335" s="38">
        <v>1</v>
      </c>
      <c r="G335" s="140"/>
      <c r="H335" s="140">
        <v>43.6</v>
      </c>
      <c r="I335" s="228">
        <f t="shared" si="157"/>
        <v>43.6</v>
      </c>
      <c r="J335" s="228">
        <f t="shared" si="158"/>
        <v>0</v>
      </c>
      <c r="K335" s="228">
        <f t="shared" si="159"/>
        <v>43.6</v>
      </c>
      <c r="L335" s="143">
        <f t="shared" si="160"/>
        <v>1</v>
      </c>
      <c r="M335" s="143">
        <f t="shared" si="160"/>
        <v>0</v>
      </c>
      <c r="N335" s="143">
        <f t="shared" si="160"/>
        <v>1</v>
      </c>
      <c r="O335" s="247">
        <v>2</v>
      </c>
      <c r="P335" s="247"/>
      <c r="Q335" s="247">
        <f t="shared" si="153"/>
        <v>2</v>
      </c>
      <c r="R335" s="225" t="s">
        <v>22</v>
      </c>
      <c r="S335" s="141">
        <v>42684</v>
      </c>
      <c r="T335" s="143" t="s">
        <v>104</v>
      </c>
      <c r="U335" s="45">
        <v>46387</v>
      </c>
      <c r="V335" s="139">
        <v>40536</v>
      </c>
      <c r="W335" s="148" t="s">
        <v>482</v>
      </c>
      <c r="X335" s="148" t="s">
        <v>555</v>
      </c>
    </row>
    <row r="336" spans="1:25" s="11" customFormat="1" ht="20.25" customHeight="1" x14ac:dyDescent="0.2">
      <c r="A336" s="58">
        <f t="shared" si="155"/>
        <v>21</v>
      </c>
      <c r="B336" s="143" t="s">
        <v>20</v>
      </c>
      <c r="C336" s="143" t="s">
        <v>121</v>
      </c>
      <c r="D336" s="143" t="s">
        <v>27</v>
      </c>
      <c r="E336" s="143" t="s">
        <v>12</v>
      </c>
      <c r="F336" s="38">
        <v>1</v>
      </c>
      <c r="G336" s="140"/>
      <c r="H336" s="140">
        <v>41.3</v>
      </c>
      <c r="I336" s="228">
        <f t="shared" si="157"/>
        <v>41.3</v>
      </c>
      <c r="J336" s="228">
        <f t="shared" si="158"/>
        <v>41.3</v>
      </c>
      <c r="K336" s="228">
        <f t="shared" si="159"/>
        <v>0</v>
      </c>
      <c r="L336" s="143">
        <f t="shared" si="160"/>
        <v>1</v>
      </c>
      <c r="M336" s="143">
        <f t="shared" si="160"/>
        <v>1</v>
      </c>
      <c r="N336" s="143">
        <f t="shared" si="160"/>
        <v>0</v>
      </c>
      <c r="O336" s="247">
        <v>4</v>
      </c>
      <c r="P336" s="247"/>
      <c r="Q336" s="247">
        <f t="shared" si="153"/>
        <v>4</v>
      </c>
      <c r="R336" s="225" t="s">
        <v>22</v>
      </c>
      <c r="S336" s="141">
        <v>42684</v>
      </c>
      <c r="T336" s="143" t="s">
        <v>104</v>
      </c>
      <c r="U336" s="45">
        <v>46387</v>
      </c>
      <c r="V336" s="139"/>
      <c r="W336" s="148" t="s">
        <v>482</v>
      </c>
      <c r="X336" s="148" t="s">
        <v>555</v>
      </c>
    </row>
    <row r="337" spans="1:25" s="11" customFormat="1" ht="20.25" customHeight="1" x14ac:dyDescent="0.2">
      <c r="A337" s="58">
        <f t="shared" si="155"/>
        <v>21</v>
      </c>
      <c r="B337" s="143" t="s">
        <v>20</v>
      </c>
      <c r="C337" s="143" t="s">
        <v>121</v>
      </c>
      <c r="D337" s="143" t="s">
        <v>28</v>
      </c>
      <c r="E337" s="143" t="s">
        <v>13</v>
      </c>
      <c r="F337" s="38">
        <v>1</v>
      </c>
      <c r="G337" s="140"/>
      <c r="H337" s="140">
        <v>42.3</v>
      </c>
      <c r="I337" s="228">
        <f t="shared" si="157"/>
        <v>42.3</v>
      </c>
      <c r="J337" s="228">
        <f t="shared" si="158"/>
        <v>0</v>
      </c>
      <c r="K337" s="228">
        <f t="shared" si="159"/>
        <v>42.3</v>
      </c>
      <c r="L337" s="143">
        <f t="shared" si="160"/>
        <v>1</v>
      </c>
      <c r="M337" s="143">
        <f t="shared" si="160"/>
        <v>0</v>
      </c>
      <c r="N337" s="143">
        <f t="shared" si="160"/>
        <v>1</v>
      </c>
      <c r="O337" s="247">
        <v>5</v>
      </c>
      <c r="P337" s="247"/>
      <c r="Q337" s="247">
        <f t="shared" si="153"/>
        <v>5</v>
      </c>
      <c r="R337" s="225" t="s">
        <v>22</v>
      </c>
      <c r="S337" s="141">
        <v>42684</v>
      </c>
      <c r="T337" s="143" t="s">
        <v>104</v>
      </c>
      <c r="U337" s="45">
        <v>46387</v>
      </c>
      <c r="V337" s="139">
        <v>39500</v>
      </c>
      <c r="W337" s="148" t="s">
        <v>482</v>
      </c>
      <c r="X337" s="148" t="s">
        <v>555</v>
      </c>
    </row>
    <row r="338" spans="1:25" s="11" customFormat="1" ht="20.25" customHeight="1" x14ac:dyDescent="0.2">
      <c r="A338" s="58">
        <f t="shared" si="155"/>
        <v>21</v>
      </c>
      <c r="B338" s="143" t="s">
        <v>20</v>
      </c>
      <c r="C338" s="143" t="s">
        <v>121</v>
      </c>
      <c r="D338" s="143" t="s">
        <v>29</v>
      </c>
      <c r="E338" s="143" t="s">
        <v>13</v>
      </c>
      <c r="F338" s="38">
        <v>1</v>
      </c>
      <c r="G338" s="140"/>
      <c r="H338" s="140">
        <v>43</v>
      </c>
      <c r="I338" s="228">
        <f t="shared" si="157"/>
        <v>43</v>
      </c>
      <c r="J338" s="228">
        <f t="shared" si="158"/>
        <v>0</v>
      </c>
      <c r="K338" s="228">
        <f t="shared" si="159"/>
        <v>43</v>
      </c>
      <c r="L338" s="143">
        <f t="shared" si="160"/>
        <v>1</v>
      </c>
      <c r="M338" s="143">
        <f t="shared" si="160"/>
        <v>0</v>
      </c>
      <c r="N338" s="143">
        <f t="shared" si="160"/>
        <v>1</v>
      </c>
      <c r="O338" s="247">
        <v>2</v>
      </c>
      <c r="P338" s="247"/>
      <c r="Q338" s="247">
        <f t="shared" si="153"/>
        <v>2</v>
      </c>
      <c r="R338" s="225" t="s">
        <v>22</v>
      </c>
      <c r="S338" s="141">
        <v>42684</v>
      </c>
      <c r="T338" s="143" t="s">
        <v>104</v>
      </c>
      <c r="U338" s="45">
        <v>46387</v>
      </c>
      <c r="V338" s="139">
        <v>39022</v>
      </c>
      <c r="W338" s="148" t="s">
        <v>482</v>
      </c>
      <c r="X338" s="148" t="s">
        <v>555</v>
      </c>
    </row>
    <row r="339" spans="1:25" s="11" customFormat="1" ht="20.25" customHeight="1" x14ac:dyDescent="0.2">
      <c r="A339" s="58">
        <f t="shared" si="155"/>
        <v>21</v>
      </c>
      <c r="B339" s="143" t="s">
        <v>20</v>
      </c>
      <c r="C339" s="143" t="s">
        <v>121</v>
      </c>
      <c r="D339" s="143" t="s">
        <v>30</v>
      </c>
      <c r="E339" s="143" t="s">
        <v>13</v>
      </c>
      <c r="F339" s="38">
        <v>1</v>
      </c>
      <c r="G339" s="140"/>
      <c r="H339" s="140">
        <v>42</v>
      </c>
      <c r="I339" s="228">
        <f t="shared" si="157"/>
        <v>42</v>
      </c>
      <c r="J339" s="228">
        <f t="shared" si="158"/>
        <v>0</v>
      </c>
      <c r="K339" s="228">
        <f t="shared" si="159"/>
        <v>42</v>
      </c>
      <c r="L339" s="143">
        <f t="shared" si="160"/>
        <v>1</v>
      </c>
      <c r="M339" s="143">
        <f t="shared" si="160"/>
        <v>0</v>
      </c>
      <c r="N339" s="143">
        <f t="shared" si="160"/>
        <v>1</v>
      </c>
      <c r="O339" s="247">
        <v>1</v>
      </c>
      <c r="P339" s="247"/>
      <c r="Q339" s="247">
        <f t="shared" si="153"/>
        <v>1</v>
      </c>
      <c r="R339" s="225" t="s">
        <v>22</v>
      </c>
      <c r="S339" s="141">
        <v>42684</v>
      </c>
      <c r="T339" s="143" t="s">
        <v>104</v>
      </c>
      <c r="U339" s="45">
        <v>46387</v>
      </c>
      <c r="V339" s="139">
        <v>41843</v>
      </c>
      <c r="W339" s="148" t="s">
        <v>482</v>
      </c>
      <c r="X339" s="148" t="s">
        <v>555</v>
      </c>
    </row>
    <row r="340" spans="1:25" s="11" customFormat="1" ht="20.25" customHeight="1" x14ac:dyDescent="0.2">
      <c r="A340" s="58">
        <f t="shared" si="155"/>
        <v>21</v>
      </c>
      <c r="B340" s="143" t="s">
        <v>20</v>
      </c>
      <c r="C340" s="143" t="s">
        <v>121</v>
      </c>
      <c r="D340" s="143" t="s">
        <v>31</v>
      </c>
      <c r="E340" s="143" t="s">
        <v>13</v>
      </c>
      <c r="F340" s="38">
        <v>1</v>
      </c>
      <c r="G340" s="140"/>
      <c r="H340" s="140">
        <v>43.4</v>
      </c>
      <c r="I340" s="228">
        <f t="shared" si="157"/>
        <v>43.4</v>
      </c>
      <c r="J340" s="228">
        <f t="shared" si="158"/>
        <v>0</v>
      </c>
      <c r="K340" s="228">
        <f t="shared" si="159"/>
        <v>43.4</v>
      </c>
      <c r="L340" s="143">
        <f t="shared" si="160"/>
        <v>1</v>
      </c>
      <c r="M340" s="143">
        <f t="shared" si="160"/>
        <v>0</v>
      </c>
      <c r="N340" s="143">
        <f t="shared" si="160"/>
        <v>1</v>
      </c>
      <c r="O340" s="247">
        <v>4</v>
      </c>
      <c r="P340" s="247"/>
      <c r="Q340" s="247">
        <f t="shared" si="153"/>
        <v>4</v>
      </c>
      <c r="R340" s="225" t="s">
        <v>22</v>
      </c>
      <c r="S340" s="52">
        <v>42684</v>
      </c>
      <c r="T340" s="49" t="s">
        <v>104</v>
      </c>
      <c r="U340" s="197">
        <v>46387</v>
      </c>
      <c r="V340" s="139">
        <v>40596</v>
      </c>
      <c r="W340" s="148" t="s">
        <v>482</v>
      </c>
      <c r="X340" s="148" t="s">
        <v>555</v>
      </c>
    </row>
    <row r="341" spans="1:25" s="66" customFormat="1" ht="21" customHeight="1" x14ac:dyDescent="0.2">
      <c r="A341" s="67">
        <f t="shared" si="155"/>
        <v>21</v>
      </c>
      <c r="B341" s="68" t="s">
        <v>20</v>
      </c>
      <c r="C341" s="68" t="s">
        <v>121</v>
      </c>
      <c r="D341" s="68">
        <v>10</v>
      </c>
      <c r="E341" s="47" t="s">
        <v>34</v>
      </c>
      <c r="F341" s="33"/>
      <c r="G341" s="69">
        <v>467.9</v>
      </c>
      <c r="H341" s="69">
        <f>SUM(H331:H340)</f>
        <v>381.9</v>
      </c>
      <c r="I341" s="69">
        <f t="shared" ref="I341:Q341" si="161">SUM(I331:I340)</f>
        <v>381.9</v>
      </c>
      <c r="J341" s="69">
        <f t="shared" si="161"/>
        <v>41.3</v>
      </c>
      <c r="K341" s="69">
        <f t="shared" si="161"/>
        <v>340.59999999999997</v>
      </c>
      <c r="L341" s="68">
        <f t="shared" si="161"/>
        <v>10</v>
      </c>
      <c r="M341" s="68">
        <f t="shared" si="161"/>
        <v>1</v>
      </c>
      <c r="N341" s="68">
        <f t="shared" si="161"/>
        <v>9</v>
      </c>
      <c r="O341" s="115">
        <f t="shared" si="161"/>
        <v>29</v>
      </c>
      <c r="P341" s="115">
        <f t="shared" si="161"/>
        <v>0</v>
      </c>
      <c r="Q341" s="115">
        <f t="shared" si="161"/>
        <v>29</v>
      </c>
      <c r="R341" s="15" t="str">
        <f>IF(L341/D341=0,"дом расселён 100%",IF(L341-D341=0,"0%",IF(L341/D341&lt;1,1-L341/D341)))</f>
        <v>0%</v>
      </c>
      <c r="S341" s="70">
        <v>42684</v>
      </c>
      <c r="T341" s="68" t="s">
        <v>104</v>
      </c>
      <c r="U341" s="70">
        <v>46387</v>
      </c>
      <c r="V341" s="1"/>
      <c r="W341" s="148" t="s">
        <v>482</v>
      </c>
      <c r="X341" s="148" t="s">
        <v>555</v>
      </c>
      <c r="Y341" s="11"/>
    </row>
    <row r="342" spans="1:25" s="11" customFormat="1" ht="20.25" customHeight="1" x14ac:dyDescent="0.2">
      <c r="A342" s="58">
        <f>A341+1</f>
        <v>22</v>
      </c>
      <c r="B342" s="143" t="s">
        <v>20</v>
      </c>
      <c r="C342" s="143" t="s">
        <v>122</v>
      </c>
      <c r="D342" s="143" t="s">
        <v>21</v>
      </c>
      <c r="E342" s="143" t="s">
        <v>13</v>
      </c>
      <c r="F342" s="38">
        <v>1</v>
      </c>
      <c r="G342" s="140"/>
      <c r="H342" s="140">
        <v>35.6</v>
      </c>
      <c r="I342" s="228">
        <f t="shared" ref="I342:I351" si="162">IF(R342="Подлежит расселению",H342,IF(R342="Расселено",0,IF(R342="Пустующие",0,IF(R342="В суде",H342))))</f>
        <v>35.6</v>
      </c>
      <c r="J342" s="228">
        <f t="shared" ref="J342:J351" si="163">IF(E342="Муниципальная",I342,IF(E342="Частная",0,IF(E342="Государственная",0,IF(E342="Юр.лицо",0))))</f>
        <v>0</v>
      </c>
      <c r="K342" s="228">
        <f t="shared" ref="K342:K351" si="164">IF(E342="Муниципальная",0,IF(E342="Частная",I342,IF(E342="Государственная",I342,IF(E342="Юр.лицо",I342))))</f>
        <v>35.6</v>
      </c>
      <c r="L342" s="143">
        <f t="shared" ref="L342:N351" si="165">IF(I342&gt;0,1,IF(I342=0,0))</f>
        <v>1</v>
      </c>
      <c r="M342" s="143">
        <f t="shared" si="165"/>
        <v>0</v>
      </c>
      <c r="N342" s="143">
        <f t="shared" si="165"/>
        <v>1</v>
      </c>
      <c r="O342" s="247">
        <v>1</v>
      </c>
      <c r="P342" s="247"/>
      <c r="Q342" s="247">
        <f t="shared" si="153"/>
        <v>1</v>
      </c>
      <c r="R342" s="225" t="s">
        <v>22</v>
      </c>
      <c r="S342" s="57">
        <v>42684</v>
      </c>
      <c r="T342" s="54" t="s">
        <v>104</v>
      </c>
      <c r="U342" s="207">
        <v>46387</v>
      </c>
      <c r="V342" s="139">
        <v>39628</v>
      </c>
      <c r="W342" s="148" t="s">
        <v>482</v>
      </c>
      <c r="X342" s="148" t="s">
        <v>555</v>
      </c>
    </row>
    <row r="343" spans="1:25" s="11" customFormat="1" ht="20.25" customHeight="1" x14ac:dyDescent="0.2">
      <c r="A343" s="58">
        <f t="shared" si="155"/>
        <v>22</v>
      </c>
      <c r="B343" s="143" t="s">
        <v>20</v>
      </c>
      <c r="C343" s="143" t="s">
        <v>122</v>
      </c>
      <c r="D343" s="143" t="s">
        <v>23</v>
      </c>
      <c r="E343" s="143" t="s">
        <v>12</v>
      </c>
      <c r="F343" s="38">
        <v>2</v>
      </c>
      <c r="G343" s="140"/>
      <c r="H343" s="140">
        <v>53.1</v>
      </c>
      <c r="I343" s="228">
        <f t="shared" si="162"/>
        <v>53.1</v>
      </c>
      <c r="J343" s="228">
        <f t="shared" si="163"/>
        <v>53.1</v>
      </c>
      <c r="K343" s="228">
        <f t="shared" si="164"/>
        <v>0</v>
      </c>
      <c r="L343" s="143">
        <f t="shared" si="165"/>
        <v>1</v>
      </c>
      <c r="M343" s="143">
        <f t="shared" si="165"/>
        <v>1</v>
      </c>
      <c r="N343" s="143">
        <f t="shared" si="165"/>
        <v>0</v>
      </c>
      <c r="O343" s="247">
        <v>6</v>
      </c>
      <c r="P343" s="247"/>
      <c r="Q343" s="247"/>
      <c r="R343" s="243" t="s">
        <v>22</v>
      </c>
      <c r="S343" s="141">
        <v>42684</v>
      </c>
      <c r="T343" s="143" t="s">
        <v>104</v>
      </c>
      <c r="U343" s="45">
        <v>46387</v>
      </c>
      <c r="V343" s="139"/>
      <c r="W343" s="148" t="s">
        <v>482</v>
      </c>
      <c r="X343" s="148" t="s">
        <v>555</v>
      </c>
    </row>
    <row r="344" spans="1:25" s="11" customFormat="1" ht="20.25" customHeight="1" x14ac:dyDescent="0.2">
      <c r="A344" s="58">
        <f t="shared" si="155"/>
        <v>22</v>
      </c>
      <c r="B344" s="143" t="s">
        <v>20</v>
      </c>
      <c r="C344" s="143" t="s">
        <v>122</v>
      </c>
      <c r="D344" s="143" t="s">
        <v>24</v>
      </c>
      <c r="E344" s="143" t="s">
        <v>13</v>
      </c>
      <c r="F344" s="38">
        <v>1</v>
      </c>
      <c r="G344" s="140"/>
      <c r="H344" s="140">
        <v>36.799999999999997</v>
      </c>
      <c r="I344" s="228">
        <f t="shared" si="162"/>
        <v>36.799999999999997</v>
      </c>
      <c r="J344" s="228">
        <f t="shared" si="163"/>
        <v>0</v>
      </c>
      <c r="K344" s="228">
        <f t="shared" si="164"/>
        <v>36.799999999999997</v>
      </c>
      <c r="L344" s="143">
        <f t="shared" si="165"/>
        <v>1</v>
      </c>
      <c r="M344" s="143">
        <f t="shared" si="165"/>
        <v>0</v>
      </c>
      <c r="N344" s="143">
        <f t="shared" si="165"/>
        <v>1</v>
      </c>
      <c r="O344" s="247">
        <v>3</v>
      </c>
      <c r="P344" s="247"/>
      <c r="Q344" s="247">
        <f t="shared" si="153"/>
        <v>3</v>
      </c>
      <c r="R344" s="225" t="s">
        <v>22</v>
      </c>
      <c r="S344" s="141">
        <v>42684</v>
      </c>
      <c r="T344" s="143" t="s">
        <v>104</v>
      </c>
      <c r="U344" s="45">
        <v>46387</v>
      </c>
      <c r="V344" s="139">
        <v>39408</v>
      </c>
      <c r="W344" s="148" t="s">
        <v>482</v>
      </c>
      <c r="X344" s="148" t="s">
        <v>555</v>
      </c>
    </row>
    <row r="345" spans="1:25" s="11" customFormat="1" ht="20.25" customHeight="1" x14ac:dyDescent="0.2">
      <c r="A345" s="58">
        <f t="shared" si="155"/>
        <v>22</v>
      </c>
      <c r="B345" s="143" t="s">
        <v>20</v>
      </c>
      <c r="C345" s="143" t="s">
        <v>122</v>
      </c>
      <c r="D345" s="143" t="s">
        <v>25</v>
      </c>
      <c r="E345" s="143" t="s">
        <v>13</v>
      </c>
      <c r="F345" s="38">
        <v>1</v>
      </c>
      <c r="G345" s="140"/>
      <c r="H345" s="140">
        <v>17.8</v>
      </c>
      <c r="I345" s="228">
        <f t="shared" si="162"/>
        <v>17.8</v>
      </c>
      <c r="J345" s="228">
        <f t="shared" si="163"/>
        <v>0</v>
      </c>
      <c r="K345" s="228">
        <f t="shared" si="164"/>
        <v>17.8</v>
      </c>
      <c r="L345" s="143">
        <f t="shared" si="165"/>
        <v>1</v>
      </c>
      <c r="M345" s="143">
        <f t="shared" si="165"/>
        <v>0</v>
      </c>
      <c r="N345" s="143">
        <f t="shared" si="165"/>
        <v>1</v>
      </c>
      <c r="O345" s="247">
        <v>1</v>
      </c>
      <c r="P345" s="247"/>
      <c r="Q345" s="247">
        <f t="shared" si="153"/>
        <v>1</v>
      </c>
      <c r="R345" s="225" t="s">
        <v>22</v>
      </c>
      <c r="S345" s="141">
        <v>42684</v>
      </c>
      <c r="T345" s="143" t="s">
        <v>104</v>
      </c>
      <c r="U345" s="45">
        <v>46387</v>
      </c>
      <c r="V345" s="139">
        <v>41974</v>
      </c>
      <c r="W345" s="148" t="s">
        <v>482</v>
      </c>
      <c r="X345" s="148" t="s">
        <v>555</v>
      </c>
    </row>
    <row r="346" spans="1:25" s="11" customFormat="1" ht="20.25" customHeight="1" x14ac:dyDescent="0.2">
      <c r="A346" s="58">
        <f t="shared" si="155"/>
        <v>22</v>
      </c>
      <c r="B346" s="143" t="s">
        <v>20</v>
      </c>
      <c r="C346" s="143" t="s">
        <v>122</v>
      </c>
      <c r="D346" s="143" t="s">
        <v>26</v>
      </c>
      <c r="E346" s="143" t="s">
        <v>12</v>
      </c>
      <c r="F346" s="38">
        <v>1</v>
      </c>
      <c r="G346" s="140"/>
      <c r="H346" s="140">
        <v>18.2</v>
      </c>
      <c r="I346" s="228">
        <f t="shared" si="162"/>
        <v>18.2</v>
      </c>
      <c r="J346" s="228">
        <f t="shared" si="163"/>
        <v>18.2</v>
      </c>
      <c r="K346" s="228">
        <f t="shared" si="164"/>
        <v>0</v>
      </c>
      <c r="L346" s="143">
        <f t="shared" si="165"/>
        <v>1</v>
      </c>
      <c r="M346" s="143">
        <f t="shared" si="165"/>
        <v>1</v>
      </c>
      <c r="N346" s="143">
        <f t="shared" si="165"/>
        <v>0</v>
      </c>
      <c r="O346" s="247">
        <v>2</v>
      </c>
      <c r="P346" s="247"/>
      <c r="Q346" s="247">
        <f t="shared" si="153"/>
        <v>2</v>
      </c>
      <c r="R346" s="225" t="s">
        <v>22</v>
      </c>
      <c r="S346" s="141">
        <v>42684</v>
      </c>
      <c r="T346" s="143" t="s">
        <v>104</v>
      </c>
      <c r="U346" s="45">
        <v>46387</v>
      </c>
      <c r="V346" s="139"/>
      <c r="W346" s="148" t="s">
        <v>482</v>
      </c>
      <c r="X346" s="148" t="s">
        <v>555</v>
      </c>
    </row>
    <row r="347" spans="1:25" s="11" customFormat="1" ht="20.25" customHeight="1" x14ac:dyDescent="0.2">
      <c r="A347" s="58">
        <f t="shared" si="155"/>
        <v>22</v>
      </c>
      <c r="B347" s="143" t="s">
        <v>20</v>
      </c>
      <c r="C347" s="143" t="s">
        <v>122</v>
      </c>
      <c r="D347" s="143" t="s">
        <v>29</v>
      </c>
      <c r="E347" s="143" t="s">
        <v>13</v>
      </c>
      <c r="F347" s="38">
        <v>1</v>
      </c>
      <c r="G347" s="140"/>
      <c r="H347" s="140">
        <v>18.100000000000001</v>
      </c>
      <c r="I347" s="228">
        <f t="shared" si="162"/>
        <v>18.100000000000001</v>
      </c>
      <c r="J347" s="228">
        <f t="shared" si="163"/>
        <v>0</v>
      </c>
      <c r="K347" s="228">
        <f t="shared" si="164"/>
        <v>18.100000000000001</v>
      </c>
      <c r="L347" s="143">
        <f t="shared" si="165"/>
        <v>1</v>
      </c>
      <c r="M347" s="143">
        <f t="shared" si="165"/>
        <v>0</v>
      </c>
      <c r="N347" s="143">
        <f t="shared" si="165"/>
        <v>1</v>
      </c>
      <c r="O347" s="247">
        <v>3</v>
      </c>
      <c r="P347" s="247"/>
      <c r="Q347" s="247">
        <f t="shared" si="153"/>
        <v>3</v>
      </c>
      <c r="R347" s="225" t="s">
        <v>22</v>
      </c>
      <c r="S347" s="141">
        <v>42684</v>
      </c>
      <c r="T347" s="143" t="s">
        <v>104</v>
      </c>
      <c r="U347" s="45">
        <v>46387</v>
      </c>
      <c r="V347" s="139">
        <v>39994</v>
      </c>
      <c r="W347" s="148" t="s">
        <v>482</v>
      </c>
      <c r="X347" s="148" t="s">
        <v>555</v>
      </c>
    </row>
    <row r="348" spans="1:25" s="11" customFormat="1" ht="20.25" customHeight="1" x14ac:dyDescent="0.2">
      <c r="A348" s="58">
        <f t="shared" si="155"/>
        <v>22</v>
      </c>
      <c r="B348" s="143" t="s">
        <v>20</v>
      </c>
      <c r="C348" s="143" t="s">
        <v>122</v>
      </c>
      <c r="D348" s="143" t="s">
        <v>30</v>
      </c>
      <c r="E348" s="143" t="s">
        <v>13</v>
      </c>
      <c r="F348" s="38">
        <v>1</v>
      </c>
      <c r="G348" s="140"/>
      <c r="H348" s="140">
        <v>21.7</v>
      </c>
      <c r="I348" s="228">
        <f t="shared" si="162"/>
        <v>21.7</v>
      </c>
      <c r="J348" s="228">
        <f t="shared" si="163"/>
        <v>0</v>
      </c>
      <c r="K348" s="228">
        <f t="shared" si="164"/>
        <v>21.7</v>
      </c>
      <c r="L348" s="143">
        <f t="shared" si="165"/>
        <v>1</v>
      </c>
      <c r="M348" s="143">
        <f t="shared" si="165"/>
        <v>0</v>
      </c>
      <c r="N348" s="143">
        <f t="shared" si="165"/>
        <v>1</v>
      </c>
      <c r="O348" s="247">
        <v>1</v>
      </c>
      <c r="P348" s="247"/>
      <c r="Q348" s="247">
        <f t="shared" si="153"/>
        <v>1</v>
      </c>
      <c r="R348" s="225" t="s">
        <v>22</v>
      </c>
      <c r="S348" s="141">
        <v>42684</v>
      </c>
      <c r="T348" s="143" t="s">
        <v>104</v>
      </c>
      <c r="U348" s="45">
        <v>46387</v>
      </c>
      <c r="V348" s="139">
        <v>40906</v>
      </c>
      <c r="W348" s="148" t="s">
        <v>482</v>
      </c>
      <c r="X348" s="148" t="s">
        <v>555</v>
      </c>
    </row>
    <row r="349" spans="1:25" s="11" customFormat="1" ht="20.25" customHeight="1" x14ac:dyDescent="0.2">
      <c r="A349" s="58">
        <f t="shared" si="155"/>
        <v>22</v>
      </c>
      <c r="B349" s="143" t="s">
        <v>20</v>
      </c>
      <c r="C349" s="143" t="s">
        <v>122</v>
      </c>
      <c r="D349" s="143" t="s">
        <v>31</v>
      </c>
      <c r="E349" s="143" t="s">
        <v>12</v>
      </c>
      <c r="F349" s="38">
        <v>1</v>
      </c>
      <c r="G349" s="140"/>
      <c r="H349" s="140">
        <v>36</v>
      </c>
      <c r="I349" s="228">
        <f t="shared" si="162"/>
        <v>36</v>
      </c>
      <c r="J349" s="228">
        <f t="shared" si="163"/>
        <v>36</v>
      </c>
      <c r="K349" s="228">
        <f t="shared" si="164"/>
        <v>0</v>
      </c>
      <c r="L349" s="143">
        <f t="shared" si="165"/>
        <v>1</v>
      </c>
      <c r="M349" s="143">
        <f t="shared" si="165"/>
        <v>1</v>
      </c>
      <c r="N349" s="143">
        <f t="shared" si="165"/>
        <v>0</v>
      </c>
      <c r="O349" s="247">
        <v>1</v>
      </c>
      <c r="P349" s="247">
        <v>1</v>
      </c>
      <c r="Q349" s="247">
        <f t="shared" si="153"/>
        <v>0</v>
      </c>
      <c r="R349" s="225" t="s">
        <v>22</v>
      </c>
      <c r="S349" s="141">
        <v>42684</v>
      </c>
      <c r="T349" s="143" t="s">
        <v>104</v>
      </c>
      <c r="U349" s="45">
        <v>46387</v>
      </c>
      <c r="V349" s="139"/>
      <c r="W349" s="148" t="s">
        <v>482</v>
      </c>
      <c r="X349" s="148" t="s">
        <v>555</v>
      </c>
    </row>
    <row r="350" spans="1:25" s="293" customFormat="1" ht="20.25" customHeight="1" x14ac:dyDescent="0.2">
      <c r="A350" s="286">
        <f t="shared" si="155"/>
        <v>22</v>
      </c>
      <c r="B350" s="287" t="s">
        <v>20</v>
      </c>
      <c r="C350" s="287" t="s">
        <v>122</v>
      </c>
      <c r="D350" s="287" t="s">
        <v>32</v>
      </c>
      <c r="E350" s="287" t="s">
        <v>13</v>
      </c>
      <c r="F350" s="288">
        <v>1</v>
      </c>
      <c r="G350" s="289"/>
      <c r="H350" s="289">
        <v>37.299999999999997</v>
      </c>
      <c r="I350" s="274">
        <f t="shared" si="162"/>
        <v>37.299999999999997</v>
      </c>
      <c r="J350" s="274">
        <f t="shared" si="163"/>
        <v>0</v>
      </c>
      <c r="K350" s="274">
        <f t="shared" si="164"/>
        <v>37.299999999999997</v>
      </c>
      <c r="L350" s="287">
        <f t="shared" si="165"/>
        <v>1</v>
      </c>
      <c r="M350" s="287">
        <f t="shared" si="165"/>
        <v>0</v>
      </c>
      <c r="N350" s="287">
        <f t="shared" si="165"/>
        <v>1</v>
      </c>
      <c r="O350" s="290">
        <v>1</v>
      </c>
      <c r="P350" s="275"/>
      <c r="Q350" s="290">
        <f t="shared" si="153"/>
        <v>1</v>
      </c>
      <c r="R350" s="272" t="s">
        <v>22</v>
      </c>
      <c r="S350" s="291">
        <v>42684</v>
      </c>
      <c r="T350" s="287" t="s">
        <v>104</v>
      </c>
      <c r="U350" s="292">
        <v>46387</v>
      </c>
      <c r="V350" s="278">
        <v>43021</v>
      </c>
      <c r="W350" s="275" t="s">
        <v>482</v>
      </c>
      <c r="X350" s="275" t="s">
        <v>555</v>
      </c>
      <c r="Y350" s="11"/>
    </row>
    <row r="351" spans="1:25" s="11" customFormat="1" ht="20.25" customHeight="1" x14ac:dyDescent="0.2">
      <c r="A351" s="58">
        <f t="shared" si="155"/>
        <v>22</v>
      </c>
      <c r="B351" s="143" t="s">
        <v>20</v>
      </c>
      <c r="C351" s="143" t="s">
        <v>122</v>
      </c>
      <c r="D351" s="143" t="s">
        <v>33</v>
      </c>
      <c r="E351" s="143" t="s">
        <v>12</v>
      </c>
      <c r="F351" s="38">
        <v>1</v>
      </c>
      <c r="G351" s="140"/>
      <c r="H351" s="140">
        <v>18.3</v>
      </c>
      <c r="I351" s="228">
        <f t="shared" si="162"/>
        <v>18.3</v>
      </c>
      <c r="J351" s="228">
        <f t="shared" si="163"/>
        <v>18.3</v>
      </c>
      <c r="K351" s="228">
        <f t="shared" si="164"/>
        <v>0</v>
      </c>
      <c r="L351" s="143">
        <f t="shared" si="165"/>
        <v>1</v>
      </c>
      <c r="M351" s="143">
        <f t="shared" si="165"/>
        <v>1</v>
      </c>
      <c r="N351" s="143">
        <f t="shared" si="165"/>
        <v>0</v>
      </c>
      <c r="O351" s="247">
        <v>2</v>
      </c>
      <c r="P351" s="247"/>
      <c r="Q351" s="247">
        <f t="shared" si="153"/>
        <v>2</v>
      </c>
      <c r="R351" s="225" t="s">
        <v>22</v>
      </c>
      <c r="S351" s="52">
        <v>42684</v>
      </c>
      <c r="T351" s="49" t="s">
        <v>104</v>
      </c>
      <c r="U351" s="197">
        <v>46387</v>
      </c>
      <c r="V351" s="139"/>
      <c r="W351" s="148" t="s">
        <v>482</v>
      </c>
      <c r="X351" s="148" t="s">
        <v>555</v>
      </c>
    </row>
    <row r="352" spans="1:25" s="66" customFormat="1" ht="24.75" customHeight="1" x14ac:dyDescent="0.2">
      <c r="A352" s="67">
        <f t="shared" si="155"/>
        <v>22</v>
      </c>
      <c r="B352" s="68" t="s">
        <v>20</v>
      </c>
      <c r="C352" s="68" t="s">
        <v>122</v>
      </c>
      <c r="D352" s="68">
        <v>10</v>
      </c>
      <c r="E352" s="47" t="s">
        <v>34</v>
      </c>
      <c r="F352" s="33"/>
      <c r="G352" s="69">
        <v>355.4</v>
      </c>
      <c r="H352" s="69">
        <f>SUM(H342:H351)</f>
        <v>292.89999999999998</v>
      </c>
      <c r="I352" s="69">
        <f t="shared" ref="I352:Q352" si="166">SUM(I342:I351)</f>
        <v>292.89999999999998</v>
      </c>
      <c r="J352" s="69">
        <f t="shared" si="166"/>
        <v>125.6</v>
      </c>
      <c r="K352" s="69">
        <f t="shared" si="166"/>
        <v>167.3</v>
      </c>
      <c r="L352" s="68">
        <f t="shared" si="166"/>
        <v>10</v>
      </c>
      <c r="M352" s="68">
        <f t="shared" si="166"/>
        <v>4</v>
      </c>
      <c r="N352" s="68">
        <f t="shared" si="166"/>
        <v>6</v>
      </c>
      <c r="O352" s="115">
        <f t="shared" si="166"/>
        <v>21</v>
      </c>
      <c r="P352" s="115">
        <f t="shared" si="166"/>
        <v>1</v>
      </c>
      <c r="Q352" s="115">
        <f t="shared" si="166"/>
        <v>14</v>
      </c>
      <c r="R352" s="15" t="str">
        <f>IF(L352/D352=0,"дом расселён 100%",IF(L352-D352=0,"0%",IF(L352/D352&lt;1,1-L352/D352)))</f>
        <v>0%</v>
      </c>
      <c r="S352" s="70">
        <v>42684</v>
      </c>
      <c r="T352" s="68" t="s">
        <v>104</v>
      </c>
      <c r="U352" s="70">
        <v>46387</v>
      </c>
      <c r="V352" s="1"/>
      <c r="W352" s="148" t="s">
        <v>482</v>
      </c>
      <c r="X352" s="148" t="s">
        <v>555</v>
      </c>
      <c r="Y352" s="11"/>
    </row>
    <row r="353" spans="1:25" s="11" customFormat="1" ht="20.25" customHeight="1" x14ac:dyDescent="0.2">
      <c r="A353" s="58">
        <f>A352+1</f>
        <v>23</v>
      </c>
      <c r="B353" s="143" t="s">
        <v>20</v>
      </c>
      <c r="C353" s="143" t="s">
        <v>123</v>
      </c>
      <c r="D353" s="143" t="s">
        <v>21</v>
      </c>
      <c r="E353" s="143" t="s">
        <v>13</v>
      </c>
      <c r="F353" s="38">
        <v>1</v>
      </c>
      <c r="G353" s="140"/>
      <c r="H353" s="140">
        <v>20.3</v>
      </c>
      <c r="I353" s="228">
        <f t="shared" ref="I353:I366" si="167">IF(R353="Подлежит расселению",H353,IF(R353="Расселено",0,IF(R353="Пустующие",0,IF(R353="В суде",H353))))</f>
        <v>20.3</v>
      </c>
      <c r="J353" s="228">
        <f t="shared" ref="J353:J366" si="168">IF(E353="Муниципальная",I353,IF(E353="Частная",0,IF(E353="Государственная",0,IF(E353="Юр.лицо",0))))</f>
        <v>0</v>
      </c>
      <c r="K353" s="228">
        <f t="shared" ref="K353:K366" si="169">IF(E353="Муниципальная",0,IF(E353="Частная",I353,IF(E353="Государственная",I353,IF(E353="Юр.лицо",I353))))</f>
        <v>20.3</v>
      </c>
      <c r="L353" s="143">
        <f t="shared" ref="L353:N366" si="170">IF(I353&gt;0,1,IF(I353=0,0))</f>
        <v>1</v>
      </c>
      <c r="M353" s="143">
        <f t="shared" si="170"/>
        <v>0</v>
      </c>
      <c r="N353" s="143">
        <f t="shared" si="170"/>
        <v>1</v>
      </c>
      <c r="O353" s="247">
        <v>3</v>
      </c>
      <c r="P353" s="247"/>
      <c r="Q353" s="247">
        <f t="shared" si="153"/>
        <v>3</v>
      </c>
      <c r="R353" s="225" t="s">
        <v>22</v>
      </c>
      <c r="S353" s="57">
        <v>43089</v>
      </c>
      <c r="T353" s="54" t="s">
        <v>124</v>
      </c>
      <c r="U353" s="207">
        <v>46752</v>
      </c>
      <c r="V353" s="139"/>
      <c r="W353" s="148" t="s">
        <v>543</v>
      </c>
      <c r="X353" s="148" t="s">
        <v>556</v>
      </c>
    </row>
    <row r="354" spans="1:25" s="11" customFormat="1" ht="20.25" customHeight="1" x14ac:dyDescent="0.2">
      <c r="A354" s="58">
        <f t="shared" si="155"/>
        <v>23</v>
      </c>
      <c r="B354" s="143" t="s">
        <v>20</v>
      </c>
      <c r="C354" s="143" t="s">
        <v>123</v>
      </c>
      <c r="D354" s="143" t="s">
        <v>24</v>
      </c>
      <c r="E354" s="143" t="s">
        <v>12</v>
      </c>
      <c r="F354" s="38">
        <v>1</v>
      </c>
      <c r="G354" s="140"/>
      <c r="H354" s="140">
        <v>10.5</v>
      </c>
      <c r="I354" s="228">
        <f t="shared" si="167"/>
        <v>10.5</v>
      </c>
      <c r="J354" s="228">
        <f t="shared" si="168"/>
        <v>10.5</v>
      </c>
      <c r="K354" s="228">
        <f t="shared" si="169"/>
        <v>0</v>
      </c>
      <c r="L354" s="143">
        <f t="shared" si="170"/>
        <v>1</v>
      </c>
      <c r="M354" s="143">
        <f t="shared" si="170"/>
        <v>1</v>
      </c>
      <c r="N354" s="143">
        <f t="shared" si="170"/>
        <v>0</v>
      </c>
      <c r="O354" s="247">
        <v>3</v>
      </c>
      <c r="P354" s="247"/>
      <c r="Q354" s="247">
        <f t="shared" si="153"/>
        <v>3</v>
      </c>
      <c r="R354" s="225" t="s">
        <v>22</v>
      </c>
      <c r="S354" s="141">
        <v>43089</v>
      </c>
      <c r="T354" s="143" t="s">
        <v>124</v>
      </c>
      <c r="U354" s="45">
        <v>46752</v>
      </c>
      <c r="V354" s="139"/>
      <c r="W354" s="148" t="s">
        <v>543</v>
      </c>
      <c r="X354" s="148" t="s">
        <v>556</v>
      </c>
    </row>
    <row r="355" spans="1:25" s="11" customFormat="1" ht="20.25" customHeight="1" x14ac:dyDescent="0.2">
      <c r="A355" s="58">
        <f t="shared" si="155"/>
        <v>23</v>
      </c>
      <c r="B355" s="143" t="s">
        <v>20</v>
      </c>
      <c r="C355" s="143" t="s">
        <v>123</v>
      </c>
      <c r="D355" s="143" t="s">
        <v>26</v>
      </c>
      <c r="E355" s="143" t="s">
        <v>13</v>
      </c>
      <c r="F355" s="38">
        <v>2</v>
      </c>
      <c r="G355" s="140"/>
      <c r="H355" s="140">
        <v>23.7</v>
      </c>
      <c r="I355" s="228">
        <f t="shared" si="167"/>
        <v>23.7</v>
      </c>
      <c r="J355" s="228">
        <f t="shared" si="168"/>
        <v>0</v>
      </c>
      <c r="K355" s="228">
        <f t="shared" si="169"/>
        <v>23.7</v>
      </c>
      <c r="L355" s="143">
        <f t="shared" si="170"/>
        <v>1</v>
      </c>
      <c r="M355" s="143">
        <f t="shared" si="170"/>
        <v>0</v>
      </c>
      <c r="N355" s="143">
        <f t="shared" si="170"/>
        <v>1</v>
      </c>
      <c r="O355" s="247">
        <v>3</v>
      </c>
      <c r="P355" s="247"/>
      <c r="Q355" s="247">
        <f t="shared" si="153"/>
        <v>3</v>
      </c>
      <c r="R355" s="225" t="s">
        <v>22</v>
      </c>
      <c r="S355" s="141">
        <v>43089</v>
      </c>
      <c r="T355" s="143" t="s">
        <v>124</v>
      </c>
      <c r="U355" s="45">
        <v>46752</v>
      </c>
      <c r="V355" s="139">
        <v>42103</v>
      </c>
      <c r="W355" s="148" t="s">
        <v>543</v>
      </c>
      <c r="X355" s="148" t="s">
        <v>556</v>
      </c>
    </row>
    <row r="356" spans="1:25" s="11" customFormat="1" ht="20.25" customHeight="1" x14ac:dyDescent="0.2">
      <c r="A356" s="58">
        <f t="shared" si="155"/>
        <v>23</v>
      </c>
      <c r="B356" s="143" t="s">
        <v>20</v>
      </c>
      <c r="C356" s="143" t="s">
        <v>123</v>
      </c>
      <c r="D356" s="143" t="s">
        <v>28</v>
      </c>
      <c r="E356" s="143" t="s">
        <v>12</v>
      </c>
      <c r="F356" s="38">
        <v>1</v>
      </c>
      <c r="G356" s="140"/>
      <c r="H356" s="140">
        <v>20.7</v>
      </c>
      <c r="I356" s="228">
        <f t="shared" si="167"/>
        <v>20.7</v>
      </c>
      <c r="J356" s="228">
        <f t="shared" si="168"/>
        <v>20.7</v>
      </c>
      <c r="K356" s="228">
        <f t="shared" si="169"/>
        <v>0</v>
      </c>
      <c r="L356" s="143">
        <f t="shared" si="170"/>
        <v>1</v>
      </c>
      <c r="M356" s="143">
        <f t="shared" si="170"/>
        <v>1</v>
      </c>
      <c r="N356" s="143">
        <f t="shared" si="170"/>
        <v>0</v>
      </c>
      <c r="O356" s="247">
        <v>5</v>
      </c>
      <c r="P356" s="247"/>
      <c r="Q356" s="247">
        <f t="shared" si="153"/>
        <v>5</v>
      </c>
      <c r="R356" s="225" t="s">
        <v>22</v>
      </c>
      <c r="S356" s="141">
        <v>43089</v>
      </c>
      <c r="T356" s="143" t="s">
        <v>124</v>
      </c>
      <c r="U356" s="45">
        <v>46752</v>
      </c>
      <c r="V356" s="139"/>
      <c r="W356" s="148" t="s">
        <v>543</v>
      </c>
      <c r="X356" s="148" t="s">
        <v>556</v>
      </c>
    </row>
    <row r="357" spans="1:25" s="279" customFormat="1" ht="20.25" customHeight="1" x14ac:dyDescent="0.2">
      <c r="A357" s="271">
        <f t="shared" si="155"/>
        <v>23</v>
      </c>
      <c r="B357" s="272" t="s">
        <v>20</v>
      </c>
      <c r="C357" s="272" t="s">
        <v>123</v>
      </c>
      <c r="D357" s="272" t="s">
        <v>29</v>
      </c>
      <c r="E357" s="272" t="s">
        <v>13</v>
      </c>
      <c r="F357" s="273">
        <v>1</v>
      </c>
      <c r="G357" s="274"/>
      <c r="H357" s="274">
        <v>20.7</v>
      </c>
      <c r="I357" s="274">
        <f t="shared" si="167"/>
        <v>20.7</v>
      </c>
      <c r="J357" s="274">
        <f t="shared" si="168"/>
        <v>0</v>
      </c>
      <c r="K357" s="274">
        <f t="shared" si="169"/>
        <v>20.7</v>
      </c>
      <c r="L357" s="272">
        <f t="shared" si="170"/>
        <v>1</v>
      </c>
      <c r="M357" s="272">
        <f t="shared" si="170"/>
        <v>0</v>
      </c>
      <c r="N357" s="272">
        <f t="shared" si="170"/>
        <v>1</v>
      </c>
      <c r="O357" s="275">
        <v>3</v>
      </c>
      <c r="P357" s="275">
        <v>4</v>
      </c>
      <c r="Q357" s="275">
        <f t="shared" si="153"/>
        <v>-1</v>
      </c>
      <c r="R357" s="272" t="s">
        <v>22</v>
      </c>
      <c r="S357" s="276">
        <v>43089</v>
      </c>
      <c r="T357" s="272" t="s">
        <v>124</v>
      </c>
      <c r="U357" s="277">
        <v>46752</v>
      </c>
      <c r="V357" s="278">
        <v>43565</v>
      </c>
      <c r="W357" s="275" t="s">
        <v>543</v>
      </c>
      <c r="X357" s="275" t="s">
        <v>556</v>
      </c>
      <c r="Y357" s="11"/>
    </row>
    <row r="358" spans="1:25" s="11" customFormat="1" ht="20.25" customHeight="1" x14ac:dyDescent="0.2">
      <c r="A358" s="58">
        <f t="shared" si="155"/>
        <v>23</v>
      </c>
      <c r="B358" s="143" t="s">
        <v>20</v>
      </c>
      <c r="C358" s="143" t="s">
        <v>123</v>
      </c>
      <c r="D358" s="143" t="s">
        <v>30</v>
      </c>
      <c r="E358" s="143" t="s">
        <v>12</v>
      </c>
      <c r="F358" s="38">
        <v>1</v>
      </c>
      <c r="G358" s="140"/>
      <c r="H358" s="140">
        <v>20.7</v>
      </c>
      <c r="I358" s="228">
        <f t="shared" si="167"/>
        <v>20.7</v>
      </c>
      <c r="J358" s="228">
        <f t="shared" si="168"/>
        <v>20.7</v>
      </c>
      <c r="K358" s="228">
        <f t="shared" si="169"/>
        <v>0</v>
      </c>
      <c r="L358" s="143">
        <f t="shared" si="170"/>
        <v>1</v>
      </c>
      <c r="M358" s="143">
        <f t="shared" si="170"/>
        <v>1</v>
      </c>
      <c r="N358" s="143">
        <f t="shared" si="170"/>
        <v>0</v>
      </c>
      <c r="O358" s="247">
        <v>3</v>
      </c>
      <c r="P358" s="247">
        <v>2</v>
      </c>
      <c r="Q358" s="247">
        <f t="shared" si="153"/>
        <v>1</v>
      </c>
      <c r="R358" s="225" t="s">
        <v>22</v>
      </c>
      <c r="S358" s="141">
        <v>43089</v>
      </c>
      <c r="T358" s="143" t="s">
        <v>124</v>
      </c>
      <c r="U358" s="45">
        <v>46752</v>
      </c>
      <c r="V358" s="139"/>
      <c r="W358" s="148" t="s">
        <v>543</v>
      </c>
      <c r="X358" s="148" t="s">
        <v>556</v>
      </c>
    </row>
    <row r="359" spans="1:25" s="11" customFormat="1" ht="20.25" customHeight="1" x14ac:dyDescent="0.2">
      <c r="A359" s="58">
        <f t="shared" si="155"/>
        <v>23</v>
      </c>
      <c r="B359" s="143" t="s">
        <v>20</v>
      </c>
      <c r="C359" s="143" t="s">
        <v>123</v>
      </c>
      <c r="D359" s="143" t="s">
        <v>32</v>
      </c>
      <c r="E359" s="143" t="s">
        <v>12</v>
      </c>
      <c r="F359" s="38">
        <v>2</v>
      </c>
      <c r="G359" s="140"/>
      <c r="H359" s="140">
        <v>20.7</v>
      </c>
      <c r="I359" s="228">
        <f t="shared" si="167"/>
        <v>20.7</v>
      </c>
      <c r="J359" s="228">
        <f t="shared" si="168"/>
        <v>20.7</v>
      </c>
      <c r="K359" s="228">
        <f t="shared" si="169"/>
        <v>0</v>
      </c>
      <c r="L359" s="143">
        <f t="shared" si="170"/>
        <v>1</v>
      </c>
      <c r="M359" s="143">
        <f t="shared" si="170"/>
        <v>1</v>
      </c>
      <c r="N359" s="143">
        <f t="shared" si="170"/>
        <v>0</v>
      </c>
      <c r="O359" s="247">
        <v>4</v>
      </c>
      <c r="P359" s="247">
        <v>4</v>
      </c>
      <c r="Q359" s="247">
        <f t="shared" si="153"/>
        <v>0</v>
      </c>
      <c r="R359" s="225" t="s">
        <v>22</v>
      </c>
      <c r="S359" s="141">
        <v>43089</v>
      </c>
      <c r="T359" s="143" t="s">
        <v>124</v>
      </c>
      <c r="U359" s="45">
        <v>46752</v>
      </c>
      <c r="V359" s="139"/>
      <c r="W359" s="148" t="s">
        <v>543</v>
      </c>
      <c r="X359" s="148" t="s">
        <v>556</v>
      </c>
    </row>
    <row r="360" spans="1:25" s="11" customFormat="1" ht="20.25" customHeight="1" x14ac:dyDescent="0.2">
      <c r="A360" s="58">
        <f t="shared" si="155"/>
        <v>23</v>
      </c>
      <c r="B360" s="143" t="s">
        <v>20</v>
      </c>
      <c r="C360" s="143" t="s">
        <v>123</v>
      </c>
      <c r="D360" s="143" t="s">
        <v>41</v>
      </c>
      <c r="E360" s="143" t="s">
        <v>13</v>
      </c>
      <c r="F360" s="38">
        <v>2</v>
      </c>
      <c r="G360" s="140"/>
      <c r="H360" s="140">
        <v>20.3</v>
      </c>
      <c r="I360" s="228">
        <f t="shared" si="167"/>
        <v>20.3</v>
      </c>
      <c r="J360" s="228">
        <f t="shared" si="168"/>
        <v>0</v>
      </c>
      <c r="K360" s="228">
        <f t="shared" si="169"/>
        <v>20.3</v>
      </c>
      <c r="L360" s="143">
        <f t="shared" si="170"/>
        <v>1</v>
      </c>
      <c r="M360" s="143">
        <f t="shared" si="170"/>
        <v>0</v>
      </c>
      <c r="N360" s="143">
        <f t="shared" si="170"/>
        <v>1</v>
      </c>
      <c r="O360" s="247">
        <v>3</v>
      </c>
      <c r="P360" s="247"/>
      <c r="Q360" s="247">
        <f t="shared" si="153"/>
        <v>3</v>
      </c>
      <c r="R360" s="225" t="s">
        <v>22</v>
      </c>
      <c r="S360" s="141">
        <v>43089</v>
      </c>
      <c r="T360" s="143" t="s">
        <v>124</v>
      </c>
      <c r="U360" s="45">
        <v>46752</v>
      </c>
      <c r="V360" s="139">
        <v>39688</v>
      </c>
      <c r="W360" s="148" t="s">
        <v>543</v>
      </c>
      <c r="X360" s="148" t="s">
        <v>556</v>
      </c>
    </row>
    <row r="361" spans="1:25" s="11" customFormat="1" ht="20.25" customHeight="1" x14ac:dyDescent="0.2">
      <c r="A361" s="58">
        <f t="shared" si="155"/>
        <v>23</v>
      </c>
      <c r="B361" s="143" t="s">
        <v>20</v>
      </c>
      <c r="C361" s="143" t="s">
        <v>123</v>
      </c>
      <c r="D361" s="143" t="s">
        <v>42</v>
      </c>
      <c r="E361" s="143" t="s">
        <v>12</v>
      </c>
      <c r="F361" s="38">
        <v>2</v>
      </c>
      <c r="G361" s="140"/>
      <c r="H361" s="140">
        <v>26</v>
      </c>
      <c r="I361" s="228">
        <f t="shared" si="167"/>
        <v>26</v>
      </c>
      <c r="J361" s="228">
        <f t="shared" si="168"/>
        <v>26</v>
      </c>
      <c r="K361" s="228">
        <f t="shared" si="169"/>
        <v>0</v>
      </c>
      <c r="L361" s="143">
        <f t="shared" si="170"/>
        <v>1</v>
      </c>
      <c r="M361" s="143">
        <f t="shared" si="170"/>
        <v>1</v>
      </c>
      <c r="N361" s="143">
        <f t="shared" si="170"/>
        <v>0</v>
      </c>
      <c r="O361" s="247">
        <v>3</v>
      </c>
      <c r="P361" s="247"/>
      <c r="Q361" s="247">
        <f t="shared" si="153"/>
        <v>3</v>
      </c>
      <c r="R361" s="225" t="s">
        <v>22</v>
      </c>
      <c r="S361" s="141">
        <v>43089</v>
      </c>
      <c r="T361" s="143" t="s">
        <v>124</v>
      </c>
      <c r="U361" s="45">
        <v>46752</v>
      </c>
      <c r="V361" s="139"/>
      <c r="W361" s="148" t="s">
        <v>543</v>
      </c>
      <c r="X361" s="148" t="s">
        <v>556</v>
      </c>
    </row>
    <row r="362" spans="1:25" s="11" customFormat="1" ht="20.25" customHeight="1" x14ac:dyDescent="0.2">
      <c r="A362" s="58">
        <f t="shared" si="155"/>
        <v>23</v>
      </c>
      <c r="B362" s="143" t="s">
        <v>20</v>
      </c>
      <c r="C362" s="143" t="s">
        <v>123</v>
      </c>
      <c r="D362" s="143" t="s">
        <v>47</v>
      </c>
      <c r="E362" s="143" t="s">
        <v>12</v>
      </c>
      <c r="F362" s="38">
        <v>1</v>
      </c>
      <c r="G362" s="140"/>
      <c r="H362" s="140">
        <v>20.7</v>
      </c>
      <c r="I362" s="228">
        <f t="shared" si="167"/>
        <v>20.7</v>
      </c>
      <c r="J362" s="228">
        <f t="shared" si="168"/>
        <v>20.7</v>
      </c>
      <c r="K362" s="228">
        <f t="shared" si="169"/>
        <v>0</v>
      </c>
      <c r="L362" s="143">
        <f t="shared" si="170"/>
        <v>1</v>
      </c>
      <c r="M362" s="143">
        <f t="shared" si="170"/>
        <v>1</v>
      </c>
      <c r="N362" s="143">
        <f t="shared" si="170"/>
        <v>0</v>
      </c>
      <c r="O362" s="247">
        <v>5</v>
      </c>
      <c r="P362" s="247"/>
      <c r="Q362" s="247">
        <f t="shared" si="153"/>
        <v>5</v>
      </c>
      <c r="R362" s="225" t="s">
        <v>22</v>
      </c>
      <c r="S362" s="141">
        <v>43089</v>
      </c>
      <c r="T362" s="143" t="s">
        <v>124</v>
      </c>
      <c r="U362" s="45">
        <v>46752</v>
      </c>
      <c r="V362" s="139"/>
      <c r="W362" s="148" t="s">
        <v>543</v>
      </c>
      <c r="X362" s="148" t="s">
        <v>556</v>
      </c>
    </row>
    <row r="363" spans="1:25" s="11" customFormat="1" ht="20.25" customHeight="1" x14ac:dyDescent="0.2">
      <c r="A363" s="58">
        <f t="shared" si="155"/>
        <v>23</v>
      </c>
      <c r="B363" s="143" t="s">
        <v>20</v>
      </c>
      <c r="C363" s="143" t="s">
        <v>123</v>
      </c>
      <c r="D363" s="143" t="s">
        <v>48</v>
      </c>
      <c r="E363" s="143" t="s">
        <v>13</v>
      </c>
      <c r="F363" s="38">
        <v>2</v>
      </c>
      <c r="G363" s="140"/>
      <c r="H363" s="140">
        <v>31.7</v>
      </c>
      <c r="I363" s="228">
        <f t="shared" si="167"/>
        <v>31.7</v>
      </c>
      <c r="J363" s="228">
        <f t="shared" si="168"/>
        <v>0</v>
      </c>
      <c r="K363" s="228">
        <f t="shared" si="169"/>
        <v>31.7</v>
      </c>
      <c r="L363" s="143">
        <f t="shared" si="170"/>
        <v>1</v>
      </c>
      <c r="M363" s="143">
        <f t="shared" si="170"/>
        <v>0</v>
      </c>
      <c r="N363" s="143">
        <f t="shared" si="170"/>
        <v>1</v>
      </c>
      <c r="O363" s="247">
        <v>4</v>
      </c>
      <c r="P363" s="247">
        <v>4</v>
      </c>
      <c r="Q363" s="247">
        <f t="shared" si="153"/>
        <v>0</v>
      </c>
      <c r="R363" s="225" t="s">
        <v>22</v>
      </c>
      <c r="S363" s="141">
        <v>43089</v>
      </c>
      <c r="T363" s="143" t="s">
        <v>124</v>
      </c>
      <c r="U363" s="45">
        <v>46752</v>
      </c>
      <c r="V363" s="139">
        <v>42324</v>
      </c>
      <c r="W363" s="148" t="s">
        <v>543</v>
      </c>
      <c r="X363" s="148" t="s">
        <v>556</v>
      </c>
    </row>
    <row r="364" spans="1:25" s="11" customFormat="1" ht="20.25" customHeight="1" x14ac:dyDescent="0.2">
      <c r="A364" s="58">
        <f t="shared" si="155"/>
        <v>23</v>
      </c>
      <c r="B364" s="143" t="s">
        <v>20</v>
      </c>
      <c r="C364" s="143" t="s">
        <v>123</v>
      </c>
      <c r="D364" s="143" t="s">
        <v>49</v>
      </c>
      <c r="E364" s="143" t="s">
        <v>13</v>
      </c>
      <c r="F364" s="38">
        <v>1</v>
      </c>
      <c r="G364" s="140"/>
      <c r="H364" s="140">
        <v>20.9</v>
      </c>
      <c r="I364" s="228">
        <f t="shared" si="167"/>
        <v>20.9</v>
      </c>
      <c r="J364" s="228">
        <f t="shared" si="168"/>
        <v>0</v>
      </c>
      <c r="K364" s="228">
        <f t="shared" si="169"/>
        <v>20.9</v>
      </c>
      <c r="L364" s="143">
        <f t="shared" si="170"/>
        <v>1</v>
      </c>
      <c r="M364" s="143">
        <f t="shared" si="170"/>
        <v>0</v>
      </c>
      <c r="N364" s="143">
        <f t="shared" si="170"/>
        <v>1</v>
      </c>
      <c r="O364" s="247">
        <v>5</v>
      </c>
      <c r="P364" s="247">
        <v>5</v>
      </c>
      <c r="Q364" s="247">
        <f t="shared" si="153"/>
        <v>0</v>
      </c>
      <c r="R364" s="225" t="s">
        <v>22</v>
      </c>
      <c r="S364" s="141">
        <v>43089</v>
      </c>
      <c r="T364" s="143" t="s">
        <v>124</v>
      </c>
      <c r="U364" s="45">
        <v>46752</v>
      </c>
      <c r="V364" s="139">
        <v>42704</v>
      </c>
      <c r="W364" s="148" t="s">
        <v>543</v>
      </c>
      <c r="X364" s="148" t="s">
        <v>556</v>
      </c>
    </row>
    <row r="365" spans="1:25" s="11" customFormat="1" ht="20.25" customHeight="1" x14ac:dyDescent="0.2">
      <c r="A365" s="58">
        <f t="shared" si="155"/>
        <v>23</v>
      </c>
      <c r="B365" s="143" t="s">
        <v>20</v>
      </c>
      <c r="C365" s="143" t="s">
        <v>123</v>
      </c>
      <c r="D365" s="143" t="s">
        <v>51</v>
      </c>
      <c r="E365" s="143" t="s">
        <v>12</v>
      </c>
      <c r="F365" s="38">
        <v>2</v>
      </c>
      <c r="G365" s="140"/>
      <c r="H365" s="140">
        <v>23.4</v>
      </c>
      <c r="I365" s="228">
        <f t="shared" si="167"/>
        <v>23.4</v>
      </c>
      <c r="J365" s="228">
        <f t="shared" si="168"/>
        <v>23.4</v>
      </c>
      <c r="K365" s="228">
        <f t="shared" si="169"/>
        <v>0</v>
      </c>
      <c r="L365" s="143">
        <f t="shared" si="170"/>
        <v>1</v>
      </c>
      <c r="M365" s="143">
        <f t="shared" si="170"/>
        <v>1</v>
      </c>
      <c r="N365" s="143">
        <f t="shared" si="170"/>
        <v>0</v>
      </c>
      <c r="O365" s="247">
        <v>3</v>
      </c>
      <c r="P365" s="247"/>
      <c r="Q365" s="247">
        <f t="shared" si="153"/>
        <v>3</v>
      </c>
      <c r="R365" s="225" t="s">
        <v>22</v>
      </c>
      <c r="S365" s="141">
        <v>43089</v>
      </c>
      <c r="T365" s="143" t="s">
        <v>124</v>
      </c>
      <c r="U365" s="45">
        <v>46752</v>
      </c>
      <c r="V365" s="139"/>
      <c r="W365" s="148" t="s">
        <v>543</v>
      </c>
      <c r="X365" s="148" t="s">
        <v>556</v>
      </c>
    </row>
    <row r="366" spans="1:25" s="11" customFormat="1" ht="20.25" customHeight="1" x14ac:dyDescent="0.2">
      <c r="A366" s="58">
        <f t="shared" si="155"/>
        <v>23</v>
      </c>
      <c r="B366" s="143" t="s">
        <v>20</v>
      </c>
      <c r="C366" s="143" t="s">
        <v>123</v>
      </c>
      <c r="D366" s="143" t="s">
        <v>52</v>
      </c>
      <c r="E366" s="143" t="s">
        <v>13</v>
      </c>
      <c r="F366" s="38">
        <v>2</v>
      </c>
      <c r="G366" s="140"/>
      <c r="H366" s="140">
        <v>19.7</v>
      </c>
      <c r="I366" s="228">
        <f t="shared" si="167"/>
        <v>19.7</v>
      </c>
      <c r="J366" s="228">
        <f t="shared" si="168"/>
        <v>0</v>
      </c>
      <c r="K366" s="228">
        <f t="shared" si="169"/>
        <v>19.7</v>
      </c>
      <c r="L366" s="143">
        <f t="shared" si="170"/>
        <v>1</v>
      </c>
      <c r="M366" s="143">
        <f t="shared" si="170"/>
        <v>0</v>
      </c>
      <c r="N366" s="143">
        <f t="shared" si="170"/>
        <v>1</v>
      </c>
      <c r="O366" s="247">
        <v>3</v>
      </c>
      <c r="P366" s="247"/>
      <c r="Q366" s="247">
        <f t="shared" si="153"/>
        <v>3</v>
      </c>
      <c r="R366" s="225" t="s">
        <v>22</v>
      </c>
      <c r="S366" s="52">
        <v>43089</v>
      </c>
      <c r="T366" s="49" t="s">
        <v>124</v>
      </c>
      <c r="U366" s="197">
        <v>46752</v>
      </c>
      <c r="V366" s="139">
        <v>41284</v>
      </c>
      <c r="W366" s="148" t="s">
        <v>543</v>
      </c>
      <c r="X366" s="148" t="s">
        <v>556</v>
      </c>
    </row>
    <row r="367" spans="1:25" s="66" customFormat="1" ht="21" customHeight="1" x14ac:dyDescent="0.2">
      <c r="A367" s="67">
        <f t="shared" si="155"/>
        <v>23</v>
      </c>
      <c r="B367" s="68" t="s">
        <v>20</v>
      </c>
      <c r="C367" s="68" t="s">
        <v>123</v>
      </c>
      <c r="D367" s="68">
        <f>COUNTA(D353:D366)</f>
        <v>14</v>
      </c>
      <c r="E367" s="47" t="s">
        <v>34</v>
      </c>
      <c r="F367" s="33"/>
      <c r="G367" s="69">
        <v>477.3</v>
      </c>
      <c r="H367" s="69">
        <f>SUM(H353:H366)</f>
        <v>299.99999999999994</v>
      </c>
      <c r="I367" s="69">
        <f t="shared" ref="I367:Q367" si="171">SUM(I353:I366)</f>
        <v>299.99999999999994</v>
      </c>
      <c r="J367" s="69">
        <f t="shared" si="171"/>
        <v>142.69999999999999</v>
      </c>
      <c r="K367" s="69">
        <f t="shared" si="171"/>
        <v>157.29999999999998</v>
      </c>
      <c r="L367" s="68">
        <f t="shared" si="171"/>
        <v>14</v>
      </c>
      <c r="M367" s="68">
        <f t="shared" si="171"/>
        <v>7</v>
      </c>
      <c r="N367" s="68">
        <f t="shared" si="171"/>
        <v>7</v>
      </c>
      <c r="O367" s="115">
        <f t="shared" si="171"/>
        <v>50</v>
      </c>
      <c r="P367" s="115">
        <f t="shared" si="171"/>
        <v>19</v>
      </c>
      <c r="Q367" s="115">
        <f t="shared" si="171"/>
        <v>31</v>
      </c>
      <c r="R367" s="15" t="str">
        <f>IF(L367/D367=0,"дом расселён 100%",IF(L367-D367=0,"0%",IF(L367/D367&lt;1,1-L367/D367)))</f>
        <v>0%</v>
      </c>
      <c r="S367" s="70">
        <v>43089</v>
      </c>
      <c r="T367" s="68" t="s">
        <v>124</v>
      </c>
      <c r="U367" s="70">
        <v>46752</v>
      </c>
      <c r="V367" s="1"/>
      <c r="W367" s="148" t="s">
        <v>543</v>
      </c>
      <c r="X367" s="148" t="s">
        <v>556</v>
      </c>
      <c r="Y367" s="11"/>
    </row>
    <row r="368" spans="1:25" s="11" customFormat="1" ht="20.25" customHeight="1" x14ac:dyDescent="0.2">
      <c r="A368" s="58">
        <f>A367+1</f>
        <v>24</v>
      </c>
      <c r="B368" s="143" t="s">
        <v>20</v>
      </c>
      <c r="C368" s="143" t="s">
        <v>307</v>
      </c>
      <c r="D368" s="143">
        <v>1</v>
      </c>
      <c r="E368" s="143" t="s">
        <v>13</v>
      </c>
      <c r="F368" s="38">
        <v>3</v>
      </c>
      <c r="G368" s="140"/>
      <c r="H368" s="140">
        <v>51.3</v>
      </c>
      <c r="I368" s="228">
        <f t="shared" ref="I368:I379" si="172">IF(R368="Подлежит расселению",H368,IF(R368="Расселено",0,IF(R368="Пустующие",0,IF(R368="В суде",H368))))</f>
        <v>51.3</v>
      </c>
      <c r="J368" s="228">
        <f t="shared" ref="J368:J379" si="173">IF(E368="Муниципальная",I368,IF(E368="Частная",0,IF(E368="Государственная",0,IF(E368="Юр.лицо",0))))</f>
        <v>0</v>
      </c>
      <c r="K368" s="228">
        <f t="shared" ref="K368:K379" si="174">IF(E368="Муниципальная",0,IF(E368="Частная",I368,IF(E368="Государственная",I368,IF(E368="Юр.лицо",I368))))</f>
        <v>51.3</v>
      </c>
      <c r="L368" s="143">
        <f t="shared" ref="L368:N379" si="175">IF(I368&gt;0,1,IF(I368=0,0))</f>
        <v>1</v>
      </c>
      <c r="M368" s="143">
        <f t="shared" si="175"/>
        <v>0</v>
      </c>
      <c r="N368" s="143">
        <f t="shared" si="175"/>
        <v>1</v>
      </c>
      <c r="O368" s="247">
        <v>1</v>
      </c>
      <c r="P368" s="247"/>
      <c r="Q368" s="247">
        <f t="shared" ref="Q368:Q379" si="176">O368-P368</f>
        <v>1</v>
      </c>
      <c r="R368" s="225" t="s">
        <v>22</v>
      </c>
      <c r="S368" s="57">
        <v>43321</v>
      </c>
      <c r="T368" s="54" t="s">
        <v>310</v>
      </c>
      <c r="U368" s="207">
        <v>46022</v>
      </c>
      <c r="V368" s="139">
        <v>39072</v>
      </c>
      <c r="W368" s="148" t="s">
        <v>543</v>
      </c>
      <c r="X368" s="148" t="s">
        <v>556</v>
      </c>
    </row>
    <row r="369" spans="1:25" s="11" customFormat="1" ht="20.25" customHeight="1" x14ac:dyDescent="0.2">
      <c r="A369" s="58">
        <f t="shared" ref="A369:A380" si="177">A368</f>
        <v>24</v>
      </c>
      <c r="B369" s="143" t="s">
        <v>20</v>
      </c>
      <c r="C369" s="143" t="s">
        <v>307</v>
      </c>
      <c r="D369" s="143">
        <v>2</v>
      </c>
      <c r="E369" s="143" t="s">
        <v>13</v>
      </c>
      <c r="F369" s="38">
        <v>2</v>
      </c>
      <c r="G369" s="140"/>
      <c r="H369" s="140">
        <v>40.299999999999997</v>
      </c>
      <c r="I369" s="228">
        <f t="shared" si="172"/>
        <v>40.299999999999997</v>
      </c>
      <c r="J369" s="228">
        <f t="shared" si="173"/>
        <v>0</v>
      </c>
      <c r="K369" s="228">
        <f t="shared" si="174"/>
        <v>40.299999999999997</v>
      </c>
      <c r="L369" s="143">
        <f t="shared" si="175"/>
        <v>1</v>
      </c>
      <c r="M369" s="143">
        <f t="shared" si="175"/>
        <v>0</v>
      </c>
      <c r="N369" s="143">
        <f t="shared" si="175"/>
        <v>1</v>
      </c>
      <c r="O369" s="247">
        <v>9</v>
      </c>
      <c r="P369" s="247">
        <v>9</v>
      </c>
      <c r="Q369" s="247">
        <f t="shared" si="176"/>
        <v>0</v>
      </c>
      <c r="R369" s="225" t="s">
        <v>22</v>
      </c>
      <c r="S369" s="141">
        <v>43321</v>
      </c>
      <c r="T369" s="143" t="s">
        <v>310</v>
      </c>
      <c r="U369" s="45">
        <v>46022</v>
      </c>
      <c r="V369" s="139">
        <v>39092</v>
      </c>
      <c r="W369" s="148" t="s">
        <v>543</v>
      </c>
      <c r="X369" s="148" t="s">
        <v>556</v>
      </c>
    </row>
    <row r="370" spans="1:25" s="11" customFormat="1" ht="20.25" customHeight="1" x14ac:dyDescent="0.2">
      <c r="A370" s="58">
        <f t="shared" si="177"/>
        <v>24</v>
      </c>
      <c r="B370" s="143" t="s">
        <v>20</v>
      </c>
      <c r="C370" s="143" t="s">
        <v>307</v>
      </c>
      <c r="D370" s="143">
        <v>3</v>
      </c>
      <c r="E370" s="143" t="s">
        <v>13</v>
      </c>
      <c r="F370" s="38">
        <v>1</v>
      </c>
      <c r="G370" s="140"/>
      <c r="H370" s="140">
        <v>30.3</v>
      </c>
      <c r="I370" s="228">
        <f t="shared" si="172"/>
        <v>30.3</v>
      </c>
      <c r="J370" s="228">
        <f t="shared" si="173"/>
        <v>0</v>
      </c>
      <c r="K370" s="228">
        <f t="shared" si="174"/>
        <v>30.3</v>
      </c>
      <c r="L370" s="143">
        <f t="shared" si="175"/>
        <v>1</v>
      </c>
      <c r="M370" s="143">
        <f t="shared" si="175"/>
        <v>0</v>
      </c>
      <c r="N370" s="143">
        <f t="shared" si="175"/>
        <v>1</v>
      </c>
      <c r="O370" s="247">
        <v>4</v>
      </c>
      <c r="P370" s="247"/>
      <c r="Q370" s="247">
        <f t="shared" si="176"/>
        <v>4</v>
      </c>
      <c r="R370" s="225" t="s">
        <v>22</v>
      </c>
      <c r="S370" s="141">
        <v>43321</v>
      </c>
      <c r="T370" s="143" t="s">
        <v>310</v>
      </c>
      <c r="U370" s="45">
        <v>46022</v>
      </c>
      <c r="V370" s="139">
        <v>40640</v>
      </c>
      <c r="W370" s="148" t="s">
        <v>543</v>
      </c>
      <c r="X370" s="148" t="s">
        <v>556</v>
      </c>
    </row>
    <row r="371" spans="1:25" s="11" customFormat="1" ht="20.25" customHeight="1" x14ac:dyDescent="0.2">
      <c r="A371" s="58">
        <f t="shared" si="177"/>
        <v>24</v>
      </c>
      <c r="B371" s="143" t="s">
        <v>20</v>
      </c>
      <c r="C371" s="143" t="s">
        <v>307</v>
      </c>
      <c r="D371" s="143">
        <v>4</v>
      </c>
      <c r="E371" s="143" t="s">
        <v>13</v>
      </c>
      <c r="F371" s="38">
        <v>3</v>
      </c>
      <c r="G371" s="140"/>
      <c r="H371" s="140">
        <v>51</v>
      </c>
      <c r="I371" s="228">
        <f t="shared" si="172"/>
        <v>51</v>
      </c>
      <c r="J371" s="228">
        <f t="shared" si="173"/>
        <v>0</v>
      </c>
      <c r="K371" s="228">
        <f t="shared" si="174"/>
        <v>51</v>
      </c>
      <c r="L371" s="143">
        <f t="shared" si="175"/>
        <v>1</v>
      </c>
      <c r="M371" s="143">
        <f t="shared" si="175"/>
        <v>0</v>
      </c>
      <c r="N371" s="143">
        <f t="shared" si="175"/>
        <v>1</v>
      </c>
      <c r="O371" s="247">
        <v>1</v>
      </c>
      <c r="P371" s="247"/>
      <c r="Q371" s="247">
        <f t="shared" si="176"/>
        <v>1</v>
      </c>
      <c r="R371" s="225" t="s">
        <v>22</v>
      </c>
      <c r="S371" s="141">
        <v>43321</v>
      </c>
      <c r="T371" s="143" t="s">
        <v>310</v>
      </c>
      <c r="U371" s="45">
        <v>46022</v>
      </c>
      <c r="V371" s="139" t="s">
        <v>538</v>
      </c>
      <c r="W371" s="148" t="s">
        <v>543</v>
      </c>
      <c r="X371" s="148" t="s">
        <v>556</v>
      </c>
    </row>
    <row r="372" spans="1:25" s="11" customFormat="1" ht="20.25" customHeight="1" x14ac:dyDescent="0.2">
      <c r="A372" s="58">
        <f t="shared" si="177"/>
        <v>24</v>
      </c>
      <c r="B372" s="143" t="s">
        <v>20</v>
      </c>
      <c r="C372" s="143" t="s">
        <v>307</v>
      </c>
      <c r="D372" s="143">
        <v>5</v>
      </c>
      <c r="E372" s="143" t="s">
        <v>13</v>
      </c>
      <c r="F372" s="38">
        <v>2</v>
      </c>
      <c r="G372" s="140"/>
      <c r="H372" s="140">
        <v>40.700000000000003</v>
      </c>
      <c r="I372" s="228">
        <f t="shared" si="172"/>
        <v>40.700000000000003</v>
      </c>
      <c r="J372" s="228">
        <f t="shared" si="173"/>
        <v>0</v>
      </c>
      <c r="K372" s="228">
        <f t="shared" si="174"/>
        <v>40.700000000000003</v>
      </c>
      <c r="L372" s="143">
        <f t="shared" si="175"/>
        <v>1</v>
      </c>
      <c r="M372" s="143">
        <f t="shared" si="175"/>
        <v>0</v>
      </c>
      <c r="N372" s="143">
        <f t="shared" si="175"/>
        <v>1</v>
      </c>
      <c r="O372" s="247">
        <v>2</v>
      </c>
      <c r="P372" s="247"/>
      <c r="Q372" s="247">
        <f t="shared" si="176"/>
        <v>2</v>
      </c>
      <c r="R372" s="225" t="s">
        <v>22</v>
      </c>
      <c r="S372" s="141">
        <v>43321</v>
      </c>
      <c r="T372" s="143" t="s">
        <v>310</v>
      </c>
      <c r="U372" s="45">
        <v>46022</v>
      </c>
      <c r="V372" s="139">
        <v>41066</v>
      </c>
      <c r="W372" s="148" t="s">
        <v>543</v>
      </c>
      <c r="X372" s="148" t="s">
        <v>556</v>
      </c>
    </row>
    <row r="373" spans="1:25" s="11" customFormat="1" ht="20.25" customHeight="1" x14ac:dyDescent="0.2">
      <c r="A373" s="58">
        <f t="shared" si="177"/>
        <v>24</v>
      </c>
      <c r="B373" s="143" t="s">
        <v>20</v>
      </c>
      <c r="C373" s="143" t="s">
        <v>307</v>
      </c>
      <c r="D373" s="143">
        <v>6</v>
      </c>
      <c r="E373" s="143" t="s">
        <v>13</v>
      </c>
      <c r="F373" s="38">
        <v>1</v>
      </c>
      <c r="G373" s="140"/>
      <c r="H373" s="140">
        <v>32</v>
      </c>
      <c r="I373" s="228">
        <f t="shared" si="172"/>
        <v>32</v>
      </c>
      <c r="J373" s="228">
        <f t="shared" si="173"/>
        <v>0</v>
      </c>
      <c r="K373" s="228">
        <f t="shared" si="174"/>
        <v>32</v>
      </c>
      <c r="L373" s="143">
        <f t="shared" si="175"/>
        <v>1</v>
      </c>
      <c r="M373" s="143">
        <f t="shared" si="175"/>
        <v>0</v>
      </c>
      <c r="N373" s="143">
        <f t="shared" si="175"/>
        <v>1</v>
      </c>
      <c r="O373" s="247">
        <v>3</v>
      </c>
      <c r="P373" s="247"/>
      <c r="Q373" s="247">
        <f t="shared" si="176"/>
        <v>3</v>
      </c>
      <c r="R373" s="225" t="s">
        <v>22</v>
      </c>
      <c r="S373" s="141">
        <v>43321</v>
      </c>
      <c r="T373" s="143" t="s">
        <v>310</v>
      </c>
      <c r="U373" s="45">
        <v>46022</v>
      </c>
      <c r="V373" s="139">
        <v>40575</v>
      </c>
      <c r="W373" s="148" t="s">
        <v>543</v>
      </c>
      <c r="X373" s="148" t="s">
        <v>556</v>
      </c>
    </row>
    <row r="374" spans="1:25" s="11" customFormat="1" ht="20.25" customHeight="1" x14ac:dyDescent="0.2">
      <c r="A374" s="58">
        <f t="shared" si="177"/>
        <v>24</v>
      </c>
      <c r="B374" s="143" t="s">
        <v>20</v>
      </c>
      <c r="C374" s="143" t="s">
        <v>307</v>
      </c>
      <c r="D374" s="143">
        <v>7</v>
      </c>
      <c r="E374" s="143" t="s">
        <v>13</v>
      </c>
      <c r="F374" s="38">
        <v>1</v>
      </c>
      <c r="G374" s="140"/>
      <c r="H374" s="140">
        <v>31.4</v>
      </c>
      <c r="I374" s="228">
        <f t="shared" si="172"/>
        <v>31.4</v>
      </c>
      <c r="J374" s="228">
        <f t="shared" si="173"/>
        <v>0</v>
      </c>
      <c r="K374" s="228">
        <f t="shared" si="174"/>
        <v>31.4</v>
      </c>
      <c r="L374" s="143">
        <f t="shared" si="175"/>
        <v>1</v>
      </c>
      <c r="M374" s="143">
        <f t="shared" si="175"/>
        <v>0</v>
      </c>
      <c r="N374" s="143">
        <f t="shared" si="175"/>
        <v>1</v>
      </c>
      <c r="O374" s="247">
        <v>1</v>
      </c>
      <c r="P374" s="247"/>
      <c r="Q374" s="247">
        <v>1</v>
      </c>
      <c r="R374" s="225" t="s">
        <v>22</v>
      </c>
      <c r="S374" s="141">
        <v>43321</v>
      </c>
      <c r="T374" s="143" t="s">
        <v>310</v>
      </c>
      <c r="U374" s="45">
        <v>46022</v>
      </c>
      <c r="V374" s="139">
        <v>41534</v>
      </c>
      <c r="W374" s="148" t="s">
        <v>543</v>
      </c>
      <c r="X374" s="148" t="s">
        <v>556</v>
      </c>
    </row>
    <row r="375" spans="1:25" s="11" customFormat="1" ht="20.25" customHeight="1" x14ac:dyDescent="0.2">
      <c r="A375" s="58">
        <f t="shared" si="177"/>
        <v>24</v>
      </c>
      <c r="B375" s="143" t="s">
        <v>20</v>
      </c>
      <c r="C375" s="143" t="s">
        <v>307</v>
      </c>
      <c r="D375" s="143">
        <v>8</v>
      </c>
      <c r="E375" s="143" t="s">
        <v>12</v>
      </c>
      <c r="F375" s="38">
        <v>2</v>
      </c>
      <c r="G375" s="140"/>
      <c r="H375" s="140">
        <v>41.6</v>
      </c>
      <c r="I375" s="228">
        <f t="shared" si="172"/>
        <v>41.6</v>
      </c>
      <c r="J375" s="228">
        <f t="shared" si="173"/>
        <v>41.6</v>
      </c>
      <c r="K375" s="228">
        <f t="shared" si="174"/>
        <v>0</v>
      </c>
      <c r="L375" s="143">
        <f t="shared" si="175"/>
        <v>1</v>
      </c>
      <c r="M375" s="143">
        <f t="shared" si="175"/>
        <v>1</v>
      </c>
      <c r="N375" s="143">
        <f t="shared" si="175"/>
        <v>0</v>
      </c>
      <c r="O375" s="247">
        <v>5</v>
      </c>
      <c r="P375" s="247"/>
      <c r="Q375" s="247">
        <f t="shared" si="176"/>
        <v>5</v>
      </c>
      <c r="R375" s="225" t="s">
        <v>22</v>
      </c>
      <c r="S375" s="141">
        <v>43321</v>
      </c>
      <c r="T375" s="143" t="s">
        <v>310</v>
      </c>
      <c r="U375" s="45">
        <v>46022</v>
      </c>
      <c r="V375" s="139"/>
      <c r="W375" s="148" t="s">
        <v>543</v>
      </c>
      <c r="X375" s="148" t="s">
        <v>556</v>
      </c>
    </row>
    <row r="376" spans="1:25" s="11" customFormat="1" ht="20.25" customHeight="1" x14ac:dyDescent="0.2">
      <c r="A376" s="58">
        <f t="shared" si="177"/>
        <v>24</v>
      </c>
      <c r="B376" s="143" t="s">
        <v>20</v>
      </c>
      <c r="C376" s="143" t="s">
        <v>307</v>
      </c>
      <c r="D376" s="143">
        <v>9</v>
      </c>
      <c r="E376" s="143" t="s">
        <v>13</v>
      </c>
      <c r="F376" s="38">
        <v>3</v>
      </c>
      <c r="G376" s="140"/>
      <c r="H376" s="140">
        <v>50.4</v>
      </c>
      <c r="I376" s="228">
        <f t="shared" si="172"/>
        <v>50.4</v>
      </c>
      <c r="J376" s="228">
        <f t="shared" si="173"/>
        <v>0</v>
      </c>
      <c r="K376" s="228">
        <f t="shared" si="174"/>
        <v>50.4</v>
      </c>
      <c r="L376" s="143">
        <f t="shared" si="175"/>
        <v>1</v>
      </c>
      <c r="M376" s="143">
        <f t="shared" si="175"/>
        <v>0</v>
      </c>
      <c r="N376" s="143">
        <f t="shared" si="175"/>
        <v>1</v>
      </c>
      <c r="O376" s="247">
        <v>1</v>
      </c>
      <c r="P376" s="247"/>
      <c r="Q376" s="247">
        <f t="shared" si="176"/>
        <v>1</v>
      </c>
      <c r="R376" s="225" t="s">
        <v>22</v>
      </c>
      <c r="S376" s="141">
        <v>43321</v>
      </c>
      <c r="T376" s="143" t="s">
        <v>310</v>
      </c>
      <c r="U376" s="45">
        <v>46022</v>
      </c>
      <c r="V376" s="139"/>
      <c r="W376" s="148" t="s">
        <v>543</v>
      </c>
      <c r="X376" s="148" t="s">
        <v>556</v>
      </c>
    </row>
    <row r="377" spans="1:25" s="11" customFormat="1" ht="20.25" customHeight="1" x14ac:dyDescent="0.2">
      <c r="A377" s="58">
        <f t="shared" si="177"/>
        <v>24</v>
      </c>
      <c r="B377" s="143" t="s">
        <v>20</v>
      </c>
      <c r="C377" s="143" t="s">
        <v>307</v>
      </c>
      <c r="D377" s="143">
        <v>10</v>
      </c>
      <c r="E377" s="143" t="s">
        <v>12</v>
      </c>
      <c r="F377" s="38">
        <v>1</v>
      </c>
      <c r="G377" s="140"/>
      <c r="H377" s="140">
        <v>30.7</v>
      </c>
      <c r="I377" s="228">
        <f t="shared" si="172"/>
        <v>30.7</v>
      </c>
      <c r="J377" s="228">
        <f t="shared" si="173"/>
        <v>30.7</v>
      </c>
      <c r="K377" s="228">
        <f t="shared" si="174"/>
        <v>0</v>
      </c>
      <c r="L377" s="143">
        <f t="shared" si="175"/>
        <v>1</v>
      </c>
      <c r="M377" s="143">
        <f t="shared" si="175"/>
        <v>1</v>
      </c>
      <c r="N377" s="143">
        <f t="shared" si="175"/>
        <v>0</v>
      </c>
      <c r="O377" s="247">
        <v>3</v>
      </c>
      <c r="P377" s="247"/>
      <c r="Q377" s="247">
        <f t="shared" si="176"/>
        <v>3</v>
      </c>
      <c r="R377" s="225" t="s">
        <v>22</v>
      </c>
      <c r="S377" s="141">
        <v>43321</v>
      </c>
      <c r="T377" s="143" t="s">
        <v>310</v>
      </c>
      <c r="U377" s="45">
        <v>46022</v>
      </c>
      <c r="V377" s="139"/>
      <c r="W377" s="148" t="s">
        <v>543</v>
      </c>
      <c r="X377" s="148" t="s">
        <v>556</v>
      </c>
    </row>
    <row r="378" spans="1:25" s="11" customFormat="1" ht="20.25" customHeight="1" x14ac:dyDescent="0.2">
      <c r="A378" s="58">
        <f t="shared" si="177"/>
        <v>24</v>
      </c>
      <c r="B378" s="143" t="s">
        <v>20</v>
      </c>
      <c r="C378" s="143" t="s">
        <v>307</v>
      </c>
      <c r="D378" s="143">
        <v>11</v>
      </c>
      <c r="E378" s="143" t="s">
        <v>13</v>
      </c>
      <c r="F378" s="38">
        <v>2</v>
      </c>
      <c r="G378" s="140"/>
      <c r="H378" s="140">
        <v>42.1</v>
      </c>
      <c r="I378" s="228">
        <f t="shared" si="172"/>
        <v>42.1</v>
      </c>
      <c r="J378" s="228">
        <f t="shared" si="173"/>
        <v>0</v>
      </c>
      <c r="K378" s="228">
        <f t="shared" si="174"/>
        <v>42.1</v>
      </c>
      <c r="L378" s="143">
        <f t="shared" si="175"/>
        <v>1</v>
      </c>
      <c r="M378" s="143">
        <f t="shared" si="175"/>
        <v>0</v>
      </c>
      <c r="N378" s="143">
        <f t="shared" si="175"/>
        <v>1</v>
      </c>
      <c r="O378" s="247">
        <v>3</v>
      </c>
      <c r="P378" s="247"/>
      <c r="Q378" s="247">
        <f t="shared" si="176"/>
        <v>3</v>
      </c>
      <c r="R378" s="225" t="s">
        <v>22</v>
      </c>
      <c r="S378" s="141">
        <v>43321</v>
      </c>
      <c r="T378" s="143" t="s">
        <v>310</v>
      </c>
      <c r="U378" s="45">
        <v>46022</v>
      </c>
      <c r="V378" s="139">
        <v>42102</v>
      </c>
      <c r="W378" s="148" t="s">
        <v>543</v>
      </c>
      <c r="X378" s="148" t="s">
        <v>556</v>
      </c>
    </row>
    <row r="379" spans="1:25" s="11" customFormat="1" ht="20.25" customHeight="1" x14ac:dyDescent="0.2">
      <c r="A379" s="58">
        <f t="shared" si="177"/>
        <v>24</v>
      </c>
      <c r="B379" s="143" t="s">
        <v>20</v>
      </c>
      <c r="C379" s="143" t="s">
        <v>307</v>
      </c>
      <c r="D379" s="143">
        <v>12</v>
      </c>
      <c r="E379" s="143" t="s">
        <v>13</v>
      </c>
      <c r="F379" s="38">
        <v>3</v>
      </c>
      <c r="G379" s="140"/>
      <c r="H379" s="140">
        <v>51</v>
      </c>
      <c r="I379" s="228">
        <f t="shared" si="172"/>
        <v>51</v>
      </c>
      <c r="J379" s="228">
        <f t="shared" si="173"/>
        <v>0</v>
      </c>
      <c r="K379" s="228">
        <f t="shared" si="174"/>
        <v>51</v>
      </c>
      <c r="L379" s="143">
        <f t="shared" si="175"/>
        <v>1</v>
      </c>
      <c r="M379" s="143">
        <f t="shared" si="175"/>
        <v>0</v>
      </c>
      <c r="N379" s="143">
        <f t="shared" si="175"/>
        <v>1</v>
      </c>
      <c r="O379" s="247">
        <v>3</v>
      </c>
      <c r="P379" s="247">
        <v>3</v>
      </c>
      <c r="Q379" s="247">
        <f t="shared" si="176"/>
        <v>0</v>
      </c>
      <c r="R379" s="225" t="s">
        <v>22</v>
      </c>
      <c r="S379" s="52">
        <v>43321</v>
      </c>
      <c r="T379" s="49" t="s">
        <v>310</v>
      </c>
      <c r="U379" s="197">
        <v>46022</v>
      </c>
      <c r="V379" s="139">
        <v>40786</v>
      </c>
      <c r="W379" s="148" t="s">
        <v>543</v>
      </c>
      <c r="X379" s="148" t="s">
        <v>556</v>
      </c>
    </row>
    <row r="380" spans="1:25" s="66" customFormat="1" ht="33.75" customHeight="1" x14ac:dyDescent="0.2">
      <c r="A380" s="67">
        <f t="shared" si="177"/>
        <v>24</v>
      </c>
      <c r="B380" s="68" t="s">
        <v>20</v>
      </c>
      <c r="C380" s="68" t="s">
        <v>307</v>
      </c>
      <c r="D380" s="68">
        <f>COUNTA(D368:D379)</f>
        <v>12</v>
      </c>
      <c r="E380" s="47" t="s">
        <v>34</v>
      </c>
      <c r="F380" s="33"/>
      <c r="G380" s="69">
        <v>495.1</v>
      </c>
      <c r="H380" s="69">
        <f t="shared" ref="H380:Q380" si="178">SUM(H368:H379)</f>
        <v>492.79999999999995</v>
      </c>
      <c r="I380" s="69">
        <f t="shared" si="178"/>
        <v>492.79999999999995</v>
      </c>
      <c r="J380" s="69">
        <f t="shared" si="178"/>
        <v>72.3</v>
      </c>
      <c r="K380" s="69">
        <f t="shared" si="178"/>
        <v>420.49999999999994</v>
      </c>
      <c r="L380" s="68">
        <f t="shared" si="178"/>
        <v>12</v>
      </c>
      <c r="M380" s="68">
        <f t="shared" si="178"/>
        <v>2</v>
      </c>
      <c r="N380" s="68">
        <f t="shared" si="178"/>
        <v>10</v>
      </c>
      <c r="O380" s="115">
        <f t="shared" si="178"/>
        <v>36</v>
      </c>
      <c r="P380" s="115">
        <f t="shared" si="178"/>
        <v>12</v>
      </c>
      <c r="Q380" s="115">
        <f t="shared" si="178"/>
        <v>24</v>
      </c>
      <c r="R380" s="15" t="str">
        <f>IF(L380/D380=0,"дом расселён 100%",IF(L380-D380=0,"0%",IF(L380/D380&lt;1,1-L380/D380)))</f>
        <v>0%</v>
      </c>
      <c r="S380" s="70">
        <v>43321</v>
      </c>
      <c r="T380" s="68" t="s">
        <v>310</v>
      </c>
      <c r="U380" s="70">
        <v>46022</v>
      </c>
      <c r="V380" s="1"/>
      <c r="W380" s="148" t="s">
        <v>543</v>
      </c>
      <c r="X380" s="148" t="s">
        <v>556</v>
      </c>
      <c r="Y380" s="11"/>
    </row>
    <row r="381" spans="1:25" s="11" customFormat="1" ht="20.25" customHeight="1" x14ac:dyDescent="0.2">
      <c r="A381" s="58">
        <f>A380+1</f>
        <v>25</v>
      </c>
      <c r="B381" s="143" t="s">
        <v>20</v>
      </c>
      <c r="C381" s="143" t="s">
        <v>319</v>
      </c>
      <c r="D381" s="143" t="s">
        <v>21</v>
      </c>
      <c r="E381" s="143" t="s">
        <v>13</v>
      </c>
      <c r="F381" s="38">
        <v>1</v>
      </c>
      <c r="G381" s="140"/>
      <c r="H381" s="140">
        <v>22.5</v>
      </c>
      <c r="I381" s="140">
        <f t="shared" ref="I381:I422" si="179">IF(R381="Подлежит расселению",H381,IF(R381="Расселено",0,IF(R381="Пустующие",0,IF(R381="В суде",H381))))</f>
        <v>0</v>
      </c>
      <c r="J381" s="140">
        <f t="shared" ref="J381:J419" si="180">IF(E381="Муниципальная",I381,IF(E381="Частная",0))</f>
        <v>0</v>
      </c>
      <c r="K381" s="140">
        <f t="shared" ref="K381:K419" si="181">IF(E381="Муниципальная",0,IF(E381="Частная",I381))</f>
        <v>0</v>
      </c>
      <c r="L381" s="143">
        <f t="shared" ref="L381:N396" si="182">IF(I381&gt;0,1,IF(I381=0,0))</f>
        <v>0</v>
      </c>
      <c r="M381" s="143">
        <f t="shared" si="182"/>
        <v>0</v>
      </c>
      <c r="N381" s="143">
        <f t="shared" si="182"/>
        <v>0</v>
      </c>
      <c r="O381" s="247"/>
      <c r="P381" s="247"/>
      <c r="Q381" s="247">
        <f t="shared" ref="Q381:Q420" si="183">O381-P381</f>
        <v>0</v>
      </c>
      <c r="R381" s="225" t="s">
        <v>44</v>
      </c>
      <c r="S381" s="57">
        <v>43419</v>
      </c>
      <c r="T381" s="54" t="s">
        <v>349</v>
      </c>
      <c r="U381" s="207">
        <v>46022</v>
      </c>
      <c r="V381" s="25"/>
      <c r="W381" s="148" t="s">
        <v>553</v>
      </c>
      <c r="X381" s="148"/>
    </row>
    <row r="382" spans="1:25" s="11" customFormat="1" ht="20.25" customHeight="1" x14ac:dyDescent="0.2">
      <c r="A382" s="58">
        <f t="shared" ref="A382:A445" si="184">A381</f>
        <v>25</v>
      </c>
      <c r="B382" s="143" t="s">
        <v>20</v>
      </c>
      <c r="C382" s="143" t="s">
        <v>319</v>
      </c>
      <c r="D382" s="143" t="s">
        <v>304</v>
      </c>
      <c r="E382" s="143" t="s">
        <v>13</v>
      </c>
      <c r="F382" s="38">
        <v>1</v>
      </c>
      <c r="G382" s="140"/>
      <c r="H382" s="140">
        <v>10.1</v>
      </c>
      <c r="I382" s="228">
        <f t="shared" si="179"/>
        <v>10.1</v>
      </c>
      <c r="J382" s="228">
        <f>IF(E382="Муниципальная",I382,IF(E382="Частная",0,IF(E382="Государственная",0,IF(E382="Юр.лицо",0))))</f>
        <v>0</v>
      </c>
      <c r="K382" s="228">
        <f>IF(E382="Муниципальная",0,IF(E382="Частная",I382,IF(E382="Государственная",I382,IF(E382="Юр.лицо",I382))))</f>
        <v>10.1</v>
      </c>
      <c r="L382" s="143">
        <f t="shared" si="182"/>
        <v>1</v>
      </c>
      <c r="M382" s="143">
        <f t="shared" si="182"/>
        <v>0</v>
      </c>
      <c r="N382" s="143">
        <f t="shared" si="182"/>
        <v>1</v>
      </c>
      <c r="O382" s="247">
        <v>6</v>
      </c>
      <c r="P382" s="247">
        <v>6</v>
      </c>
      <c r="Q382" s="247">
        <f t="shared" si="183"/>
        <v>0</v>
      </c>
      <c r="R382" s="225" t="s">
        <v>22</v>
      </c>
      <c r="S382" s="141">
        <v>43419</v>
      </c>
      <c r="T382" s="143" t="s">
        <v>349</v>
      </c>
      <c r="U382" s="45">
        <v>46022</v>
      </c>
      <c r="V382" s="139">
        <v>41451</v>
      </c>
      <c r="W382" s="148" t="s">
        <v>553</v>
      </c>
      <c r="X382" s="148"/>
    </row>
    <row r="383" spans="1:25" s="11" customFormat="1" ht="20.25" customHeight="1" x14ac:dyDescent="0.2">
      <c r="A383" s="58">
        <f t="shared" si="184"/>
        <v>25</v>
      </c>
      <c r="B383" s="143" t="s">
        <v>20</v>
      </c>
      <c r="C383" s="143" t="s">
        <v>319</v>
      </c>
      <c r="D383" s="143" t="s">
        <v>23</v>
      </c>
      <c r="E383" s="143" t="s">
        <v>13</v>
      </c>
      <c r="F383" s="38">
        <v>1</v>
      </c>
      <c r="G383" s="140"/>
      <c r="H383" s="140">
        <v>30</v>
      </c>
      <c r="I383" s="140">
        <f t="shared" si="179"/>
        <v>0</v>
      </c>
      <c r="J383" s="140">
        <f t="shared" si="180"/>
        <v>0</v>
      </c>
      <c r="K383" s="140">
        <f t="shared" si="181"/>
        <v>0</v>
      </c>
      <c r="L383" s="143">
        <f t="shared" si="182"/>
        <v>0</v>
      </c>
      <c r="M383" s="143">
        <f t="shared" si="182"/>
        <v>0</v>
      </c>
      <c r="N383" s="143">
        <f t="shared" si="182"/>
        <v>0</v>
      </c>
      <c r="O383" s="247"/>
      <c r="P383" s="247"/>
      <c r="Q383" s="247">
        <f t="shared" si="183"/>
        <v>0</v>
      </c>
      <c r="R383" s="225" t="s">
        <v>44</v>
      </c>
      <c r="S383" s="141">
        <v>43419</v>
      </c>
      <c r="T383" s="143" t="s">
        <v>349</v>
      </c>
      <c r="U383" s="45">
        <v>46022</v>
      </c>
      <c r="V383" s="25"/>
      <c r="W383" s="148" t="s">
        <v>553</v>
      </c>
      <c r="X383" s="148"/>
    </row>
    <row r="384" spans="1:25" s="11" customFormat="1" ht="20.25" customHeight="1" x14ac:dyDescent="0.2">
      <c r="A384" s="58">
        <f t="shared" si="184"/>
        <v>25</v>
      </c>
      <c r="B384" s="143" t="s">
        <v>20</v>
      </c>
      <c r="C384" s="143" t="s">
        <v>319</v>
      </c>
      <c r="D384" s="143" t="s">
        <v>274</v>
      </c>
      <c r="E384" s="143" t="s">
        <v>12</v>
      </c>
      <c r="F384" s="38">
        <v>1</v>
      </c>
      <c r="G384" s="140"/>
      <c r="H384" s="140">
        <v>19.2</v>
      </c>
      <c r="I384" s="140">
        <f t="shared" si="179"/>
        <v>0</v>
      </c>
      <c r="J384" s="140">
        <f t="shared" si="180"/>
        <v>0</v>
      </c>
      <c r="K384" s="140">
        <f t="shared" si="181"/>
        <v>0</v>
      </c>
      <c r="L384" s="143">
        <f t="shared" si="182"/>
        <v>0</v>
      </c>
      <c r="M384" s="143">
        <f t="shared" si="182"/>
        <v>0</v>
      </c>
      <c r="N384" s="143">
        <f t="shared" si="182"/>
        <v>0</v>
      </c>
      <c r="O384" s="247"/>
      <c r="P384" s="247"/>
      <c r="Q384" s="247"/>
      <c r="R384" s="225" t="s">
        <v>44</v>
      </c>
      <c r="S384" s="141">
        <v>43419</v>
      </c>
      <c r="T384" s="143" t="s">
        <v>349</v>
      </c>
      <c r="U384" s="45">
        <v>46022</v>
      </c>
      <c r="V384" s="25"/>
      <c r="W384" s="148" t="s">
        <v>553</v>
      </c>
      <c r="X384" s="148"/>
    </row>
    <row r="385" spans="1:25" s="11" customFormat="1" ht="36.75" customHeight="1" x14ac:dyDescent="0.2">
      <c r="A385" s="58">
        <f t="shared" si="184"/>
        <v>25</v>
      </c>
      <c r="B385" s="143" t="s">
        <v>20</v>
      </c>
      <c r="C385" s="143" t="s">
        <v>319</v>
      </c>
      <c r="D385" s="143" t="s">
        <v>24</v>
      </c>
      <c r="E385" s="143" t="s">
        <v>13</v>
      </c>
      <c r="F385" s="38">
        <v>1</v>
      </c>
      <c r="G385" s="140"/>
      <c r="H385" s="140">
        <v>20.6</v>
      </c>
      <c r="I385" s="140">
        <f t="shared" si="179"/>
        <v>0</v>
      </c>
      <c r="J385" s="140">
        <f t="shared" si="180"/>
        <v>0</v>
      </c>
      <c r="K385" s="140">
        <f t="shared" si="181"/>
        <v>0</v>
      </c>
      <c r="L385" s="143">
        <f t="shared" si="182"/>
        <v>0</v>
      </c>
      <c r="M385" s="143">
        <f t="shared" si="182"/>
        <v>0</v>
      </c>
      <c r="N385" s="143">
        <f t="shared" si="182"/>
        <v>0</v>
      </c>
      <c r="O385" s="247"/>
      <c r="P385" s="247"/>
      <c r="Q385" s="247">
        <f t="shared" si="183"/>
        <v>0</v>
      </c>
      <c r="R385" s="225" t="s">
        <v>44</v>
      </c>
      <c r="S385" s="141">
        <v>43419</v>
      </c>
      <c r="T385" s="143" t="s">
        <v>349</v>
      </c>
      <c r="U385" s="45">
        <v>46022</v>
      </c>
      <c r="V385" s="25"/>
      <c r="W385" s="148" t="s">
        <v>553</v>
      </c>
      <c r="X385" s="148"/>
    </row>
    <row r="386" spans="1:25" s="11" customFormat="1" ht="20.25" customHeight="1" x14ac:dyDescent="0.2">
      <c r="A386" s="58">
        <f t="shared" si="184"/>
        <v>25</v>
      </c>
      <c r="B386" s="143" t="s">
        <v>20</v>
      </c>
      <c r="C386" s="143" t="s">
        <v>319</v>
      </c>
      <c r="D386" s="143" t="s">
        <v>35</v>
      </c>
      <c r="E386" s="143" t="s">
        <v>12</v>
      </c>
      <c r="F386" s="38">
        <v>1</v>
      </c>
      <c r="G386" s="140"/>
      <c r="H386" s="140">
        <v>10.7</v>
      </c>
      <c r="I386" s="228">
        <f t="shared" si="179"/>
        <v>0</v>
      </c>
      <c r="J386" s="228">
        <f t="shared" ref="J386:J388" si="185">IF(E386="Муниципальная",I386,IF(E386="Частная",0,IF(E386="Государственная",0,IF(E386="Юр.лицо",0))))</f>
        <v>0</v>
      </c>
      <c r="K386" s="228">
        <f t="shared" ref="K386:K388" si="186">IF(E386="Муниципальная",0,IF(E386="Частная",I386,IF(E386="Государственная",I386,IF(E386="Юр.лицо",I386))))</f>
        <v>0</v>
      </c>
      <c r="L386" s="143">
        <f t="shared" si="182"/>
        <v>0</v>
      </c>
      <c r="M386" s="143">
        <f t="shared" si="182"/>
        <v>0</v>
      </c>
      <c r="N386" s="143">
        <f t="shared" si="182"/>
        <v>0</v>
      </c>
      <c r="O386" s="247">
        <v>0</v>
      </c>
      <c r="P386" s="247"/>
      <c r="Q386" s="247">
        <f t="shared" si="183"/>
        <v>0</v>
      </c>
      <c r="R386" s="225" t="s">
        <v>106</v>
      </c>
      <c r="S386" s="141">
        <v>43419</v>
      </c>
      <c r="T386" s="143" t="s">
        <v>349</v>
      </c>
      <c r="U386" s="45">
        <v>46022</v>
      </c>
      <c r="V386" s="25"/>
      <c r="W386" s="148" t="s">
        <v>553</v>
      </c>
      <c r="X386" s="148"/>
    </row>
    <row r="387" spans="1:25" s="279" customFormat="1" ht="20.25" customHeight="1" x14ac:dyDescent="0.2">
      <c r="A387" s="271">
        <f t="shared" si="184"/>
        <v>25</v>
      </c>
      <c r="B387" s="272" t="s">
        <v>20</v>
      </c>
      <c r="C387" s="272" t="s">
        <v>319</v>
      </c>
      <c r="D387" s="272" t="s">
        <v>321</v>
      </c>
      <c r="E387" s="272" t="s">
        <v>13</v>
      </c>
      <c r="F387" s="273">
        <v>1</v>
      </c>
      <c r="G387" s="274"/>
      <c r="H387" s="274">
        <v>20.5</v>
      </c>
      <c r="I387" s="274">
        <f t="shared" si="179"/>
        <v>20.5</v>
      </c>
      <c r="J387" s="274">
        <f t="shared" si="185"/>
        <v>0</v>
      </c>
      <c r="K387" s="274">
        <f t="shared" si="186"/>
        <v>20.5</v>
      </c>
      <c r="L387" s="272">
        <f t="shared" si="182"/>
        <v>1</v>
      </c>
      <c r="M387" s="272">
        <f t="shared" si="182"/>
        <v>0</v>
      </c>
      <c r="N387" s="272">
        <f t="shared" si="182"/>
        <v>1</v>
      </c>
      <c r="O387" s="275">
        <v>1</v>
      </c>
      <c r="P387" s="275"/>
      <c r="Q387" s="275">
        <f t="shared" si="183"/>
        <v>1</v>
      </c>
      <c r="R387" s="272" t="s">
        <v>22</v>
      </c>
      <c r="S387" s="276">
        <v>43419</v>
      </c>
      <c r="T387" s="272" t="s">
        <v>349</v>
      </c>
      <c r="U387" s="277">
        <v>46022</v>
      </c>
      <c r="V387" s="278">
        <v>43495</v>
      </c>
      <c r="W387" s="275" t="s">
        <v>553</v>
      </c>
      <c r="X387" s="275"/>
      <c r="Y387" s="11"/>
    </row>
    <row r="388" spans="1:25" s="11" customFormat="1" ht="20.25" customHeight="1" x14ac:dyDescent="0.2">
      <c r="A388" s="58">
        <f t="shared" si="184"/>
        <v>25</v>
      </c>
      <c r="B388" s="143" t="s">
        <v>20</v>
      </c>
      <c r="C388" s="143" t="s">
        <v>319</v>
      </c>
      <c r="D388" s="143" t="s">
        <v>26</v>
      </c>
      <c r="E388" s="143" t="s">
        <v>13</v>
      </c>
      <c r="F388" s="38">
        <v>1</v>
      </c>
      <c r="G388" s="140"/>
      <c r="H388" s="140">
        <v>20.5</v>
      </c>
      <c r="I388" s="228">
        <f t="shared" si="179"/>
        <v>0</v>
      </c>
      <c r="J388" s="228">
        <f t="shared" si="185"/>
        <v>0</v>
      </c>
      <c r="K388" s="228">
        <f t="shared" si="186"/>
        <v>0</v>
      </c>
      <c r="L388" s="143">
        <f t="shared" si="182"/>
        <v>0</v>
      </c>
      <c r="M388" s="143">
        <f t="shared" si="182"/>
        <v>0</v>
      </c>
      <c r="N388" s="143">
        <f t="shared" si="182"/>
        <v>0</v>
      </c>
      <c r="O388" s="247"/>
      <c r="P388" s="247"/>
      <c r="Q388" s="247">
        <f t="shared" si="183"/>
        <v>0</v>
      </c>
      <c r="R388" s="225" t="s">
        <v>44</v>
      </c>
      <c r="S388" s="141">
        <v>43419</v>
      </c>
      <c r="T388" s="143" t="s">
        <v>349</v>
      </c>
      <c r="U388" s="45">
        <v>46022</v>
      </c>
      <c r="V388" s="139">
        <v>41697</v>
      </c>
      <c r="W388" s="148" t="s">
        <v>553</v>
      </c>
      <c r="X388" s="148"/>
    </row>
    <row r="389" spans="1:25" s="11" customFormat="1" ht="20.25" customHeight="1" x14ac:dyDescent="0.2">
      <c r="A389" s="58">
        <f t="shared" si="184"/>
        <v>25</v>
      </c>
      <c r="B389" s="143" t="s">
        <v>20</v>
      </c>
      <c r="C389" s="143" t="s">
        <v>319</v>
      </c>
      <c r="D389" s="143" t="s">
        <v>27</v>
      </c>
      <c r="E389" s="143" t="s">
        <v>13</v>
      </c>
      <c r="F389" s="38">
        <v>1</v>
      </c>
      <c r="G389" s="140"/>
      <c r="H389" s="140">
        <v>21</v>
      </c>
      <c r="I389" s="140">
        <f t="shared" si="179"/>
        <v>0</v>
      </c>
      <c r="J389" s="140">
        <f t="shared" si="180"/>
        <v>0</v>
      </c>
      <c r="K389" s="140">
        <f t="shared" si="181"/>
        <v>0</v>
      </c>
      <c r="L389" s="143">
        <f t="shared" si="182"/>
        <v>0</v>
      </c>
      <c r="M389" s="143">
        <f t="shared" si="182"/>
        <v>0</v>
      </c>
      <c r="N389" s="143">
        <f t="shared" si="182"/>
        <v>0</v>
      </c>
      <c r="O389" s="247"/>
      <c r="P389" s="247"/>
      <c r="Q389" s="247">
        <f t="shared" si="183"/>
        <v>0</v>
      </c>
      <c r="R389" s="225" t="s">
        <v>44</v>
      </c>
      <c r="S389" s="141">
        <v>43419</v>
      </c>
      <c r="T389" s="143" t="s">
        <v>349</v>
      </c>
      <c r="U389" s="45">
        <v>46022</v>
      </c>
      <c r="V389" s="25"/>
      <c r="W389" s="148" t="s">
        <v>553</v>
      </c>
      <c r="X389" s="148"/>
    </row>
    <row r="390" spans="1:25" s="11" customFormat="1" ht="20.25" customHeight="1" x14ac:dyDescent="0.2">
      <c r="A390" s="58">
        <f t="shared" si="184"/>
        <v>25</v>
      </c>
      <c r="B390" s="143" t="s">
        <v>20</v>
      </c>
      <c r="C390" s="143" t="s">
        <v>319</v>
      </c>
      <c r="D390" s="143" t="s">
        <v>28</v>
      </c>
      <c r="E390" s="143" t="s">
        <v>12</v>
      </c>
      <c r="F390" s="38">
        <v>1</v>
      </c>
      <c r="G390" s="140"/>
      <c r="H390" s="140">
        <v>20.7</v>
      </c>
      <c r="I390" s="228">
        <f t="shared" si="179"/>
        <v>20.7</v>
      </c>
      <c r="J390" s="228">
        <f>IF(E390="Муниципальная",I390,IF(E390="Частная",0,IF(E390="Государственная",0,IF(E390="Юр.лицо",0))))</f>
        <v>20.7</v>
      </c>
      <c r="K390" s="228">
        <f>IF(E390="Муниципальная",0,IF(E390="Частная",I390,IF(E390="Государственная",I390,IF(E390="Юр.лицо",I390))))</f>
        <v>0</v>
      </c>
      <c r="L390" s="143">
        <f t="shared" si="182"/>
        <v>1</v>
      </c>
      <c r="M390" s="143">
        <f t="shared" si="182"/>
        <v>1</v>
      </c>
      <c r="N390" s="143">
        <f t="shared" si="182"/>
        <v>0</v>
      </c>
      <c r="O390" s="247">
        <v>2</v>
      </c>
      <c r="P390" s="247"/>
      <c r="Q390" s="247">
        <f t="shared" si="183"/>
        <v>2</v>
      </c>
      <c r="R390" s="225" t="s">
        <v>22</v>
      </c>
      <c r="S390" s="141">
        <v>43419</v>
      </c>
      <c r="T390" s="143" t="s">
        <v>349</v>
      </c>
      <c r="U390" s="45">
        <v>46022</v>
      </c>
      <c r="V390" s="139"/>
      <c r="W390" s="148" t="s">
        <v>553</v>
      </c>
      <c r="X390" s="148"/>
    </row>
    <row r="391" spans="1:25" s="11" customFormat="1" ht="20.25" customHeight="1" x14ac:dyDescent="0.2">
      <c r="A391" s="58">
        <f t="shared" si="184"/>
        <v>25</v>
      </c>
      <c r="B391" s="143" t="s">
        <v>20</v>
      </c>
      <c r="C391" s="143" t="s">
        <v>319</v>
      </c>
      <c r="D391" s="143" t="s">
        <v>29</v>
      </c>
      <c r="E391" s="143" t="s">
        <v>12</v>
      </c>
      <c r="F391" s="38">
        <v>1</v>
      </c>
      <c r="G391" s="140"/>
      <c r="H391" s="140">
        <v>10.1</v>
      </c>
      <c r="I391" s="140">
        <f t="shared" si="179"/>
        <v>0</v>
      </c>
      <c r="J391" s="140">
        <f t="shared" si="180"/>
        <v>0</v>
      </c>
      <c r="K391" s="140">
        <f t="shared" si="181"/>
        <v>0</v>
      </c>
      <c r="L391" s="143">
        <f t="shared" si="182"/>
        <v>0</v>
      </c>
      <c r="M391" s="143">
        <f t="shared" si="182"/>
        <v>0</v>
      </c>
      <c r="N391" s="143">
        <f t="shared" si="182"/>
        <v>0</v>
      </c>
      <c r="O391" s="247"/>
      <c r="P391" s="247"/>
      <c r="Q391" s="247"/>
      <c r="R391" s="225" t="s">
        <v>44</v>
      </c>
      <c r="S391" s="141">
        <v>43419</v>
      </c>
      <c r="T391" s="143" t="s">
        <v>349</v>
      </c>
      <c r="U391" s="45">
        <v>46022</v>
      </c>
      <c r="V391" s="25"/>
      <c r="W391" s="148" t="s">
        <v>553</v>
      </c>
      <c r="X391" s="148"/>
    </row>
    <row r="392" spans="1:25" s="11" customFormat="1" ht="20.25" customHeight="1" x14ac:dyDescent="0.2">
      <c r="A392" s="58">
        <f t="shared" si="184"/>
        <v>25</v>
      </c>
      <c r="B392" s="143" t="s">
        <v>20</v>
      </c>
      <c r="C392" s="143" t="s">
        <v>319</v>
      </c>
      <c r="D392" s="143" t="s">
        <v>192</v>
      </c>
      <c r="E392" s="143" t="s">
        <v>13</v>
      </c>
      <c r="F392" s="38">
        <v>1</v>
      </c>
      <c r="G392" s="140"/>
      <c r="H392" s="140">
        <v>10.6</v>
      </c>
      <c r="I392" s="140">
        <f t="shared" si="179"/>
        <v>0</v>
      </c>
      <c r="J392" s="140">
        <f t="shared" si="180"/>
        <v>0</v>
      </c>
      <c r="K392" s="140">
        <f t="shared" si="181"/>
        <v>0</v>
      </c>
      <c r="L392" s="143">
        <f t="shared" si="182"/>
        <v>0</v>
      </c>
      <c r="M392" s="143">
        <f t="shared" si="182"/>
        <v>0</v>
      </c>
      <c r="N392" s="143">
        <f t="shared" si="182"/>
        <v>0</v>
      </c>
      <c r="O392" s="247"/>
      <c r="P392" s="247"/>
      <c r="Q392" s="247">
        <f t="shared" si="183"/>
        <v>0</v>
      </c>
      <c r="R392" s="225" t="s">
        <v>44</v>
      </c>
      <c r="S392" s="141">
        <v>43419</v>
      </c>
      <c r="T392" s="143" t="s">
        <v>349</v>
      </c>
      <c r="U392" s="45">
        <v>46022</v>
      </c>
      <c r="V392" s="25"/>
      <c r="W392" s="148" t="s">
        <v>553</v>
      </c>
      <c r="X392" s="148"/>
    </row>
    <row r="393" spans="1:25" s="11" customFormat="1" ht="20.25" customHeight="1" x14ac:dyDescent="0.2">
      <c r="A393" s="58">
        <f t="shared" si="184"/>
        <v>25</v>
      </c>
      <c r="B393" s="143" t="s">
        <v>20</v>
      </c>
      <c r="C393" s="143" t="s">
        <v>319</v>
      </c>
      <c r="D393" s="143" t="s">
        <v>30</v>
      </c>
      <c r="E393" s="143" t="s">
        <v>13</v>
      </c>
      <c r="F393" s="38">
        <v>1</v>
      </c>
      <c r="G393" s="140"/>
      <c r="H393" s="140">
        <v>20.9</v>
      </c>
      <c r="I393" s="140">
        <f t="shared" si="179"/>
        <v>0</v>
      </c>
      <c r="J393" s="140">
        <f t="shared" si="180"/>
        <v>0</v>
      </c>
      <c r="K393" s="140">
        <f t="shared" si="181"/>
        <v>0</v>
      </c>
      <c r="L393" s="143">
        <f t="shared" si="182"/>
        <v>0</v>
      </c>
      <c r="M393" s="143">
        <f t="shared" si="182"/>
        <v>0</v>
      </c>
      <c r="N393" s="143">
        <f t="shared" si="182"/>
        <v>0</v>
      </c>
      <c r="O393" s="247"/>
      <c r="P393" s="247"/>
      <c r="Q393" s="247">
        <f t="shared" si="183"/>
        <v>0</v>
      </c>
      <c r="R393" s="225" t="s">
        <v>44</v>
      </c>
      <c r="S393" s="141">
        <v>43419</v>
      </c>
      <c r="T393" s="143" t="s">
        <v>349</v>
      </c>
      <c r="U393" s="45">
        <v>46022</v>
      </c>
      <c r="V393" s="25"/>
      <c r="W393" s="148" t="s">
        <v>553</v>
      </c>
      <c r="X393" s="148"/>
    </row>
    <row r="394" spans="1:25" s="11" customFormat="1" ht="20.25" customHeight="1" x14ac:dyDescent="0.2">
      <c r="A394" s="58">
        <f t="shared" si="184"/>
        <v>25</v>
      </c>
      <c r="B394" s="143" t="s">
        <v>20</v>
      </c>
      <c r="C394" s="143" t="s">
        <v>319</v>
      </c>
      <c r="D394" s="143" t="s">
        <v>31</v>
      </c>
      <c r="E394" s="143" t="s">
        <v>13</v>
      </c>
      <c r="F394" s="38">
        <v>1</v>
      </c>
      <c r="G394" s="140"/>
      <c r="H394" s="140">
        <v>10.1</v>
      </c>
      <c r="I394" s="228">
        <f t="shared" si="179"/>
        <v>0</v>
      </c>
      <c r="J394" s="228">
        <f t="shared" ref="J394:J398" si="187">IF(E394="Муниципальная",I394,IF(E394="Частная",0,IF(E394="Государственная",0,IF(E394="Юр.лицо",0))))</f>
        <v>0</v>
      </c>
      <c r="K394" s="228">
        <f t="shared" ref="K394:K398" si="188">IF(E394="Муниципальная",0,IF(E394="Частная",I394,IF(E394="Государственная",I394,IF(E394="Юр.лицо",I394))))</f>
        <v>0</v>
      </c>
      <c r="L394" s="143">
        <f t="shared" si="182"/>
        <v>0</v>
      </c>
      <c r="M394" s="143">
        <f t="shared" si="182"/>
        <v>0</v>
      </c>
      <c r="N394" s="143">
        <f t="shared" si="182"/>
        <v>0</v>
      </c>
      <c r="O394" s="247"/>
      <c r="P394" s="247"/>
      <c r="Q394" s="247">
        <f t="shared" si="183"/>
        <v>0</v>
      </c>
      <c r="R394" s="225" t="s">
        <v>44</v>
      </c>
      <c r="S394" s="141">
        <v>43419</v>
      </c>
      <c r="T394" s="143" t="s">
        <v>349</v>
      </c>
      <c r="U394" s="45">
        <v>46022</v>
      </c>
      <c r="V394" s="139">
        <v>37691</v>
      </c>
      <c r="W394" s="148" t="s">
        <v>553</v>
      </c>
      <c r="X394" s="148"/>
    </row>
    <row r="395" spans="1:25" s="11" customFormat="1" ht="20.25" customHeight="1" x14ac:dyDescent="0.2">
      <c r="A395" s="58">
        <f t="shared" si="184"/>
        <v>25</v>
      </c>
      <c r="B395" s="143" t="s">
        <v>20</v>
      </c>
      <c r="C395" s="143" t="s">
        <v>319</v>
      </c>
      <c r="D395" s="143" t="s">
        <v>71</v>
      </c>
      <c r="E395" s="143" t="s">
        <v>13</v>
      </c>
      <c r="F395" s="38">
        <v>1</v>
      </c>
      <c r="G395" s="140"/>
      <c r="H395" s="140">
        <v>24.1</v>
      </c>
      <c r="I395" s="228">
        <f t="shared" si="179"/>
        <v>24.1</v>
      </c>
      <c r="J395" s="228">
        <f t="shared" si="187"/>
        <v>0</v>
      </c>
      <c r="K395" s="228">
        <f t="shared" si="188"/>
        <v>24.1</v>
      </c>
      <c r="L395" s="143">
        <f t="shared" si="182"/>
        <v>1</v>
      </c>
      <c r="M395" s="143">
        <f t="shared" si="182"/>
        <v>0</v>
      </c>
      <c r="N395" s="143">
        <f t="shared" si="182"/>
        <v>1</v>
      </c>
      <c r="O395" s="247"/>
      <c r="P395" s="247"/>
      <c r="Q395" s="247">
        <f t="shared" si="183"/>
        <v>0</v>
      </c>
      <c r="R395" s="225" t="s">
        <v>22</v>
      </c>
      <c r="S395" s="141">
        <v>43419</v>
      </c>
      <c r="T395" s="143" t="s">
        <v>349</v>
      </c>
      <c r="U395" s="45">
        <v>46022</v>
      </c>
      <c r="V395" s="139">
        <v>42032</v>
      </c>
      <c r="W395" s="148" t="s">
        <v>553</v>
      </c>
      <c r="X395" s="148"/>
    </row>
    <row r="396" spans="1:25" s="11" customFormat="1" ht="20.25" customHeight="1" x14ac:dyDescent="0.2">
      <c r="A396" s="58">
        <f t="shared" si="184"/>
        <v>25</v>
      </c>
      <c r="B396" s="143" t="s">
        <v>20</v>
      </c>
      <c r="C396" s="143" t="s">
        <v>319</v>
      </c>
      <c r="D396" s="143" t="s">
        <v>32</v>
      </c>
      <c r="E396" s="143" t="s">
        <v>12</v>
      </c>
      <c r="F396" s="38">
        <v>1</v>
      </c>
      <c r="G396" s="140"/>
      <c r="H396" s="140">
        <v>22.5</v>
      </c>
      <c r="I396" s="228">
        <f t="shared" si="179"/>
        <v>22.5</v>
      </c>
      <c r="J396" s="228">
        <f t="shared" si="187"/>
        <v>22.5</v>
      </c>
      <c r="K396" s="228">
        <f t="shared" si="188"/>
        <v>0</v>
      </c>
      <c r="L396" s="143">
        <f t="shared" si="182"/>
        <v>1</v>
      </c>
      <c r="M396" s="143">
        <f t="shared" si="182"/>
        <v>1</v>
      </c>
      <c r="N396" s="143">
        <f t="shared" si="182"/>
        <v>0</v>
      </c>
      <c r="O396" s="247">
        <v>1</v>
      </c>
      <c r="P396" s="247"/>
      <c r="Q396" s="247">
        <f t="shared" si="183"/>
        <v>1</v>
      </c>
      <c r="R396" s="225" t="s">
        <v>22</v>
      </c>
      <c r="S396" s="141">
        <v>43419</v>
      </c>
      <c r="T396" s="143" t="s">
        <v>349</v>
      </c>
      <c r="U396" s="45">
        <v>46022</v>
      </c>
      <c r="V396" s="139"/>
      <c r="W396" s="148" t="s">
        <v>553</v>
      </c>
      <c r="X396" s="148"/>
    </row>
    <row r="397" spans="1:25" s="11" customFormat="1" ht="20.25" customHeight="1" x14ac:dyDescent="0.2">
      <c r="A397" s="58">
        <f t="shared" si="184"/>
        <v>25</v>
      </c>
      <c r="B397" s="143" t="s">
        <v>20</v>
      </c>
      <c r="C397" s="143" t="s">
        <v>319</v>
      </c>
      <c r="D397" s="143" t="s">
        <v>33</v>
      </c>
      <c r="E397" s="143" t="s">
        <v>13</v>
      </c>
      <c r="F397" s="38">
        <v>1</v>
      </c>
      <c r="G397" s="140"/>
      <c r="H397" s="140">
        <v>20.6</v>
      </c>
      <c r="I397" s="228">
        <f t="shared" si="179"/>
        <v>0</v>
      </c>
      <c r="J397" s="228">
        <f t="shared" si="187"/>
        <v>0</v>
      </c>
      <c r="K397" s="228">
        <f t="shared" si="188"/>
        <v>0</v>
      </c>
      <c r="L397" s="143">
        <f t="shared" ref="L397:N412" si="189">IF(I397&gt;0,1,IF(I397=0,0))</f>
        <v>0</v>
      </c>
      <c r="M397" s="143">
        <f t="shared" si="189"/>
        <v>0</v>
      </c>
      <c r="N397" s="143">
        <f t="shared" si="189"/>
        <v>0</v>
      </c>
      <c r="O397" s="247"/>
      <c r="P397" s="247"/>
      <c r="Q397" s="247">
        <f t="shared" si="183"/>
        <v>0</v>
      </c>
      <c r="R397" s="225" t="s">
        <v>44</v>
      </c>
      <c r="S397" s="141">
        <v>43419</v>
      </c>
      <c r="T397" s="143" t="s">
        <v>349</v>
      </c>
      <c r="U397" s="45">
        <v>46022</v>
      </c>
      <c r="V397" s="139">
        <v>42439</v>
      </c>
      <c r="W397" s="148" t="s">
        <v>553</v>
      </c>
      <c r="X397" s="148"/>
    </row>
    <row r="398" spans="1:25" s="11" customFormat="1" ht="20.25" customHeight="1" x14ac:dyDescent="0.2">
      <c r="A398" s="58">
        <f t="shared" si="184"/>
        <v>25</v>
      </c>
      <c r="B398" s="143" t="s">
        <v>20</v>
      </c>
      <c r="C398" s="143" t="s">
        <v>319</v>
      </c>
      <c r="D398" s="143" t="s">
        <v>38</v>
      </c>
      <c r="E398" s="143" t="s">
        <v>13</v>
      </c>
      <c r="F398" s="38">
        <v>1</v>
      </c>
      <c r="G398" s="140"/>
      <c r="H398" s="140">
        <v>25.5</v>
      </c>
      <c r="I398" s="228">
        <f t="shared" si="179"/>
        <v>25.5</v>
      </c>
      <c r="J398" s="228">
        <f t="shared" si="187"/>
        <v>0</v>
      </c>
      <c r="K398" s="228">
        <f t="shared" si="188"/>
        <v>25.5</v>
      </c>
      <c r="L398" s="143">
        <f t="shared" si="189"/>
        <v>1</v>
      </c>
      <c r="M398" s="143">
        <f t="shared" si="189"/>
        <v>0</v>
      </c>
      <c r="N398" s="143">
        <f t="shared" si="189"/>
        <v>1</v>
      </c>
      <c r="O398" s="247">
        <v>2</v>
      </c>
      <c r="P398" s="247"/>
      <c r="Q398" s="247">
        <f t="shared" si="183"/>
        <v>2</v>
      </c>
      <c r="R398" s="225" t="s">
        <v>22</v>
      </c>
      <c r="S398" s="141">
        <v>43419</v>
      </c>
      <c r="T398" s="143" t="s">
        <v>349</v>
      </c>
      <c r="U398" s="45">
        <v>46022</v>
      </c>
      <c r="V398" s="139">
        <v>40485</v>
      </c>
      <c r="W398" s="148" t="s">
        <v>553</v>
      </c>
      <c r="X398" s="148"/>
    </row>
    <row r="399" spans="1:25" s="11" customFormat="1" ht="20.25" customHeight="1" x14ac:dyDescent="0.2">
      <c r="A399" s="58">
        <f t="shared" si="184"/>
        <v>25</v>
      </c>
      <c r="B399" s="143" t="s">
        <v>20</v>
      </c>
      <c r="C399" s="143" t="s">
        <v>319</v>
      </c>
      <c r="D399" s="143" t="s">
        <v>39</v>
      </c>
      <c r="E399" s="143" t="s">
        <v>12</v>
      </c>
      <c r="F399" s="38">
        <v>1</v>
      </c>
      <c r="G399" s="140"/>
      <c r="H399" s="140">
        <v>19.8</v>
      </c>
      <c r="I399" s="140">
        <f t="shared" si="179"/>
        <v>0</v>
      </c>
      <c r="J399" s="140">
        <f t="shared" si="180"/>
        <v>0</v>
      </c>
      <c r="K399" s="140">
        <f t="shared" si="181"/>
        <v>0</v>
      </c>
      <c r="L399" s="143">
        <f t="shared" si="189"/>
        <v>0</v>
      </c>
      <c r="M399" s="143">
        <f t="shared" si="189"/>
        <v>0</v>
      </c>
      <c r="N399" s="143">
        <f t="shared" si="189"/>
        <v>0</v>
      </c>
      <c r="O399" s="247"/>
      <c r="P399" s="247"/>
      <c r="Q399" s="247"/>
      <c r="R399" s="225" t="s">
        <v>44</v>
      </c>
      <c r="S399" s="141">
        <v>43419</v>
      </c>
      <c r="T399" s="143" t="s">
        <v>349</v>
      </c>
      <c r="U399" s="45">
        <v>46022</v>
      </c>
      <c r="V399" s="25"/>
      <c r="W399" s="148" t="s">
        <v>553</v>
      </c>
      <c r="X399" s="148"/>
    </row>
    <row r="400" spans="1:25" s="11" customFormat="1" ht="20.25" customHeight="1" x14ac:dyDescent="0.2">
      <c r="A400" s="58">
        <f t="shared" si="184"/>
        <v>25</v>
      </c>
      <c r="B400" s="143" t="s">
        <v>20</v>
      </c>
      <c r="C400" s="143" t="s">
        <v>319</v>
      </c>
      <c r="D400" s="143" t="s">
        <v>40</v>
      </c>
      <c r="E400" s="143" t="s">
        <v>13</v>
      </c>
      <c r="F400" s="38">
        <v>1</v>
      </c>
      <c r="G400" s="140"/>
      <c r="H400" s="140">
        <v>20.7</v>
      </c>
      <c r="I400" s="140">
        <f t="shared" si="179"/>
        <v>0</v>
      </c>
      <c r="J400" s="140">
        <f t="shared" si="180"/>
        <v>0</v>
      </c>
      <c r="K400" s="140">
        <f t="shared" si="181"/>
        <v>0</v>
      </c>
      <c r="L400" s="143">
        <f t="shared" si="189"/>
        <v>0</v>
      </c>
      <c r="M400" s="143">
        <f t="shared" si="189"/>
        <v>0</v>
      </c>
      <c r="N400" s="143">
        <f t="shared" si="189"/>
        <v>0</v>
      </c>
      <c r="O400" s="247"/>
      <c r="P400" s="247"/>
      <c r="Q400" s="247"/>
      <c r="R400" s="230" t="s">
        <v>44</v>
      </c>
      <c r="S400" s="141">
        <v>43419</v>
      </c>
      <c r="T400" s="143" t="s">
        <v>349</v>
      </c>
      <c r="U400" s="45">
        <v>46022</v>
      </c>
      <c r="V400" s="25"/>
      <c r="W400" s="148" t="s">
        <v>553</v>
      </c>
      <c r="X400" s="148"/>
    </row>
    <row r="401" spans="1:25" s="11" customFormat="1" ht="20.25" customHeight="1" x14ac:dyDescent="0.2">
      <c r="A401" s="58">
        <f t="shared" si="184"/>
        <v>25</v>
      </c>
      <c r="B401" s="143" t="s">
        <v>20</v>
      </c>
      <c r="C401" s="143" t="s">
        <v>319</v>
      </c>
      <c r="D401" s="143" t="s">
        <v>41</v>
      </c>
      <c r="E401" s="143" t="s">
        <v>13</v>
      </c>
      <c r="F401" s="38">
        <v>1</v>
      </c>
      <c r="G401" s="140"/>
      <c r="H401" s="140">
        <v>20.8</v>
      </c>
      <c r="I401" s="228">
        <f t="shared" si="179"/>
        <v>0</v>
      </c>
      <c r="J401" s="228">
        <f>IF(E401="Муниципальная",I401,IF(E401="Частная",0,IF(E401="Государственная",0,IF(E401="Юр.лицо",0))))</f>
        <v>0</v>
      </c>
      <c r="K401" s="228">
        <f>IF(E401="Муниципальная",0,IF(E401="Частная",I401,IF(E401="Государственная",I401,IF(E401="Юр.лицо",I401))))</f>
        <v>0</v>
      </c>
      <c r="L401" s="143">
        <f t="shared" si="189"/>
        <v>0</v>
      </c>
      <c r="M401" s="143">
        <f t="shared" si="189"/>
        <v>0</v>
      </c>
      <c r="N401" s="143">
        <f t="shared" si="189"/>
        <v>0</v>
      </c>
      <c r="O401" s="247"/>
      <c r="P401" s="247"/>
      <c r="Q401" s="247">
        <f t="shared" si="183"/>
        <v>0</v>
      </c>
      <c r="R401" s="230" t="s">
        <v>44</v>
      </c>
      <c r="S401" s="141">
        <v>43419</v>
      </c>
      <c r="T401" s="143" t="s">
        <v>349</v>
      </c>
      <c r="U401" s="45">
        <v>46022</v>
      </c>
      <c r="V401" s="139">
        <v>41981</v>
      </c>
      <c r="W401" s="148" t="s">
        <v>553</v>
      </c>
      <c r="X401" s="148"/>
    </row>
    <row r="402" spans="1:25" s="11" customFormat="1" ht="20.25" customHeight="1" x14ac:dyDescent="0.2">
      <c r="A402" s="58">
        <f t="shared" si="184"/>
        <v>25</v>
      </c>
      <c r="B402" s="143" t="s">
        <v>20</v>
      </c>
      <c r="C402" s="143" t="s">
        <v>319</v>
      </c>
      <c r="D402" s="143" t="s">
        <v>42</v>
      </c>
      <c r="E402" s="143" t="s">
        <v>12</v>
      </c>
      <c r="F402" s="38">
        <v>1</v>
      </c>
      <c r="G402" s="140"/>
      <c r="H402" s="140">
        <v>21.1</v>
      </c>
      <c r="I402" s="140">
        <f t="shared" si="179"/>
        <v>0</v>
      </c>
      <c r="J402" s="140">
        <f t="shared" si="180"/>
        <v>0</v>
      </c>
      <c r="K402" s="140">
        <f t="shared" si="181"/>
        <v>0</v>
      </c>
      <c r="L402" s="143">
        <f t="shared" si="189"/>
        <v>0</v>
      </c>
      <c r="M402" s="143">
        <f t="shared" si="189"/>
        <v>0</v>
      </c>
      <c r="N402" s="143">
        <f t="shared" si="189"/>
        <v>0</v>
      </c>
      <c r="O402" s="247"/>
      <c r="P402" s="247"/>
      <c r="Q402" s="247"/>
      <c r="R402" s="225" t="s">
        <v>44</v>
      </c>
      <c r="S402" s="141">
        <v>43419</v>
      </c>
      <c r="T402" s="143" t="s">
        <v>349</v>
      </c>
      <c r="U402" s="45">
        <v>46022</v>
      </c>
      <c r="V402" s="25"/>
      <c r="W402" s="148" t="s">
        <v>553</v>
      </c>
      <c r="X402" s="148"/>
    </row>
    <row r="403" spans="1:25" s="11" customFormat="1" ht="20.25" customHeight="1" x14ac:dyDescent="0.2">
      <c r="A403" s="58">
        <f t="shared" si="184"/>
        <v>25</v>
      </c>
      <c r="B403" s="143" t="s">
        <v>20</v>
      </c>
      <c r="C403" s="143" t="s">
        <v>319</v>
      </c>
      <c r="D403" s="143" t="s">
        <v>43</v>
      </c>
      <c r="E403" s="143" t="s">
        <v>12</v>
      </c>
      <c r="F403" s="38">
        <v>1</v>
      </c>
      <c r="G403" s="140"/>
      <c r="H403" s="140">
        <v>22</v>
      </c>
      <c r="I403" s="140">
        <f t="shared" si="179"/>
        <v>0</v>
      </c>
      <c r="J403" s="140">
        <f t="shared" si="180"/>
        <v>0</v>
      </c>
      <c r="K403" s="140">
        <f t="shared" si="181"/>
        <v>0</v>
      </c>
      <c r="L403" s="143">
        <f t="shared" si="189"/>
        <v>0</v>
      </c>
      <c r="M403" s="143">
        <f t="shared" si="189"/>
        <v>0</v>
      </c>
      <c r="N403" s="143">
        <f t="shared" si="189"/>
        <v>0</v>
      </c>
      <c r="O403" s="247"/>
      <c r="P403" s="247"/>
      <c r="Q403" s="247"/>
      <c r="R403" s="225" t="s">
        <v>44</v>
      </c>
      <c r="S403" s="141">
        <v>43419</v>
      </c>
      <c r="T403" s="143" t="s">
        <v>349</v>
      </c>
      <c r="U403" s="45">
        <v>46022</v>
      </c>
      <c r="V403" s="25"/>
      <c r="W403" s="148" t="s">
        <v>553</v>
      </c>
      <c r="X403" s="148"/>
    </row>
    <row r="404" spans="1:25" s="11" customFormat="1" ht="20.25" customHeight="1" x14ac:dyDescent="0.2">
      <c r="A404" s="58">
        <f t="shared" si="184"/>
        <v>25</v>
      </c>
      <c r="B404" s="143" t="s">
        <v>20</v>
      </c>
      <c r="C404" s="143" t="s">
        <v>319</v>
      </c>
      <c r="D404" s="143" t="s">
        <v>46</v>
      </c>
      <c r="E404" s="143" t="s">
        <v>12</v>
      </c>
      <c r="F404" s="38">
        <v>1</v>
      </c>
      <c r="G404" s="140"/>
      <c r="H404" s="140">
        <v>10.6</v>
      </c>
      <c r="I404" s="140">
        <f t="shared" si="179"/>
        <v>0</v>
      </c>
      <c r="J404" s="140">
        <f t="shared" si="180"/>
        <v>0</v>
      </c>
      <c r="K404" s="140">
        <f t="shared" si="181"/>
        <v>0</v>
      </c>
      <c r="L404" s="143">
        <f t="shared" si="189"/>
        <v>0</v>
      </c>
      <c r="M404" s="143">
        <f t="shared" si="189"/>
        <v>0</v>
      </c>
      <c r="N404" s="143">
        <f t="shared" si="189"/>
        <v>0</v>
      </c>
      <c r="O404" s="247"/>
      <c r="P404" s="247"/>
      <c r="Q404" s="247"/>
      <c r="R404" s="230" t="s">
        <v>44</v>
      </c>
      <c r="S404" s="141">
        <v>43419</v>
      </c>
      <c r="T404" s="143" t="s">
        <v>349</v>
      </c>
      <c r="U404" s="45">
        <v>46022</v>
      </c>
      <c r="V404" s="25"/>
      <c r="W404" s="148" t="s">
        <v>553</v>
      </c>
      <c r="X404" s="148"/>
    </row>
    <row r="405" spans="1:25" s="11" customFormat="1" ht="20.25" customHeight="1" x14ac:dyDescent="0.2">
      <c r="A405" s="58">
        <f t="shared" si="184"/>
        <v>25</v>
      </c>
      <c r="B405" s="143" t="s">
        <v>20</v>
      </c>
      <c r="C405" s="143" t="s">
        <v>319</v>
      </c>
      <c r="D405" s="143" t="s">
        <v>47</v>
      </c>
      <c r="E405" s="143" t="s">
        <v>13</v>
      </c>
      <c r="F405" s="38">
        <v>1</v>
      </c>
      <c r="G405" s="140"/>
      <c r="H405" s="140">
        <v>10.3</v>
      </c>
      <c r="I405" s="228">
        <f t="shared" si="179"/>
        <v>10.3</v>
      </c>
      <c r="J405" s="228">
        <f t="shared" ref="J405:J407" si="190">IF(E405="Муниципальная",I405,IF(E405="Частная",0,IF(E405="Государственная",0,IF(E405="Юр.лицо",0))))</f>
        <v>0</v>
      </c>
      <c r="K405" s="228">
        <f t="shared" ref="K405:K407" si="191">IF(E405="Муниципальная",0,IF(E405="Частная",I405,IF(E405="Государственная",I405,IF(E405="Юр.лицо",I405))))</f>
        <v>10.3</v>
      </c>
      <c r="L405" s="143">
        <f t="shared" si="189"/>
        <v>1</v>
      </c>
      <c r="M405" s="143">
        <f t="shared" si="189"/>
        <v>0</v>
      </c>
      <c r="N405" s="143">
        <f t="shared" si="189"/>
        <v>1</v>
      </c>
      <c r="O405" s="247">
        <v>2</v>
      </c>
      <c r="P405" s="247"/>
      <c r="Q405" s="247">
        <f>O405-P405</f>
        <v>2</v>
      </c>
      <c r="R405" s="225" t="s">
        <v>22</v>
      </c>
      <c r="S405" s="141">
        <v>43419</v>
      </c>
      <c r="T405" s="143" t="s">
        <v>349</v>
      </c>
      <c r="U405" s="45">
        <v>46022</v>
      </c>
      <c r="V405" s="139">
        <v>39889</v>
      </c>
      <c r="W405" s="148" t="s">
        <v>553</v>
      </c>
      <c r="X405" s="148"/>
    </row>
    <row r="406" spans="1:25" s="11" customFormat="1" ht="20.25" customHeight="1" x14ac:dyDescent="0.2">
      <c r="A406" s="58">
        <f t="shared" si="184"/>
        <v>25</v>
      </c>
      <c r="B406" s="143" t="s">
        <v>20</v>
      </c>
      <c r="C406" s="143" t="s">
        <v>319</v>
      </c>
      <c r="D406" s="143" t="s">
        <v>98</v>
      </c>
      <c r="E406" s="143" t="s">
        <v>12</v>
      </c>
      <c r="F406" s="38">
        <v>1</v>
      </c>
      <c r="G406" s="140"/>
      <c r="H406" s="140">
        <v>10.1</v>
      </c>
      <c r="I406" s="228">
        <f t="shared" si="179"/>
        <v>0</v>
      </c>
      <c r="J406" s="228">
        <f t="shared" si="190"/>
        <v>0</v>
      </c>
      <c r="K406" s="228">
        <f t="shared" si="191"/>
        <v>0</v>
      </c>
      <c r="L406" s="143">
        <f t="shared" si="189"/>
        <v>0</v>
      </c>
      <c r="M406" s="143">
        <f t="shared" si="189"/>
        <v>0</v>
      </c>
      <c r="N406" s="143">
        <f t="shared" si="189"/>
        <v>0</v>
      </c>
      <c r="O406" s="247"/>
      <c r="P406" s="247"/>
      <c r="Q406" s="247">
        <f>O406-P406</f>
        <v>0</v>
      </c>
      <c r="R406" s="225" t="s">
        <v>44</v>
      </c>
      <c r="S406" s="141">
        <v>43419</v>
      </c>
      <c r="T406" s="143" t="s">
        <v>349</v>
      </c>
      <c r="U406" s="45">
        <v>46022</v>
      </c>
      <c r="V406" s="139"/>
      <c r="W406" s="148" t="s">
        <v>553</v>
      </c>
      <c r="X406" s="148"/>
    </row>
    <row r="407" spans="1:25" s="11" customFormat="1" ht="20.25" customHeight="1" x14ac:dyDescent="0.2">
      <c r="A407" s="58">
        <f t="shared" si="184"/>
        <v>25</v>
      </c>
      <c r="B407" s="143" t="s">
        <v>20</v>
      </c>
      <c r="C407" s="143" t="s">
        <v>319</v>
      </c>
      <c r="D407" s="143" t="s">
        <v>48</v>
      </c>
      <c r="E407" s="143" t="s">
        <v>13</v>
      </c>
      <c r="F407" s="38">
        <v>1</v>
      </c>
      <c r="G407" s="140"/>
      <c r="H407" s="140">
        <v>10.1</v>
      </c>
      <c r="I407" s="228">
        <f t="shared" si="179"/>
        <v>0</v>
      </c>
      <c r="J407" s="228">
        <f t="shared" si="190"/>
        <v>0</v>
      </c>
      <c r="K407" s="228">
        <f t="shared" si="191"/>
        <v>0</v>
      </c>
      <c r="L407" s="143">
        <f t="shared" si="189"/>
        <v>0</v>
      </c>
      <c r="M407" s="143">
        <f t="shared" si="189"/>
        <v>0</v>
      </c>
      <c r="N407" s="143">
        <f t="shared" si="189"/>
        <v>0</v>
      </c>
      <c r="O407" s="247"/>
      <c r="P407" s="247"/>
      <c r="Q407" s="247">
        <f>O407-P407</f>
        <v>0</v>
      </c>
      <c r="R407" s="225" t="s">
        <v>44</v>
      </c>
      <c r="S407" s="141">
        <v>43419</v>
      </c>
      <c r="T407" s="143" t="s">
        <v>349</v>
      </c>
      <c r="U407" s="45">
        <v>46022</v>
      </c>
      <c r="V407" s="139">
        <v>41985</v>
      </c>
      <c r="W407" s="148" t="s">
        <v>553</v>
      </c>
      <c r="X407" s="148"/>
    </row>
    <row r="408" spans="1:25" s="131" customFormat="1" ht="18.75" customHeight="1" x14ac:dyDescent="0.2">
      <c r="A408" s="118">
        <f t="shared" si="184"/>
        <v>25</v>
      </c>
      <c r="B408" s="119" t="s">
        <v>20</v>
      </c>
      <c r="C408" s="119" t="s">
        <v>319</v>
      </c>
      <c r="D408" s="119" t="s">
        <v>50</v>
      </c>
      <c r="E408" s="119" t="s">
        <v>12</v>
      </c>
      <c r="F408" s="121">
        <v>1</v>
      </c>
      <c r="G408" s="122"/>
      <c r="H408" s="122">
        <v>10.1</v>
      </c>
      <c r="I408" s="122">
        <f t="shared" si="179"/>
        <v>0</v>
      </c>
      <c r="J408" s="122">
        <f>IF(E408="Муниципальная",I408,IF(E408="Частная",0))</f>
        <v>0</v>
      </c>
      <c r="K408" s="122">
        <f>IF(E408="Муниципальная",0,IF(E408="Частная",I408))</f>
        <v>0</v>
      </c>
      <c r="L408" s="119">
        <f t="shared" si="189"/>
        <v>0</v>
      </c>
      <c r="M408" s="119">
        <f t="shared" si="189"/>
        <v>0</v>
      </c>
      <c r="N408" s="119">
        <f t="shared" si="189"/>
        <v>0</v>
      </c>
      <c r="O408" s="120"/>
      <c r="P408" s="120"/>
      <c r="Q408" s="120"/>
      <c r="R408" s="225" t="s">
        <v>44</v>
      </c>
      <c r="S408" s="129">
        <v>43419</v>
      </c>
      <c r="T408" s="119" t="s">
        <v>349</v>
      </c>
      <c r="U408" s="183">
        <v>46022</v>
      </c>
      <c r="V408" s="125"/>
      <c r="W408" s="148" t="s">
        <v>553</v>
      </c>
      <c r="X408" s="148"/>
      <c r="Y408" s="11"/>
    </row>
    <row r="409" spans="1:25" s="11" customFormat="1" ht="20.25" customHeight="1" x14ac:dyDescent="0.2">
      <c r="A409" s="58">
        <f t="shared" si="184"/>
        <v>25</v>
      </c>
      <c r="B409" s="143" t="s">
        <v>20</v>
      </c>
      <c r="C409" s="143" t="s">
        <v>319</v>
      </c>
      <c r="D409" s="143" t="s">
        <v>51</v>
      </c>
      <c r="E409" s="143" t="s">
        <v>13</v>
      </c>
      <c r="F409" s="38">
        <v>1</v>
      </c>
      <c r="G409" s="140"/>
      <c r="H409" s="140">
        <v>20.5</v>
      </c>
      <c r="I409" s="140">
        <f t="shared" si="179"/>
        <v>0</v>
      </c>
      <c r="J409" s="140">
        <f>IF(E409="Муниципальная",I409,IF(E409="Частная",0))</f>
        <v>0</v>
      </c>
      <c r="K409" s="140">
        <f>IF(E409="Муниципальная",0,IF(E409="Частная",I409))</f>
        <v>0</v>
      </c>
      <c r="L409" s="143">
        <f t="shared" si="189"/>
        <v>0</v>
      </c>
      <c r="M409" s="143">
        <f t="shared" si="189"/>
        <v>0</v>
      </c>
      <c r="N409" s="143">
        <f t="shared" si="189"/>
        <v>0</v>
      </c>
      <c r="O409" s="247"/>
      <c r="P409" s="247"/>
      <c r="Q409" s="247">
        <f>O409-P409</f>
        <v>0</v>
      </c>
      <c r="R409" s="225" t="s">
        <v>44</v>
      </c>
      <c r="S409" s="141">
        <v>43419</v>
      </c>
      <c r="T409" s="143" t="s">
        <v>349</v>
      </c>
      <c r="U409" s="45">
        <v>46022</v>
      </c>
      <c r="V409" s="25"/>
      <c r="W409" s="148" t="s">
        <v>553</v>
      </c>
      <c r="X409" s="148"/>
    </row>
    <row r="410" spans="1:25" s="11" customFormat="1" ht="20.25" customHeight="1" x14ac:dyDescent="0.2">
      <c r="A410" s="58">
        <f t="shared" si="184"/>
        <v>25</v>
      </c>
      <c r="B410" s="143" t="s">
        <v>20</v>
      </c>
      <c r="C410" s="143" t="s">
        <v>319</v>
      </c>
      <c r="D410" s="143" t="s">
        <v>52</v>
      </c>
      <c r="E410" s="143" t="s">
        <v>13</v>
      </c>
      <c r="F410" s="38">
        <v>1</v>
      </c>
      <c r="G410" s="140"/>
      <c r="H410" s="140">
        <v>20.6</v>
      </c>
      <c r="I410" s="228">
        <f t="shared" si="179"/>
        <v>0</v>
      </c>
      <c r="J410" s="228">
        <f t="shared" ref="J410:J413" si="192">IF(E410="Муниципальная",I410,IF(E410="Частная",0,IF(E410="Государственная",0,IF(E410="Юр.лицо",0))))</f>
        <v>0</v>
      </c>
      <c r="K410" s="228">
        <f t="shared" ref="K410:K413" si="193">IF(E410="Муниципальная",0,IF(E410="Частная",I410,IF(E410="Государственная",I410,IF(E410="Юр.лицо",I410))))</f>
        <v>0</v>
      </c>
      <c r="L410" s="143">
        <f t="shared" si="189"/>
        <v>0</v>
      </c>
      <c r="M410" s="143">
        <f t="shared" si="189"/>
        <v>0</v>
      </c>
      <c r="N410" s="143">
        <f t="shared" si="189"/>
        <v>0</v>
      </c>
      <c r="O410" s="247"/>
      <c r="P410" s="247"/>
      <c r="Q410" s="247">
        <f t="shared" si="183"/>
        <v>0</v>
      </c>
      <c r="R410" s="225" t="s">
        <v>44</v>
      </c>
      <c r="S410" s="141">
        <v>43419</v>
      </c>
      <c r="T410" s="143" t="s">
        <v>349</v>
      </c>
      <c r="U410" s="45">
        <v>46022</v>
      </c>
      <c r="V410" s="139">
        <v>39846</v>
      </c>
      <c r="W410" s="148" t="s">
        <v>553</v>
      </c>
      <c r="X410" s="148"/>
    </row>
    <row r="411" spans="1:25" s="11" customFormat="1" ht="20.25" customHeight="1" x14ac:dyDescent="0.2">
      <c r="A411" s="58">
        <f t="shared" si="184"/>
        <v>25</v>
      </c>
      <c r="B411" s="143" t="s">
        <v>20</v>
      </c>
      <c r="C411" s="143" t="s">
        <v>319</v>
      </c>
      <c r="D411" s="143" t="s">
        <v>53</v>
      </c>
      <c r="E411" s="143" t="s">
        <v>13</v>
      </c>
      <c r="F411" s="38">
        <v>1</v>
      </c>
      <c r="G411" s="140"/>
      <c r="H411" s="140">
        <v>20.2</v>
      </c>
      <c r="I411" s="228">
        <f t="shared" si="179"/>
        <v>20.2</v>
      </c>
      <c r="J411" s="228">
        <f t="shared" si="192"/>
        <v>0</v>
      </c>
      <c r="K411" s="228">
        <f t="shared" si="193"/>
        <v>20.2</v>
      </c>
      <c r="L411" s="143">
        <f t="shared" si="189"/>
        <v>1</v>
      </c>
      <c r="M411" s="143">
        <f t="shared" si="189"/>
        <v>0</v>
      </c>
      <c r="N411" s="143">
        <f t="shared" si="189"/>
        <v>1</v>
      </c>
      <c r="O411" s="247">
        <v>4</v>
      </c>
      <c r="P411" s="247"/>
      <c r="Q411" s="247">
        <f t="shared" si="183"/>
        <v>4</v>
      </c>
      <c r="R411" s="225" t="s">
        <v>22</v>
      </c>
      <c r="S411" s="141">
        <v>43419</v>
      </c>
      <c r="T411" s="143" t="s">
        <v>349</v>
      </c>
      <c r="U411" s="45">
        <v>46022</v>
      </c>
      <c r="V411" s="139">
        <v>41803</v>
      </c>
      <c r="W411" s="148" t="s">
        <v>553</v>
      </c>
      <c r="X411" s="148"/>
    </row>
    <row r="412" spans="1:25" s="11" customFormat="1" ht="20.25" customHeight="1" x14ac:dyDescent="0.2">
      <c r="A412" s="58">
        <f t="shared" si="184"/>
        <v>25</v>
      </c>
      <c r="B412" s="143" t="s">
        <v>20</v>
      </c>
      <c r="C412" s="143" t="s">
        <v>319</v>
      </c>
      <c r="D412" s="143" t="s">
        <v>54</v>
      </c>
      <c r="E412" s="143" t="s">
        <v>12</v>
      </c>
      <c r="F412" s="38">
        <v>1</v>
      </c>
      <c r="G412" s="140"/>
      <c r="H412" s="140">
        <v>11.6</v>
      </c>
      <c r="I412" s="228">
        <f t="shared" si="179"/>
        <v>0</v>
      </c>
      <c r="J412" s="228">
        <f t="shared" si="192"/>
        <v>0</v>
      </c>
      <c r="K412" s="228">
        <f t="shared" si="193"/>
        <v>0</v>
      </c>
      <c r="L412" s="143">
        <f t="shared" si="189"/>
        <v>0</v>
      </c>
      <c r="M412" s="143">
        <f t="shared" si="189"/>
        <v>0</v>
      </c>
      <c r="N412" s="143">
        <f t="shared" si="189"/>
        <v>0</v>
      </c>
      <c r="O412" s="247"/>
      <c r="P412" s="247"/>
      <c r="Q412" s="247">
        <f t="shared" si="183"/>
        <v>0</v>
      </c>
      <c r="R412" s="225" t="s">
        <v>44</v>
      </c>
      <c r="S412" s="141">
        <v>43419</v>
      </c>
      <c r="T412" s="143" t="s">
        <v>349</v>
      </c>
      <c r="U412" s="45">
        <v>46022</v>
      </c>
      <c r="V412" s="139"/>
      <c r="W412" s="148" t="s">
        <v>553</v>
      </c>
      <c r="X412" s="148"/>
    </row>
    <row r="413" spans="1:25" s="11" customFormat="1" ht="20.25" customHeight="1" x14ac:dyDescent="0.2">
      <c r="A413" s="58">
        <f t="shared" si="184"/>
        <v>25</v>
      </c>
      <c r="B413" s="143" t="s">
        <v>20</v>
      </c>
      <c r="C413" s="143" t="s">
        <v>319</v>
      </c>
      <c r="D413" s="143" t="s">
        <v>322</v>
      </c>
      <c r="E413" s="143" t="s">
        <v>13</v>
      </c>
      <c r="F413" s="38">
        <v>1</v>
      </c>
      <c r="G413" s="140"/>
      <c r="H413" s="140">
        <v>17.3</v>
      </c>
      <c r="I413" s="228">
        <f t="shared" si="179"/>
        <v>17.3</v>
      </c>
      <c r="J413" s="228">
        <f t="shared" si="192"/>
        <v>0</v>
      </c>
      <c r="K413" s="228">
        <f t="shared" si="193"/>
        <v>17.3</v>
      </c>
      <c r="L413" s="143">
        <f t="shared" ref="L413:N428" si="194">IF(I413&gt;0,1,IF(I413=0,0))</f>
        <v>1</v>
      </c>
      <c r="M413" s="143">
        <f t="shared" si="194"/>
        <v>0</v>
      </c>
      <c r="N413" s="143">
        <f t="shared" si="194"/>
        <v>1</v>
      </c>
      <c r="O413" s="247">
        <v>2</v>
      </c>
      <c r="P413" s="247"/>
      <c r="Q413" s="247">
        <f t="shared" si="183"/>
        <v>2</v>
      </c>
      <c r="R413" s="225" t="s">
        <v>22</v>
      </c>
      <c r="S413" s="141">
        <v>43419</v>
      </c>
      <c r="T413" s="143" t="s">
        <v>349</v>
      </c>
      <c r="U413" s="45">
        <v>46022</v>
      </c>
      <c r="V413" s="139">
        <v>41967</v>
      </c>
      <c r="W413" s="148" t="s">
        <v>553</v>
      </c>
      <c r="X413" s="148"/>
    </row>
    <row r="414" spans="1:25" s="11" customFormat="1" ht="20.25" customHeight="1" x14ac:dyDescent="0.2">
      <c r="A414" s="58">
        <f t="shared" si="184"/>
        <v>25</v>
      </c>
      <c r="B414" s="143" t="s">
        <v>20</v>
      </c>
      <c r="C414" s="143" t="s">
        <v>319</v>
      </c>
      <c r="D414" s="143" t="s">
        <v>55</v>
      </c>
      <c r="E414" s="143" t="s">
        <v>12</v>
      </c>
      <c r="F414" s="38">
        <v>1</v>
      </c>
      <c r="G414" s="140"/>
      <c r="H414" s="140">
        <v>20.3</v>
      </c>
      <c r="I414" s="140">
        <f t="shared" si="179"/>
        <v>0</v>
      </c>
      <c r="J414" s="140">
        <f t="shared" si="180"/>
        <v>0</v>
      </c>
      <c r="K414" s="140">
        <f t="shared" si="181"/>
        <v>0</v>
      </c>
      <c r="L414" s="143">
        <f t="shared" si="194"/>
        <v>0</v>
      </c>
      <c r="M414" s="143">
        <f t="shared" si="194"/>
        <v>0</v>
      </c>
      <c r="N414" s="143">
        <f t="shared" si="194"/>
        <v>0</v>
      </c>
      <c r="O414" s="247"/>
      <c r="P414" s="247"/>
      <c r="Q414" s="247"/>
      <c r="R414" s="225" t="s">
        <v>44</v>
      </c>
      <c r="S414" s="141">
        <v>43419</v>
      </c>
      <c r="T414" s="143" t="s">
        <v>349</v>
      </c>
      <c r="U414" s="45">
        <v>46022</v>
      </c>
      <c r="V414" s="25"/>
      <c r="W414" s="148" t="s">
        <v>553</v>
      </c>
      <c r="X414" s="148"/>
    </row>
    <row r="415" spans="1:25" s="11" customFormat="1" ht="20.25" customHeight="1" x14ac:dyDescent="0.2">
      <c r="A415" s="58">
        <f t="shared" si="184"/>
        <v>25</v>
      </c>
      <c r="B415" s="143" t="s">
        <v>20</v>
      </c>
      <c r="C415" s="143" t="s">
        <v>319</v>
      </c>
      <c r="D415" s="143" t="s">
        <v>56</v>
      </c>
      <c r="E415" s="143" t="s">
        <v>12</v>
      </c>
      <c r="F415" s="38">
        <v>1</v>
      </c>
      <c r="G415" s="140"/>
      <c r="H415" s="140">
        <v>10.1</v>
      </c>
      <c r="I415" s="228">
        <f t="shared" si="179"/>
        <v>0</v>
      </c>
      <c r="J415" s="228">
        <f t="shared" ref="J415:J416" si="195">IF(E415="Муниципальная",I415,IF(E415="Частная",0,IF(E415="Государственная",0,IF(E415="Юр.лицо",0))))</f>
        <v>0</v>
      </c>
      <c r="K415" s="228">
        <f t="shared" ref="K415:K416" si="196">IF(E415="Муниципальная",0,IF(E415="Частная",I415,IF(E415="Государственная",I415,IF(E415="Юр.лицо",I415))))</f>
        <v>0</v>
      </c>
      <c r="L415" s="143">
        <f t="shared" si="194"/>
        <v>0</v>
      </c>
      <c r="M415" s="143">
        <f t="shared" si="194"/>
        <v>0</v>
      </c>
      <c r="N415" s="143">
        <f t="shared" si="194"/>
        <v>0</v>
      </c>
      <c r="O415" s="247">
        <v>0</v>
      </c>
      <c r="P415" s="247"/>
      <c r="Q415" s="247">
        <f t="shared" si="183"/>
        <v>0</v>
      </c>
      <c r="R415" s="225" t="s">
        <v>106</v>
      </c>
      <c r="S415" s="141">
        <v>43419</v>
      </c>
      <c r="T415" s="143" t="s">
        <v>349</v>
      </c>
      <c r="U415" s="45">
        <v>46022</v>
      </c>
      <c r="V415" s="25"/>
      <c r="W415" s="148" t="s">
        <v>553</v>
      </c>
      <c r="X415" s="148"/>
    </row>
    <row r="416" spans="1:25" s="11" customFormat="1" ht="20.25" customHeight="1" x14ac:dyDescent="0.2">
      <c r="A416" s="58">
        <f t="shared" si="184"/>
        <v>25</v>
      </c>
      <c r="B416" s="143" t="s">
        <v>20</v>
      </c>
      <c r="C416" s="143" t="s">
        <v>319</v>
      </c>
      <c r="D416" s="143" t="s">
        <v>57</v>
      </c>
      <c r="E416" s="143" t="s">
        <v>13</v>
      </c>
      <c r="F416" s="38">
        <v>1</v>
      </c>
      <c r="G416" s="140"/>
      <c r="H416" s="140">
        <v>20.7</v>
      </c>
      <c r="I416" s="228">
        <f t="shared" si="179"/>
        <v>0</v>
      </c>
      <c r="J416" s="228">
        <f t="shared" si="195"/>
        <v>0</v>
      </c>
      <c r="K416" s="228">
        <f t="shared" si="196"/>
        <v>0</v>
      </c>
      <c r="L416" s="143">
        <f t="shared" si="194"/>
        <v>0</v>
      </c>
      <c r="M416" s="143">
        <f t="shared" si="194"/>
        <v>0</v>
      </c>
      <c r="N416" s="143">
        <f t="shared" si="194"/>
        <v>0</v>
      </c>
      <c r="O416" s="247"/>
      <c r="P416" s="247"/>
      <c r="Q416" s="247">
        <f t="shared" si="183"/>
        <v>0</v>
      </c>
      <c r="R416" s="225" t="s">
        <v>44</v>
      </c>
      <c r="S416" s="141">
        <v>43419</v>
      </c>
      <c r="T416" s="143" t="s">
        <v>349</v>
      </c>
      <c r="U416" s="45">
        <v>46022</v>
      </c>
      <c r="V416" s="139">
        <v>42640</v>
      </c>
      <c r="W416" s="148" t="s">
        <v>553</v>
      </c>
      <c r="X416" s="148"/>
    </row>
    <row r="417" spans="1:25" s="11" customFormat="1" ht="20.25" customHeight="1" x14ac:dyDescent="0.2">
      <c r="A417" s="58">
        <f t="shared" si="184"/>
        <v>25</v>
      </c>
      <c r="B417" s="143" t="s">
        <v>20</v>
      </c>
      <c r="C417" s="143" t="s">
        <v>319</v>
      </c>
      <c r="D417" s="143" t="s">
        <v>58</v>
      </c>
      <c r="E417" s="143" t="s">
        <v>13</v>
      </c>
      <c r="F417" s="38">
        <v>1</v>
      </c>
      <c r="G417" s="140"/>
      <c r="H417" s="140">
        <v>10.7</v>
      </c>
      <c r="I417" s="140">
        <f t="shared" si="179"/>
        <v>0</v>
      </c>
      <c r="J417" s="140">
        <f t="shared" si="180"/>
        <v>0</v>
      </c>
      <c r="K417" s="140">
        <f t="shared" si="181"/>
        <v>0</v>
      </c>
      <c r="L417" s="143">
        <f t="shared" si="194"/>
        <v>0</v>
      </c>
      <c r="M417" s="143">
        <f t="shared" si="194"/>
        <v>0</v>
      </c>
      <c r="N417" s="143">
        <f t="shared" si="194"/>
        <v>0</v>
      </c>
      <c r="O417" s="247"/>
      <c r="P417" s="247"/>
      <c r="Q417" s="247">
        <f t="shared" si="183"/>
        <v>0</v>
      </c>
      <c r="R417" s="225" t="s">
        <v>44</v>
      </c>
      <c r="S417" s="141">
        <v>43419</v>
      </c>
      <c r="T417" s="143" t="s">
        <v>349</v>
      </c>
      <c r="U417" s="45">
        <v>46022</v>
      </c>
      <c r="V417" s="25"/>
      <c r="W417" s="148" t="s">
        <v>553</v>
      </c>
      <c r="X417" s="148"/>
    </row>
    <row r="418" spans="1:25" s="11" customFormat="1" ht="20.25" customHeight="1" x14ac:dyDescent="0.2">
      <c r="A418" s="58">
        <f t="shared" si="184"/>
        <v>25</v>
      </c>
      <c r="B418" s="143" t="s">
        <v>20</v>
      </c>
      <c r="C418" s="143" t="s">
        <v>319</v>
      </c>
      <c r="D418" s="143" t="s">
        <v>59</v>
      </c>
      <c r="E418" s="143" t="s">
        <v>13</v>
      </c>
      <c r="F418" s="38">
        <v>1</v>
      </c>
      <c r="G418" s="140"/>
      <c r="H418" s="140">
        <v>20.9</v>
      </c>
      <c r="I418" s="228">
        <f t="shared" si="179"/>
        <v>0</v>
      </c>
      <c r="J418" s="228">
        <f>IF(E418="Муниципальная",I418,IF(E418="Частная",0,IF(E418="Государственная",0,IF(E418="Юр.лицо",0))))</f>
        <v>0</v>
      </c>
      <c r="K418" s="228">
        <f>IF(E418="Муниципальная",0,IF(E418="Частная",I418,IF(E418="Государственная",I418,IF(E418="Юр.лицо",I418))))</f>
        <v>0</v>
      </c>
      <c r="L418" s="143">
        <f t="shared" si="194"/>
        <v>0</v>
      </c>
      <c r="M418" s="143">
        <f t="shared" si="194"/>
        <v>0</v>
      </c>
      <c r="N418" s="143">
        <f t="shared" si="194"/>
        <v>0</v>
      </c>
      <c r="O418" s="247"/>
      <c r="P418" s="247"/>
      <c r="Q418" s="247">
        <f t="shared" si="183"/>
        <v>0</v>
      </c>
      <c r="R418" s="225" t="s">
        <v>44</v>
      </c>
      <c r="S418" s="141">
        <v>43419</v>
      </c>
      <c r="T418" s="143" t="s">
        <v>349</v>
      </c>
      <c r="U418" s="45">
        <v>46022</v>
      </c>
      <c r="V418" s="139">
        <v>41695</v>
      </c>
      <c r="W418" s="148" t="s">
        <v>553</v>
      </c>
      <c r="X418" s="148"/>
    </row>
    <row r="419" spans="1:25" s="11" customFormat="1" ht="20.25" customHeight="1" x14ac:dyDescent="0.2">
      <c r="A419" s="58">
        <f t="shared" si="184"/>
        <v>25</v>
      </c>
      <c r="B419" s="143" t="s">
        <v>20</v>
      </c>
      <c r="C419" s="143" t="s">
        <v>319</v>
      </c>
      <c r="D419" s="143" t="s">
        <v>100</v>
      </c>
      <c r="E419" s="143" t="s">
        <v>12</v>
      </c>
      <c r="F419" s="38">
        <v>1</v>
      </c>
      <c r="G419" s="140"/>
      <c r="H419" s="140">
        <v>20.7</v>
      </c>
      <c r="I419" s="140">
        <f t="shared" si="179"/>
        <v>0</v>
      </c>
      <c r="J419" s="140">
        <f t="shared" si="180"/>
        <v>0</v>
      </c>
      <c r="K419" s="140">
        <f t="shared" si="181"/>
        <v>0</v>
      </c>
      <c r="L419" s="143">
        <f t="shared" si="194"/>
        <v>0</v>
      </c>
      <c r="M419" s="143">
        <f t="shared" si="194"/>
        <v>0</v>
      </c>
      <c r="N419" s="143">
        <f t="shared" si="194"/>
        <v>0</v>
      </c>
      <c r="O419" s="247"/>
      <c r="P419" s="247"/>
      <c r="Q419" s="247"/>
      <c r="R419" s="225" t="s">
        <v>44</v>
      </c>
      <c r="S419" s="141">
        <v>43419</v>
      </c>
      <c r="T419" s="143" t="s">
        <v>349</v>
      </c>
      <c r="U419" s="45">
        <v>46022</v>
      </c>
      <c r="V419" s="25"/>
      <c r="W419" s="148" t="s">
        <v>553</v>
      </c>
      <c r="X419" s="148"/>
    </row>
    <row r="420" spans="1:25" s="11" customFormat="1" ht="20.25" customHeight="1" x14ac:dyDescent="0.2">
      <c r="A420" s="58">
        <f t="shared" si="184"/>
        <v>25</v>
      </c>
      <c r="B420" s="143" t="s">
        <v>20</v>
      </c>
      <c r="C420" s="143" t="s">
        <v>319</v>
      </c>
      <c r="D420" s="143" t="s">
        <v>101</v>
      </c>
      <c r="E420" s="143" t="s">
        <v>13</v>
      </c>
      <c r="F420" s="38">
        <v>1</v>
      </c>
      <c r="G420" s="140"/>
      <c r="H420" s="140">
        <v>19.899999999999999</v>
      </c>
      <c r="I420" s="228">
        <f t="shared" si="179"/>
        <v>0</v>
      </c>
      <c r="J420" s="228">
        <f>IF(E420="Муниципальная",I420,IF(E420="Частная",0,IF(E420="Государственная",0,IF(E420="Юр.лицо",0))))</f>
        <v>0</v>
      </c>
      <c r="K420" s="228">
        <f>IF(E420="Муниципальная",0,IF(E420="Частная",I420,IF(E420="Государственная",I420,IF(E420="Юр.лицо",I420))))</f>
        <v>0</v>
      </c>
      <c r="L420" s="143">
        <f t="shared" si="194"/>
        <v>0</v>
      </c>
      <c r="M420" s="143">
        <f t="shared" si="194"/>
        <v>0</v>
      </c>
      <c r="N420" s="143">
        <f t="shared" si="194"/>
        <v>0</v>
      </c>
      <c r="O420" s="247"/>
      <c r="P420" s="247"/>
      <c r="Q420" s="247">
        <f t="shared" si="183"/>
        <v>0</v>
      </c>
      <c r="R420" s="225" t="s">
        <v>44</v>
      </c>
      <c r="S420" s="141">
        <v>43419</v>
      </c>
      <c r="T420" s="143" t="s">
        <v>349</v>
      </c>
      <c r="U420" s="45">
        <v>46022</v>
      </c>
      <c r="V420" s="139">
        <v>42246</v>
      </c>
      <c r="W420" s="148" t="s">
        <v>553</v>
      </c>
      <c r="X420" s="148"/>
    </row>
    <row r="421" spans="1:25" s="11" customFormat="1" ht="20.25" customHeight="1" x14ac:dyDescent="0.2">
      <c r="A421" s="58">
        <f t="shared" si="184"/>
        <v>25</v>
      </c>
      <c r="B421" s="143" t="s">
        <v>20</v>
      </c>
      <c r="C421" s="143" t="s">
        <v>319</v>
      </c>
      <c r="D421" s="143" t="s">
        <v>102</v>
      </c>
      <c r="E421" s="143" t="s">
        <v>12</v>
      </c>
      <c r="F421" s="38">
        <v>1</v>
      </c>
      <c r="G421" s="140"/>
      <c r="H421" s="140">
        <v>10.4</v>
      </c>
      <c r="I421" s="140">
        <f t="shared" si="179"/>
        <v>0</v>
      </c>
      <c r="J421" s="140">
        <f>IF(E421="Муниципальная",I421,IF(E421="Частная",0))</f>
        <v>0</v>
      </c>
      <c r="K421" s="140">
        <f>IF(E421="Муниципальная",0,IF(E421="Частная",I421))</f>
        <v>0</v>
      </c>
      <c r="L421" s="143">
        <f t="shared" si="194"/>
        <v>0</v>
      </c>
      <c r="M421" s="143">
        <f t="shared" si="194"/>
        <v>0</v>
      </c>
      <c r="N421" s="143">
        <f t="shared" si="194"/>
        <v>0</v>
      </c>
      <c r="O421" s="247"/>
      <c r="P421" s="247"/>
      <c r="Q421" s="247"/>
      <c r="R421" s="225" t="s">
        <v>44</v>
      </c>
      <c r="S421" s="141">
        <v>43419</v>
      </c>
      <c r="T421" s="143" t="s">
        <v>349</v>
      </c>
      <c r="U421" s="45">
        <v>46022</v>
      </c>
      <c r="V421" s="25"/>
      <c r="W421" s="148" t="s">
        <v>553</v>
      </c>
      <c r="X421" s="148"/>
    </row>
    <row r="422" spans="1:25" s="11" customFormat="1" ht="20.25" customHeight="1" x14ac:dyDescent="0.2">
      <c r="A422" s="58">
        <f t="shared" si="184"/>
        <v>25</v>
      </c>
      <c r="B422" s="143" t="s">
        <v>20</v>
      </c>
      <c r="C422" s="143" t="s">
        <v>319</v>
      </c>
      <c r="D422" s="143" t="s">
        <v>320</v>
      </c>
      <c r="E422" s="143" t="s">
        <v>13</v>
      </c>
      <c r="F422" s="38">
        <v>1</v>
      </c>
      <c r="G422" s="140"/>
      <c r="H422" s="140">
        <v>9.8000000000000007</v>
      </c>
      <c r="I422" s="228">
        <f t="shared" si="179"/>
        <v>9.8000000000000007</v>
      </c>
      <c r="J422" s="228">
        <f>IF(E422="Муниципальная",I422,IF(E422="Частная",0,IF(E422="Государственная",0,IF(E422="Юр.лицо",0))))</f>
        <v>0</v>
      </c>
      <c r="K422" s="228">
        <f>IF(E422="Муниципальная",0,IF(E422="Частная",I422,IF(E422="Государственная",I422,IF(E422="Юр.лицо",I422))))</f>
        <v>9.8000000000000007</v>
      </c>
      <c r="L422" s="143">
        <f t="shared" si="194"/>
        <v>1</v>
      </c>
      <c r="M422" s="143">
        <f t="shared" si="194"/>
        <v>0</v>
      </c>
      <c r="N422" s="143">
        <f t="shared" si="194"/>
        <v>1</v>
      </c>
      <c r="O422" s="247">
        <v>1</v>
      </c>
      <c r="P422" s="247"/>
      <c r="Q422" s="247">
        <f>O422-P422</f>
        <v>1</v>
      </c>
      <c r="R422" s="225" t="s">
        <v>22</v>
      </c>
      <c r="S422" s="52">
        <v>43419</v>
      </c>
      <c r="T422" s="49" t="s">
        <v>349</v>
      </c>
      <c r="U422" s="197">
        <v>46022</v>
      </c>
      <c r="V422" s="139">
        <v>41432</v>
      </c>
      <c r="W422" s="148" t="s">
        <v>553</v>
      </c>
      <c r="X422" s="148"/>
    </row>
    <row r="423" spans="1:25" s="66" customFormat="1" ht="21" customHeight="1" x14ac:dyDescent="0.2">
      <c r="A423" s="67">
        <f t="shared" si="184"/>
        <v>25</v>
      </c>
      <c r="B423" s="68" t="s">
        <v>20</v>
      </c>
      <c r="C423" s="68" t="s">
        <v>319</v>
      </c>
      <c r="D423" s="68">
        <f>COUNTA(D381:D422)</f>
        <v>42</v>
      </c>
      <c r="E423" s="47" t="s">
        <v>34</v>
      </c>
      <c r="F423" s="33"/>
      <c r="G423" s="69">
        <v>1026.2</v>
      </c>
      <c r="H423" s="69">
        <f>SUM(H381:H422)</f>
        <v>729.50000000000023</v>
      </c>
      <c r="I423" s="69">
        <f t="shared" ref="I423:Q423" si="197">SUM(I381:I422)</f>
        <v>181.00000000000003</v>
      </c>
      <c r="J423" s="69">
        <f t="shared" si="197"/>
        <v>43.2</v>
      </c>
      <c r="K423" s="69">
        <f t="shared" si="197"/>
        <v>137.80000000000001</v>
      </c>
      <c r="L423" s="68">
        <f t="shared" si="197"/>
        <v>10</v>
      </c>
      <c r="M423" s="68">
        <f t="shared" si="197"/>
        <v>2</v>
      </c>
      <c r="N423" s="68">
        <f t="shared" si="197"/>
        <v>8</v>
      </c>
      <c r="O423" s="115">
        <f t="shared" si="197"/>
        <v>21</v>
      </c>
      <c r="P423" s="115">
        <f t="shared" si="197"/>
        <v>6</v>
      </c>
      <c r="Q423" s="115">
        <f t="shared" si="197"/>
        <v>15</v>
      </c>
      <c r="R423" s="15">
        <f>IF(L423/D423=0,"дом расселён 100%",IF(L423-D423=0,"0%",IF(L423/D423&lt;1,1-L423/D423)))</f>
        <v>0.76190476190476186</v>
      </c>
      <c r="S423" s="70">
        <v>43419</v>
      </c>
      <c r="T423" s="68" t="s">
        <v>349</v>
      </c>
      <c r="U423" s="70">
        <v>46022</v>
      </c>
      <c r="V423" s="1"/>
      <c r="W423" s="148" t="s">
        <v>553</v>
      </c>
      <c r="X423" s="148"/>
      <c r="Y423" s="11"/>
    </row>
    <row r="424" spans="1:25" s="11" customFormat="1" ht="20.25" customHeight="1" x14ac:dyDescent="0.2">
      <c r="A424" s="58">
        <f>A423+1</f>
        <v>26</v>
      </c>
      <c r="B424" s="143" t="s">
        <v>20</v>
      </c>
      <c r="C424" s="143" t="s">
        <v>323</v>
      </c>
      <c r="D424" s="143" t="s">
        <v>21</v>
      </c>
      <c r="E424" s="143" t="s">
        <v>13</v>
      </c>
      <c r="F424" s="38">
        <v>2</v>
      </c>
      <c r="G424" s="140"/>
      <c r="H424" s="140">
        <v>42.9</v>
      </c>
      <c r="I424" s="228">
        <f t="shared" ref="I424:I447" si="198">IF(R424="Подлежит расселению",H424,IF(R424="Расселено",0,IF(R424="Пустующие",0,IF(R424="В суде",H424))))</f>
        <v>42.9</v>
      </c>
      <c r="J424" s="228">
        <f t="shared" ref="J424:J447" si="199">IF(E424="Муниципальная",I424,IF(E424="Частная",0,IF(E424="Государственная",0,IF(E424="Юр.лицо",0))))</f>
        <v>0</v>
      </c>
      <c r="K424" s="228">
        <f t="shared" ref="K424:K447" si="200">IF(E424="Муниципальная",0,IF(E424="Частная",I424,IF(E424="Государственная",I424,IF(E424="Юр.лицо",I424))))</f>
        <v>42.9</v>
      </c>
      <c r="L424" s="143">
        <f>IF(I424&gt;0,1,IF(I424=0,0))</f>
        <v>1</v>
      </c>
      <c r="M424" s="143">
        <f>IF(J424&gt;0,1,IF(J424=0,0))</f>
        <v>0</v>
      </c>
      <c r="N424" s="143">
        <f>IF(K424&gt;0,1,IF(K424=0,0))</f>
        <v>1</v>
      </c>
      <c r="O424" s="247">
        <v>1</v>
      </c>
      <c r="P424" s="247"/>
      <c r="Q424" s="247">
        <f t="shared" ref="Q424:Q447" si="201">O424-P424</f>
        <v>1</v>
      </c>
      <c r="R424" s="225" t="s">
        <v>22</v>
      </c>
      <c r="S424" s="57">
        <v>43405</v>
      </c>
      <c r="T424" s="54" t="s">
        <v>330</v>
      </c>
      <c r="U424" s="207">
        <v>46022</v>
      </c>
      <c r="V424" s="139">
        <v>43012</v>
      </c>
      <c r="W424" s="148" t="s">
        <v>543</v>
      </c>
      <c r="X424" s="148" t="s">
        <v>556</v>
      </c>
    </row>
    <row r="425" spans="1:25" s="11" customFormat="1" ht="20.25" customHeight="1" x14ac:dyDescent="0.2">
      <c r="A425" s="58">
        <f t="shared" si="184"/>
        <v>26</v>
      </c>
      <c r="B425" s="143" t="s">
        <v>20</v>
      </c>
      <c r="C425" s="143" t="s">
        <v>323</v>
      </c>
      <c r="D425" s="143" t="s">
        <v>23</v>
      </c>
      <c r="E425" s="143" t="s">
        <v>13</v>
      </c>
      <c r="F425" s="38">
        <v>2</v>
      </c>
      <c r="G425" s="140"/>
      <c r="H425" s="140">
        <v>43.1</v>
      </c>
      <c r="I425" s="228">
        <f t="shared" si="198"/>
        <v>43.1</v>
      </c>
      <c r="J425" s="228">
        <f t="shared" si="199"/>
        <v>0</v>
      </c>
      <c r="K425" s="228">
        <f t="shared" si="200"/>
        <v>43.1</v>
      </c>
      <c r="L425" s="143">
        <f t="shared" si="194"/>
        <v>1</v>
      </c>
      <c r="M425" s="143">
        <f t="shared" si="194"/>
        <v>0</v>
      </c>
      <c r="N425" s="143">
        <f t="shared" si="194"/>
        <v>1</v>
      </c>
      <c r="O425" s="247">
        <v>2</v>
      </c>
      <c r="P425" s="247"/>
      <c r="Q425" s="247">
        <f t="shared" si="201"/>
        <v>2</v>
      </c>
      <c r="R425" s="225" t="s">
        <v>22</v>
      </c>
      <c r="S425" s="141">
        <v>43405</v>
      </c>
      <c r="T425" s="143" t="s">
        <v>330</v>
      </c>
      <c r="U425" s="45">
        <v>46022</v>
      </c>
      <c r="V425" s="139">
        <v>39979</v>
      </c>
      <c r="W425" s="148" t="s">
        <v>543</v>
      </c>
      <c r="X425" s="148" t="s">
        <v>556</v>
      </c>
    </row>
    <row r="426" spans="1:25" s="11" customFormat="1" ht="20.25" customHeight="1" x14ac:dyDescent="0.2">
      <c r="A426" s="58">
        <f t="shared" si="184"/>
        <v>26</v>
      </c>
      <c r="B426" s="143" t="s">
        <v>20</v>
      </c>
      <c r="C426" s="143" t="s">
        <v>323</v>
      </c>
      <c r="D426" s="143" t="s">
        <v>24</v>
      </c>
      <c r="E426" s="143" t="s">
        <v>13</v>
      </c>
      <c r="F426" s="38">
        <v>2</v>
      </c>
      <c r="G426" s="140"/>
      <c r="H426" s="140">
        <v>45</v>
      </c>
      <c r="I426" s="228">
        <f t="shared" si="198"/>
        <v>45</v>
      </c>
      <c r="J426" s="228">
        <f t="shared" si="199"/>
        <v>0</v>
      </c>
      <c r="K426" s="228">
        <f t="shared" si="200"/>
        <v>45</v>
      </c>
      <c r="L426" s="143">
        <f t="shared" si="194"/>
        <v>1</v>
      </c>
      <c r="M426" s="143">
        <f t="shared" si="194"/>
        <v>0</v>
      </c>
      <c r="N426" s="143">
        <f t="shared" si="194"/>
        <v>1</v>
      </c>
      <c r="O426" s="247">
        <v>1</v>
      </c>
      <c r="P426" s="247"/>
      <c r="Q426" s="247">
        <f t="shared" si="201"/>
        <v>1</v>
      </c>
      <c r="R426" s="225" t="s">
        <v>22</v>
      </c>
      <c r="S426" s="141">
        <v>43405</v>
      </c>
      <c r="T426" s="143" t="s">
        <v>330</v>
      </c>
      <c r="U426" s="45">
        <v>46022</v>
      </c>
      <c r="V426" s="139">
        <v>41205</v>
      </c>
      <c r="W426" s="148" t="s">
        <v>543</v>
      </c>
      <c r="X426" s="148" t="s">
        <v>556</v>
      </c>
    </row>
    <row r="427" spans="1:25" s="279" customFormat="1" ht="20.25" customHeight="1" x14ac:dyDescent="0.2">
      <c r="A427" s="271">
        <f t="shared" si="184"/>
        <v>26</v>
      </c>
      <c r="B427" s="272" t="s">
        <v>20</v>
      </c>
      <c r="C427" s="272" t="s">
        <v>323</v>
      </c>
      <c r="D427" s="272" t="s">
        <v>25</v>
      </c>
      <c r="E427" s="272" t="s">
        <v>13</v>
      </c>
      <c r="F427" s="273">
        <v>1</v>
      </c>
      <c r="G427" s="274"/>
      <c r="H427" s="274">
        <v>30.3</v>
      </c>
      <c r="I427" s="274">
        <f t="shared" si="198"/>
        <v>30.3</v>
      </c>
      <c r="J427" s="274">
        <f t="shared" si="199"/>
        <v>0</v>
      </c>
      <c r="K427" s="274">
        <f t="shared" si="200"/>
        <v>30.3</v>
      </c>
      <c r="L427" s="272">
        <f t="shared" si="194"/>
        <v>1</v>
      </c>
      <c r="M427" s="272">
        <f t="shared" si="194"/>
        <v>0</v>
      </c>
      <c r="N427" s="272">
        <f t="shared" si="194"/>
        <v>1</v>
      </c>
      <c r="O427" s="275">
        <v>2</v>
      </c>
      <c r="P427" s="275"/>
      <c r="Q427" s="275">
        <f t="shared" si="201"/>
        <v>2</v>
      </c>
      <c r="R427" s="272" t="s">
        <v>22</v>
      </c>
      <c r="S427" s="276">
        <v>43405</v>
      </c>
      <c r="T427" s="272" t="s">
        <v>330</v>
      </c>
      <c r="U427" s="277">
        <v>46022</v>
      </c>
      <c r="V427" s="278">
        <v>43724</v>
      </c>
      <c r="W427" s="275" t="s">
        <v>543</v>
      </c>
      <c r="X427" s="275" t="s">
        <v>556</v>
      </c>
      <c r="Y427" s="11"/>
    </row>
    <row r="428" spans="1:25" s="11" customFormat="1" ht="20.25" customHeight="1" x14ac:dyDescent="0.2">
      <c r="A428" s="58">
        <f t="shared" si="184"/>
        <v>26</v>
      </c>
      <c r="B428" s="143" t="s">
        <v>20</v>
      </c>
      <c r="C428" s="143" t="s">
        <v>323</v>
      </c>
      <c r="D428" s="143" t="s">
        <v>26</v>
      </c>
      <c r="E428" s="143" t="s">
        <v>13</v>
      </c>
      <c r="F428" s="38">
        <v>2</v>
      </c>
      <c r="G428" s="140"/>
      <c r="H428" s="140">
        <v>42.9</v>
      </c>
      <c r="I428" s="228">
        <f t="shared" si="198"/>
        <v>42.9</v>
      </c>
      <c r="J428" s="228">
        <f t="shared" si="199"/>
        <v>0</v>
      </c>
      <c r="K428" s="228">
        <f t="shared" si="200"/>
        <v>42.9</v>
      </c>
      <c r="L428" s="143">
        <f t="shared" si="194"/>
        <v>1</v>
      </c>
      <c r="M428" s="143">
        <f t="shared" si="194"/>
        <v>0</v>
      </c>
      <c r="N428" s="143">
        <f t="shared" si="194"/>
        <v>1</v>
      </c>
      <c r="O428" s="247">
        <v>1</v>
      </c>
      <c r="P428" s="247"/>
      <c r="Q428" s="247">
        <f t="shared" si="201"/>
        <v>1</v>
      </c>
      <c r="R428" s="225" t="s">
        <v>22</v>
      </c>
      <c r="S428" s="141">
        <v>43405</v>
      </c>
      <c r="T428" s="143" t="s">
        <v>330</v>
      </c>
      <c r="U428" s="45">
        <v>46022</v>
      </c>
      <c r="V428" s="139">
        <v>42355</v>
      </c>
      <c r="W428" s="148" t="s">
        <v>543</v>
      </c>
      <c r="X428" s="148" t="s">
        <v>556</v>
      </c>
    </row>
    <row r="429" spans="1:25" s="11" customFormat="1" ht="20.25" customHeight="1" x14ac:dyDescent="0.2">
      <c r="A429" s="58">
        <f t="shared" si="184"/>
        <v>26</v>
      </c>
      <c r="B429" s="143" t="s">
        <v>20</v>
      </c>
      <c r="C429" s="143" t="s">
        <v>323</v>
      </c>
      <c r="D429" s="143" t="s">
        <v>27</v>
      </c>
      <c r="E429" s="143" t="s">
        <v>12</v>
      </c>
      <c r="F429" s="38">
        <v>2</v>
      </c>
      <c r="G429" s="140"/>
      <c r="H429" s="140">
        <v>43.4</v>
      </c>
      <c r="I429" s="228">
        <f t="shared" si="198"/>
        <v>43.4</v>
      </c>
      <c r="J429" s="228">
        <f t="shared" si="199"/>
        <v>43.4</v>
      </c>
      <c r="K429" s="228">
        <f t="shared" si="200"/>
        <v>0</v>
      </c>
      <c r="L429" s="143">
        <f t="shared" ref="L429:N444" si="202">IF(I429&gt;0,1,IF(I429=0,0))</f>
        <v>1</v>
      </c>
      <c r="M429" s="143">
        <f t="shared" si="202"/>
        <v>1</v>
      </c>
      <c r="N429" s="143">
        <f t="shared" si="202"/>
        <v>0</v>
      </c>
      <c r="O429" s="247">
        <v>1</v>
      </c>
      <c r="P429" s="247"/>
      <c r="Q429" s="247">
        <f t="shared" si="201"/>
        <v>1</v>
      </c>
      <c r="R429" s="225" t="s">
        <v>22</v>
      </c>
      <c r="S429" s="141">
        <v>43405</v>
      </c>
      <c r="T429" s="143" t="s">
        <v>330</v>
      </c>
      <c r="U429" s="45">
        <v>46022</v>
      </c>
      <c r="V429" s="139"/>
      <c r="W429" s="148" t="s">
        <v>543</v>
      </c>
      <c r="X429" s="148" t="s">
        <v>556</v>
      </c>
    </row>
    <row r="430" spans="1:25" s="11" customFormat="1" ht="20.25" customHeight="1" x14ac:dyDescent="0.2">
      <c r="A430" s="58">
        <f t="shared" si="184"/>
        <v>26</v>
      </c>
      <c r="B430" s="143" t="s">
        <v>20</v>
      </c>
      <c r="C430" s="143" t="s">
        <v>323</v>
      </c>
      <c r="D430" s="143" t="s">
        <v>28</v>
      </c>
      <c r="E430" s="143" t="s">
        <v>13</v>
      </c>
      <c r="F430" s="38">
        <v>2</v>
      </c>
      <c r="G430" s="140"/>
      <c r="H430" s="140">
        <v>45.8</v>
      </c>
      <c r="I430" s="228">
        <f t="shared" si="198"/>
        <v>45.8</v>
      </c>
      <c r="J430" s="228">
        <f t="shared" si="199"/>
        <v>0</v>
      </c>
      <c r="K430" s="228">
        <f t="shared" si="200"/>
        <v>45.8</v>
      </c>
      <c r="L430" s="143">
        <f t="shared" si="202"/>
        <v>1</v>
      </c>
      <c r="M430" s="143">
        <f t="shared" si="202"/>
        <v>0</v>
      </c>
      <c r="N430" s="143">
        <f t="shared" si="202"/>
        <v>1</v>
      </c>
      <c r="O430" s="247">
        <v>2</v>
      </c>
      <c r="P430" s="247"/>
      <c r="Q430" s="247">
        <f t="shared" si="201"/>
        <v>2</v>
      </c>
      <c r="R430" s="225" t="s">
        <v>22</v>
      </c>
      <c r="S430" s="141">
        <v>43405</v>
      </c>
      <c r="T430" s="143" t="s">
        <v>330</v>
      </c>
      <c r="U430" s="45">
        <v>46022</v>
      </c>
      <c r="V430" s="139">
        <v>38609</v>
      </c>
      <c r="W430" s="148" t="s">
        <v>543</v>
      </c>
      <c r="X430" s="148" t="s">
        <v>556</v>
      </c>
    </row>
    <row r="431" spans="1:25" s="11" customFormat="1" ht="20.25" customHeight="1" x14ac:dyDescent="0.2">
      <c r="A431" s="58">
        <f t="shared" si="184"/>
        <v>26</v>
      </c>
      <c r="B431" s="143" t="s">
        <v>20</v>
      </c>
      <c r="C431" s="143" t="s">
        <v>323</v>
      </c>
      <c r="D431" s="143" t="s">
        <v>29</v>
      </c>
      <c r="E431" s="143" t="s">
        <v>13</v>
      </c>
      <c r="F431" s="38">
        <v>1</v>
      </c>
      <c r="G431" s="140"/>
      <c r="H431" s="140">
        <v>31.1</v>
      </c>
      <c r="I431" s="228">
        <f t="shared" si="198"/>
        <v>31.1</v>
      </c>
      <c r="J431" s="228">
        <f t="shared" si="199"/>
        <v>0</v>
      </c>
      <c r="K431" s="228">
        <f t="shared" si="200"/>
        <v>31.1</v>
      </c>
      <c r="L431" s="143">
        <f t="shared" si="202"/>
        <v>1</v>
      </c>
      <c r="M431" s="143">
        <f t="shared" si="202"/>
        <v>0</v>
      </c>
      <c r="N431" s="143">
        <f t="shared" si="202"/>
        <v>1</v>
      </c>
      <c r="O431" s="247">
        <v>3</v>
      </c>
      <c r="P431" s="247"/>
      <c r="Q431" s="247">
        <f t="shared" si="201"/>
        <v>3</v>
      </c>
      <c r="R431" s="225" t="s">
        <v>22</v>
      </c>
      <c r="S431" s="141">
        <v>43405</v>
      </c>
      <c r="T431" s="143" t="s">
        <v>330</v>
      </c>
      <c r="U431" s="45">
        <v>46022</v>
      </c>
      <c r="V431" s="139">
        <v>38903</v>
      </c>
      <c r="W431" s="148" t="s">
        <v>543</v>
      </c>
      <c r="X431" s="148" t="s">
        <v>556</v>
      </c>
    </row>
    <row r="432" spans="1:25" s="11" customFormat="1" ht="20.25" customHeight="1" x14ac:dyDescent="0.2">
      <c r="A432" s="58">
        <f t="shared" si="184"/>
        <v>26</v>
      </c>
      <c r="B432" s="143" t="s">
        <v>20</v>
      </c>
      <c r="C432" s="143" t="s">
        <v>323</v>
      </c>
      <c r="D432" s="143" t="s">
        <v>30</v>
      </c>
      <c r="E432" s="143" t="s">
        <v>12</v>
      </c>
      <c r="F432" s="38">
        <v>2</v>
      </c>
      <c r="G432" s="140"/>
      <c r="H432" s="140">
        <v>50.3</v>
      </c>
      <c r="I432" s="228">
        <f t="shared" si="198"/>
        <v>50.3</v>
      </c>
      <c r="J432" s="228">
        <f t="shared" si="199"/>
        <v>50.3</v>
      </c>
      <c r="K432" s="228">
        <f t="shared" si="200"/>
        <v>0</v>
      </c>
      <c r="L432" s="143">
        <f t="shared" si="202"/>
        <v>1</v>
      </c>
      <c r="M432" s="143">
        <f t="shared" si="202"/>
        <v>1</v>
      </c>
      <c r="N432" s="143">
        <f t="shared" si="202"/>
        <v>0</v>
      </c>
      <c r="O432" s="247">
        <v>1</v>
      </c>
      <c r="P432" s="247"/>
      <c r="Q432" s="247">
        <f t="shared" si="201"/>
        <v>1</v>
      </c>
      <c r="R432" s="225" t="s">
        <v>22</v>
      </c>
      <c r="S432" s="141">
        <v>43405</v>
      </c>
      <c r="T432" s="143" t="s">
        <v>330</v>
      </c>
      <c r="U432" s="45">
        <v>46022</v>
      </c>
      <c r="V432" s="139"/>
      <c r="W432" s="148" t="s">
        <v>543</v>
      </c>
      <c r="X432" s="148" t="s">
        <v>556</v>
      </c>
    </row>
    <row r="433" spans="1:25" s="11" customFormat="1" ht="20.25" customHeight="1" x14ac:dyDescent="0.2">
      <c r="A433" s="58">
        <f t="shared" si="184"/>
        <v>26</v>
      </c>
      <c r="B433" s="143" t="s">
        <v>20</v>
      </c>
      <c r="C433" s="143" t="s">
        <v>323</v>
      </c>
      <c r="D433" s="143" t="s">
        <v>31</v>
      </c>
      <c r="E433" s="143" t="s">
        <v>13</v>
      </c>
      <c r="F433" s="38">
        <v>2</v>
      </c>
      <c r="G433" s="140"/>
      <c r="H433" s="140">
        <v>46.6</v>
      </c>
      <c r="I433" s="228">
        <f t="shared" si="198"/>
        <v>46.6</v>
      </c>
      <c r="J433" s="228">
        <f t="shared" si="199"/>
        <v>0</v>
      </c>
      <c r="K433" s="228">
        <f t="shared" si="200"/>
        <v>46.6</v>
      </c>
      <c r="L433" s="143">
        <f t="shared" si="202"/>
        <v>1</v>
      </c>
      <c r="M433" s="143">
        <f t="shared" si="202"/>
        <v>0</v>
      </c>
      <c r="N433" s="143">
        <f t="shared" si="202"/>
        <v>1</v>
      </c>
      <c r="O433" s="247">
        <v>1</v>
      </c>
      <c r="P433" s="247"/>
      <c r="Q433" s="247">
        <f t="shared" si="201"/>
        <v>1</v>
      </c>
      <c r="R433" s="225" t="s">
        <v>22</v>
      </c>
      <c r="S433" s="141">
        <v>43405</v>
      </c>
      <c r="T433" s="143" t="s">
        <v>330</v>
      </c>
      <c r="U433" s="45">
        <v>46022</v>
      </c>
      <c r="V433" s="139">
        <v>40445</v>
      </c>
      <c r="W433" s="148" t="s">
        <v>543</v>
      </c>
      <c r="X433" s="148" t="s">
        <v>556</v>
      </c>
    </row>
    <row r="434" spans="1:25" s="11" customFormat="1" ht="20.25" customHeight="1" x14ac:dyDescent="0.2">
      <c r="A434" s="58">
        <f t="shared" si="184"/>
        <v>26</v>
      </c>
      <c r="B434" s="143" t="s">
        <v>20</v>
      </c>
      <c r="C434" s="143" t="s">
        <v>323</v>
      </c>
      <c r="D434" s="143" t="s">
        <v>32</v>
      </c>
      <c r="E434" s="143" t="s">
        <v>13</v>
      </c>
      <c r="F434" s="38">
        <v>2</v>
      </c>
      <c r="G434" s="140"/>
      <c r="H434" s="140">
        <v>46</v>
      </c>
      <c r="I434" s="228">
        <f t="shared" si="198"/>
        <v>46</v>
      </c>
      <c r="J434" s="228">
        <f t="shared" si="199"/>
        <v>0</v>
      </c>
      <c r="K434" s="228">
        <f t="shared" si="200"/>
        <v>46</v>
      </c>
      <c r="L434" s="143">
        <f t="shared" si="202"/>
        <v>1</v>
      </c>
      <c r="M434" s="143">
        <f t="shared" si="202"/>
        <v>0</v>
      </c>
      <c r="N434" s="143">
        <f t="shared" si="202"/>
        <v>1</v>
      </c>
      <c r="O434" s="247">
        <v>3</v>
      </c>
      <c r="P434" s="247"/>
      <c r="Q434" s="247">
        <f t="shared" si="201"/>
        <v>3</v>
      </c>
      <c r="R434" s="225" t="s">
        <v>22</v>
      </c>
      <c r="S434" s="141">
        <v>43405</v>
      </c>
      <c r="T434" s="143" t="s">
        <v>330</v>
      </c>
      <c r="U434" s="45">
        <v>46022</v>
      </c>
      <c r="V434" s="139">
        <v>41607</v>
      </c>
      <c r="W434" s="148" t="s">
        <v>543</v>
      </c>
      <c r="X434" s="148" t="s">
        <v>556</v>
      </c>
    </row>
    <row r="435" spans="1:25" s="11" customFormat="1" ht="20.25" customHeight="1" x14ac:dyDescent="0.2">
      <c r="A435" s="58">
        <f t="shared" si="184"/>
        <v>26</v>
      </c>
      <c r="B435" s="143" t="s">
        <v>20</v>
      </c>
      <c r="C435" s="143" t="s">
        <v>323</v>
      </c>
      <c r="D435" s="143" t="s">
        <v>33</v>
      </c>
      <c r="E435" s="143" t="s">
        <v>13</v>
      </c>
      <c r="F435" s="38">
        <v>2</v>
      </c>
      <c r="G435" s="140"/>
      <c r="H435" s="140">
        <v>49.8</v>
      </c>
      <c r="I435" s="228">
        <f t="shared" si="198"/>
        <v>49.8</v>
      </c>
      <c r="J435" s="228">
        <f t="shared" si="199"/>
        <v>0</v>
      </c>
      <c r="K435" s="228">
        <f t="shared" si="200"/>
        <v>49.8</v>
      </c>
      <c r="L435" s="143">
        <f t="shared" si="202"/>
        <v>1</v>
      </c>
      <c r="M435" s="143">
        <f t="shared" si="202"/>
        <v>0</v>
      </c>
      <c r="N435" s="143">
        <f t="shared" si="202"/>
        <v>1</v>
      </c>
      <c r="O435" s="247">
        <v>1</v>
      </c>
      <c r="P435" s="247"/>
      <c r="Q435" s="247">
        <f t="shared" si="201"/>
        <v>1</v>
      </c>
      <c r="R435" s="225" t="s">
        <v>22</v>
      </c>
      <c r="S435" s="141">
        <v>43405</v>
      </c>
      <c r="T435" s="143" t="s">
        <v>330</v>
      </c>
      <c r="U435" s="45">
        <v>46022</v>
      </c>
      <c r="V435" s="139">
        <v>40947</v>
      </c>
      <c r="W435" s="148" t="s">
        <v>543</v>
      </c>
      <c r="X435" s="148" t="s">
        <v>556</v>
      </c>
    </row>
    <row r="436" spans="1:25" s="11" customFormat="1" ht="20.25" customHeight="1" x14ac:dyDescent="0.2">
      <c r="A436" s="58">
        <f t="shared" si="184"/>
        <v>26</v>
      </c>
      <c r="B436" s="143" t="s">
        <v>20</v>
      </c>
      <c r="C436" s="143" t="s">
        <v>323</v>
      </c>
      <c r="D436" s="143" t="s">
        <v>39</v>
      </c>
      <c r="E436" s="143" t="s">
        <v>13</v>
      </c>
      <c r="F436" s="38">
        <v>2</v>
      </c>
      <c r="G436" s="140"/>
      <c r="H436" s="140">
        <v>50</v>
      </c>
      <c r="I436" s="228">
        <f t="shared" si="198"/>
        <v>50</v>
      </c>
      <c r="J436" s="228">
        <f t="shared" si="199"/>
        <v>0</v>
      </c>
      <c r="K436" s="228">
        <f t="shared" si="200"/>
        <v>50</v>
      </c>
      <c r="L436" s="143">
        <f t="shared" si="202"/>
        <v>1</v>
      </c>
      <c r="M436" s="143">
        <f t="shared" si="202"/>
        <v>0</v>
      </c>
      <c r="N436" s="143">
        <f t="shared" si="202"/>
        <v>1</v>
      </c>
      <c r="O436" s="247">
        <v>1</v>
      </c>
      <c r="P436" s="247"/>
      <c r="Q436" s="247">
        <f t="shared" si="201"/>
        <v>1</v>
      </c>
      <c r="R436" s="225" t="s">
        <v>22</v>
      </c>
      <c r="S436" s="141">
        <v>43405</v>
      </c>
      <c r="T436" s="143" t="s">
        <v>330</v>
      </c>
      <c r="U436" s="45">
        <v>46022</v>
      </c>
      <c r="V436" s="139">
        <v>39685</v>
      </c>
      <c r="W436" s="148" t="s">
        <v>543</v>
      </c>
      <c r="X436" s="148" t="s">
        <v>556</v>
      </c>
    </row>
    <row r="437" spans="1:25" s="11" customFormat="1" ht="20.25" customHeight="1" x14ac:dyDescent="0.2">
      <c r="A437" s="58">
        <f t="shared" si="184"/>
        <v>26</v>
      </c>
      <c r="B437" s="143" t="s">
        <v>20</v>
      </c>
      <c r="C437" s="143" t="s">
        <v>323</v>
      </c>
      <c r="D437" s="143" t="s">
        <v>40</v>
      </c>
      <c r="E437" s="143" t="s">
        <v>13</v>
      </c>
      <c r="F437" s="38">
        <v>2</v>
      </c>
      <c r="G437" s="140"/>
      <c r="H437" s="140">
        <v>47.5</v>
      </c>
      <c r="I437" s="228">
        <f t="shared" si="198"/>
        <v>47.5</v>
      </c>
      <c r="J437" s="228">
        <f t="shared" si="199"/>
        <v>0</v>
      </c>
      <c r="K437" s="228">
        <f t="shared" si="200"/>
        <v>47.5</v>
      </c>
      <c r="L437" s="143">
        <f t="shared" si="202"/>
        <v>1</v>
      </c>
      <c r="M437" s="143">
        <f t="shared" si="202"/>
        <v>0</v>
      </c>
      <c r="N437" s="143">
        <f t="shared" si="202"/>
        <v>1</v>
      </c>
      <c r="O437" s="247">
        <v>2</v>
      </c>
      <c r="P437" s="247"/>
      <c r="Q437" s="247">
        <f t="shared" si="201"/>
        <v>2</v>
      </c>
      <c r="R437" s="225" t="s">
        <v>22</v>
      </c>
      <c r="S437" s="141">
        <v>43405</v>
      </c>
      <c r="T437" s="143" t="s">
        <v>330</v>
      </c>
      <c r="U437" s="45">
        <v>46022</v>
      </c>
      <c r="V437" s="139"/>
      <c r="W437" s="148" t="s">
        <v>543</v>
      </c>
      <c r="X437" s="148" t="s">
        <v>556</v>
      </c>
    </row>
    <row r="438" spans="1:25" s="11" customFormat="1" ht="20.25" customHeight="1" x14ac:dyDescent="0.2">
      <c r="A438" s="58">
        <f t="shared" si="184"/>
        <v>26</v>
      </c>
      <c r="B438" s="143" t="s">
        <v>20</v>
      </c>
      <c r="C438" s="143" t="s">
        <v>323</v>
      </c>
      <c r="D438" s="143" t="s">
        <v>41</v>
      </c>
      <c r="E438" s="143" t="s">
        <v>13</v>
      </c>
      <c r="F438" s="38">
        <v>2</v>
      </c>
      <c r="G438" s="140"/>
      <c r="H438" s="140">
        <v>47.1</v>
      </c>
      <c r="I438" s="228">
        <f t="shared" si="198"/>
        <v>47.1</v>
      </c>
      <c r="J438" s="228">
        <f t="shared" si="199"/>
        <v>0</v>
      </c>
      <c r="K438" s="228">
        <f t="shared" si="200"/>
        <v>47.1</v>
      </c>
      <c r="L438" s="143">
        <f t="shared" si="202"/>
        <v>1</v>
      </c>
      <c r="M438" s="143">
        <f t="shared" si="202"/>
        <v>0</v>
      </c>
      <c r="N438" s="143">
        <f t="shared" si="202"/>
        <v>1</v>
      </c>
      <c r="O438" s="247">
        <v>4</v>
      </c>
      <c r="P438" s="247">
        <v>4</v>
      </c>
      <c r="Q438" s="247">
        <f t="shared" si="201"/>
        <v>0</v>
      </c>
      <c r="R438" s="225" t="s">
        <v>22</v>
      </c>
      <c r="S438" s="141">
        <v>43405</v>
      </c>
      <c r="T438" s="143" t="s">
        <v>330</v>
      </c>
      <c r="U438" s="45">
        <v>46022</v>
      </c>
      <c r="V438" s="139"/>
      <c r="W438" s="148" t="s">
        <v>543</v>
      </c>
      <c r="X438" s="148" t="s">
        <v>556</v>
      </c>
    </row>
    <row r="439" spans="1:25" s="11" customFormat="1" ht="20.25" customHeight="1" x14ac:dyDescent="0.2">
      <c r="A439" s="58">
        <f t="shared" si="184"/>
        <v>26</v>
      </c>
      <c r="B439" s="143" t="s">
        <v>20</v>
      </c>
      <c r="C439" s="143" t="s">
        <v>323</v>
      </c>
      <c r="D439" s="143" t="s">
        <v>42</v>
      </c>
      <c r="E439" s="143" t="s">
        <v>13</v>
      </c>
      <c r="F439" s="38">
        <v>2</v>
      </c>
      <c r="G439" s="140"/>
      <c r="H439" s="140">
        <v>51.4</v>
      </c>
      <c r="I439" s="228">
        <f t="shared" si="198"/>
        <v>51.4</v>
      </c>
      <c r="J439" s="228">
        <f t="shared" si="199"/>
        <v>0</v>
      </c>
      <c r="K439" s="228">
        <f t="shared" si="200"/>
        <v>51.4</v>
      </c>
      <c r="L439" s="143">
        <f t="shared" si="202"/>
        <v>1</v>
      </c>
      <c r="M439" s="143">
        <f t="shared" si="202"/>
        <v>0</v>
      </c>
      <c r="N439" s="143">
        <f t="shared" si="202"/>
        <v>1</v>
      </c>
      <c r="O439" s="247">
        <v>2</v>
      </c>
      <c r="P439" s="247"/>
      <c r="Q439" s="247">
        <f t="shared" si="201"/>
        <v>2</v>
      </c>
      <c r="R439" s="225" t="s">
        <v>22</v>
      </c>
      <c r="S439" s="141">
        <v>43405</v>
      </c>
      <c r="T439" s="143" t="s">
        <v>330</v>
      </c>
      <c r="U439" s="45">
        <v>46022</v>
      </c>
      <c r="V439" s="139">
        <v>37319</v>
      </c>
      <c r="W439" s="148" t="s">
        <v>543</v>
      </c>
      <c r="X439" s="148" t="s">
        <v>556</v>
      </c>
    </row>
    <row r="440" spans="1:25" s="11" customFormat="1" ht="20.25" customHeight="1" x14ac:dyDescent="0.2">
      <c r="A440" s="58">
        <f t="shared" si="184"/>
        <v>26</v>
      </c>
      <c r="B440" s="143" t="s">
        <v>20</v>
      </c>
      <c r="C440" s="143" t="s">
        <v>323</v>
      </c>
      <c r="D440" s="143" t="s">
        <v>43</v>
      </c>
      <c r="E440" s="143" t="s">
        <v>13</v>
      </c>
      <c r="F440" s="38">
        <v>1</v>
      </c>
      <c r="G440" s="140"/>
      <c r="H440" s="140">
        <v>29.7</v>
      </c>
      <c r="I440" s="228">
        <f t="shared" si="198"/>
        <v>29.7</v>
      </c>
      <c r="J440" s="228">
        <f t="shared" si="199"/>
        <v>0</v>
      </c>
      <c r="K440" s="228">
        <f t="shared" si="200"/>
        <v>29.7</v>
      </c>
      <c r="L440" s="143">
        <f t="shared" si="202"/>
        <v>1</v>
      </c>
      <c r="M440" s="143">
        <f t="shared" si="202"/>
        <v>0</v>
      </c>
      <c r="N440" s="143">
        <f t="shared" si="202"/>
        <v>1</v>
      </c>
      <c r="O440" s="247">
        <v>1</v>
      </c>
      <c r="P440" s="247"/>
      <c r="Q440" s="247">
        <f t="shared" si="201"/>
        <v>1</v>
      </c>
      <c r="R440" s="225" t="s">
        <v>22</v>
      </c>
      <c r="S440" s="141">
        <v>43405</v>
      </c>
      <c r="T440" s="143" t="s">
        <v>330</v>
      </c>
      <c r="U440" s="45">
        <v>46022</v>
      </c>
      <c r="V440" s="139">
        <v>42047</v>
      </c>
      <c r="W440" s="148" t="s">
        <v>543</v>
      </c>
      <c r="X440" s="148" t="s">
        <v>556</v>
      </c>
    </row>
    <row r="441" spans="1:25" s="11" customFormat="1" ht="20.25" customHeight="1" x14ac:dyDescent="0.2">
      <c r="A441" s="58">
        <f t="shared" si="184"/>
        <v>26</v>
      </c>
      <c r="B441" s="143" t="s">
        <v>20</v>
      </c>
      <c r="C441" s="143" t="s">
        <v>323</v>
      </c>
      <c r="D441" s="143" t="s">
        <v>46</v>
      </c>
      <c r="E441" s="143" t="s">
        <v>13</v>
      </c>
      <c r="F441" s="38">
        <v>2</v>
      </c>
      <c r="G441" s="140"/>
      <c r="H441" s="140">
        <v>45.7</v>
      </c>
      <c r="I441" s="228">
        <f t="shared" si="198"/>
        <v>45.7</v>
      </c>
      <c r="J441" s="228">
        <f t="shared" si="199"/>
        <v>0</v>
      </c>
      <c r="K441" s="228">
        <f t="shared" si="200"/>
        <v>45.7</v>
      </c>
      <c r="L441" s="143">
        <f>IF(I441&gt;0,1,IF(I441=0,0))</f>
        <v>1</v>
      </c>
      <c r="M441" s="143">
        <f>IF(J441&gt;0,1,IF(J441=0,0))</f>
        <v>0</v>
      </c>
      <c r="N441" s="143">
        <f>IF(K441&gt;0,1,IF(K441=0,0))</f>
        <v>1</v>
      </c>
      <c r="O441" s="247">
        <v>3</v>
      </c>
      <c r="P441" s="247"/>
      <c r="Q441" s="247">
        <f t="shared" si="201"/>
        <v>3</v>
      </c>
      <c r="R441" s="225" t="s">
        <v>22</v>
      </c>
      <c r="S441" s="141">
        <v>43405</v>
      </c>
      <c r="T441" s="143" t="s">
        <v>330</v>
      </c>
      <c r="U441" s="45">
        <v>46022</v>
      </c>
      <c r="V441" s="139"/>
      <c r="W441" s="148" t="s">
        <v>543</v>
      </c>
      <c r="X441" s="148" t="s">
        <v>556</v>
      </c>
    </row>
    <row r="442" spans="1:25" s="11" customFormat="1" ht="20.25" customHeight="1" x14ac:dyDescent="0.2">
      <c r="A442" s="58">
        <f t="shared" si="184"/>
        <v>26</v>
      </c>
      <c r="B442" s="143" t="s">
        <v>20</v>
      </c>
      <c r="C442" s="143" t="s">
        <v>323</v>
      </c>
      <c r="D442" s="143" t="s">
        <v>47</v>
      </c>
      <c r="E442" s="143" t="s">
        <v>13</v>
      </c>
      <c r="F442" s="38">
        <v>2</v>
      </c>
      <c r="G442" s="140"/>
      <c r="H442" s="140">
        <v>43.6</v>
      </c>
      <c r="I442" s="228">
        <f t="shared" si="198"/>
        <v>43.6</v>
      </c>
      <c r="J442" s="228">
        <f t="shared" si="199"/>
        <v>0</v>
      </c>
      <c r="K442" s="228">
        <f t="shared" si="200"/>
        <v>43.6</v>
      </c>
      <c r="L442" s="143">
        <f t="shared" si="202"/>
        <v>1</v>
      </c>
      <c r="M442" s="143">
        <f t="shared" si="202"/>
        <v>0</v>
      </c>
      <c r="N442" s="143">
        <f t="shared" si="202"/>
        <v>1</v>
      </c>
      <c r="O442" s="247">
        <v>1</v>
      </c>
      <c r="P442" s="247"/>
      <c r="Q442" s="247">
        <f t="shared" si="201"/>
        <v>1</v>
      </c>
      <c r="R442" s="225" t="s">
        <v>22</v>
      </c>
      <c r="S442" s="141">
        <v>43405</v>
      </c>
      <c r="T442" s="143" t="s">
        <v>330</v>
      </c>
      <c r="U442" s="45">
        <v>46022</v>
      </c>
      <c r="V442" s="139">
        <v>41725</v>
      </c>
      <c r="W442" s="148" t="s">
        <v>543</v>
      </c>
      <c r="X442" s="148" t="s">
        <v>556</v>
      </c>
    </row>
    <row r="443" spans="1:25" s="11" customFormat="1" ht="20.25" customHeight="1" x14ac:dyDescent="0.2">
      <c r="A443" s="58">
        <f t="shared" si="184"/>
        <v>26</v>
      </c>
      <c r="B443" s="143" t="s">
        <v>20</v>
      </c>
      <c r="C443" s="143" t="s">
        <v>323</v>
      </c>
      <c r="D443" s="143" t="s">
        <v>48</v>
      </c>
      <c r="E443" s="143" t="s">
        <v>13</v>
      </c>
      <c r="F443" s="38">
        <v>2</v>
      </c>
      <c r="G443" s="140"/>
      <c r="H443" s="140">
        <v>42.1</v>
      </c>
      <c r="I443" s="228">
        <f t="shared" si="198"/>
        <v>42.1</v>
      </c>
      <c r="J443" s="228">
        <f t="shared" si="199"/>
        <v>0</v>
      </c>
      <c r="K443" s="228">
        <f t="shared" si="200"/>
        <v>42.1</v>
      </c>
      <c r="L443" s="143">
        <f t="shared" si="202"/>
        <v>1</v>
      </c>
      <c r="M443" s="143">
        <f t="shared" si="202"/>
        <v>0</v>
      </c>
      <c r="N443" s="143">
        <f t="shared" si="202"/>
        <v>1</v>
      </c>
      <c r="O443" s="247">
        <v>1</v>
      </c>
      <c r="P443" s="247"/>
      <c r="Q443" s="247">
        <f t="shared" si="201"/>
        <v>1</v>
      </c>
      <c r="R443" s="225" t="s">
        <v>22</v>
      </c>
      <c r="S443" s="141">
        <v>43405</v>
      </c>
      <c r="T443" s="143" t="s">
        <v>330</v>
      </c>
      <c r="U443" s="45">
        <v>46022</v>
      </c>
      <c r="V443" s="139">
        <v>40945</v>
      </c>
      <c r="W443" s="148" t="s">
        <v>543</v>
      </c>
      <c r="X443" s="148" t="s">
        <v>556</v>
      </c>
    </row>
    <row r="444" spans="1:25" s="11" customFormat="1" ht="20.25" customHeight="1" x14ac:dyDescent="0.2">
      <c r="A444" s="58">
        <f t="shared" si="184"/>
        <v>26</v>
      </c>
      <c r="B444" s="143" t="s">
        <v>20</v>
      </c>
      <c r="C444" s="143" t="s">
        <v>323</v>
      </c>
      <c r="D444" s="143" t="s">
        <v>49</v>
      </c>
      <c r="E444" s="143" t="s">
        <v>13</v>
      </c>
      <c r="F444" s="38">
        <v>1</v>
      </c>
      <c r="G444" s="140"/>
      <c r="H444" s="140">
        <v>29.7</v>
      </c>
      <c r="I444" s="228">
        <f t="shared" si="198"/>
        <v>29.7</v>
      </c>
      <c r="J444" s="228">
        <f t="shared" si="199"/>
        <v>0</v>
      </c>
      <c r="K444" s="228">
        <f t="shared" si="200"/>
        <v>29.7</v>
      </c>
      <c r="L444" s="143">
        <f t="shared" si="202"/>
        <v>1</v>
      </c>
      <c r="M444" s="143">
        <f t="shared" si="202"/>
        <v>0</v>
      </c>
      <c r="N444" s="143">
        <f t="shared" si="202"/>
        <v>1</v>
      </c>
      <c r="O444" s="247">
        <v>1</v>
      </c>
      <c r="P444" s="247"/>
      <c r="Q444" s="247">
        <f t="shared" si="201"/>
        <v>1</v>
      </c>
      <c r="R444" s="225" t="s">
        <v>22</v>
      </c>
      <c r="S444" s="141">
        <v>43405</v>
      </c>
      <c r="T444" s="143" t="s">
        <v>330</v>
      </c>
      <c r="U444" s="45">
        <v>46022</v>
      </c>
      <c r="V444" s="139">
        <v>40305</v>
      </c>
      <c r="W444" s="148" t="s">
        <v>543</v>
      </c>
      <c r="X444" s="148" t="s">
        <v>556</v>
      </c>
    </row>
    <row r="445" spans="1:25" s="11" customFormat="1" ht="20.25" customHeight="1" x14ac:dyDescent="0.2">
      <c r="A445" s="58">
        <f t="shared" si="184"/>
        <v>26</v>
      </c>
      <c r="B445" s="143" t="s">
        <v>20</v>
      </c>
      <c r="C445" s="143" t="s">
        <v>323</v>
      </c>
      <c r="D445" s="143" t="s">
        <v>50</v>
      </c>
      <c r="E445" s="143" t="s">
        <v>12</v>
      </c>
      <c r="F445" s="38">
        <v>2</v>
      </c>
      <c r="G445" s="140"/>
      <c r="H445" s="140">
        <v>46.9</v>
      </c>
      <c r="I445" s="228">
        <f t="shared" si="198"/>
        <v>46.9</v>
      </c>
      <c r="J445" s="228">
        <f t="shared" si="199"/>
        <v>46.9</v>
      </c>
      <c r="K445" s="228">
        <f t="shared" si="200"/>
        <v>0</v>
      </c>
      <c r="L445" s="143">
        <f t="shared" ref="L445:N447" si="203">IF(I445&gt;0,1,IF(I445=0,0))</f>
        <v>1</v>
      </c>
      <c r="M445" s="143">
        <f t="shared" si="203"/>
        <v>1</v>
      </c>
      <c r="N445" s="143">
        <f t="shared" si="203"/>
        <v>0</v>
      </c>
      <c r="O445" s="247">
        <v>2</v>
      </c>
      <c r="P445" s="247"/>
      <c r="Q445" s="247">
        <f t="shared" si="201"/>
        <v>2</v>
      </c>
      <c r="R445" s="225" t="s">
        <v>22</v>
      </c>
      <c r="S445" s="141">
        <v>43405</v>
      </c>
      <c r="T445" s="143" t="s">
        <v>330</v>
      </c>
      <c r="U445" s="45">
        <v>46022</v>
      </c>
      <c r="V445" s="139"/>
      <c r="W445" s="148" t="s">
        <v>543</v>
      </c>
      <c r="X445" s="148" t="s">
        <v>556</v>
      </c>
    </row>
    <row r="446" spans="1:25" s="11" customFormat="1" ht="20.25" customHeight="1" x14ac:dyDescent="0.2">
      <c r="A446" s="58">
        <f t="shared" ref="A446:A501" si="204">A445</f>
        <v>26</v>
      </c>
      <c r="B446" s="143" t="s">
        <v>20</v>
      </c>
      <c r="C446" s="143" t="s">
        <v>323</v>
      </c>
      <c r="D446" s="143" t="s">
        <v>51</v>
      </c>
      <c r="E446" s="143" t="s">
        <v>12</v>
      </c>
      <c r="F446" s="38">
        <v>2</v>
      </c>
      <c r="G446" s="140"/>
      <c r="H446" s="140">
        <v>43.5</v>
      </c>
      <c r="I446" s="228">
        <f t="shared" si="198"/>
        <v>43.5</v>
      </c>
      <c r="J446" s="228">
        <f t="shared" si="199"/>
        <v>43.5</v>
      </c>
      <c r="K446" s="228">
        <f t="shared" si="200"/>
        <v>0</v>
      </c>
      <c r="L446" s="143">
        <f t="shared" si="203"/>
        <v>1</v>
      </c>
      <c r="M446" s="143">
        <f t="shared" si="203"/>
        <v>1</v>
      </c>
      <c r="N446" s="143">
        <f t="shared" si="203"/>
        <v>0</v>
      </c>
      <c r="O446" s="247">
        <v>1</v>
      </c>
      <c r="P446" s="247"/>
      <c r="Q446" s="247">
        <f t="shared" si="201"/>
        <v>1</v>
      </c>
      <c r="R446" s="225" t="s">
        <v>22</v>
      </c>
      <c r="S446" s="141">
        <v>43405</v>
      </c>
      <c r="T446" s="143" t="s">
        <v>330</v>
      </c>
      <c r="U446" s="45">
        <v>46022</v>
      </c>
      <c r="V446" s="139"/>
      <c r="W446" s="148" t="s">
        <v>543</v>
      </c>
      <c r="X446" s="148" t="s">
        <v>556</v>
      </c>
    </row>
    <row r="447" spans="1:25" s="11" customFormat="1" ht="20.25" customHeight="1" x14ac:dyDescent="0.2">
      <c r="A447" s="58">
        <f t="shared" si="204"/>
        <v>26</v>
      </c>
      <c r="B447" s="143" t="s">
        <v>20</v>
      </c>
      <c r="C447" s="143" t="s">
        <v>323</v>
      </c>
      <c r="D447" s="143" t="s">
        <v>52</v>
      </c>
      <c r="E447" s="143" t="s">
        <v>13</v>
      </c>
      <c r="F447" s="38">
        <v>2</v>
      </c>
      <c r="G447" s="140"/>
      <c r="H447" s="140">
        <v>42.2</v>
      </c>
      <c r="I447" s="228">
        <f t="shared" si="198"/>
        <v>42.2</v>
      </c>
      <c r="J447" s="228">
        <f t="shared" si="199"/>
        <v>0</v>
      </c>
      <c r="K447" s="228">
        <f t="shared" si="200"/>
        <v>42.2</v>
      </c>
      <c r="L447" s="143">
        <f t="shared" si="203"/>
        <v>1</v>
      </c>
      <c r="M447" s="143">
        <f t="shared" si="203"/>
        <v>0</v>
      </c>
      <c r="N447" s="143">
        <f t="shared" si="203"/>
        <v>1</v>
      </c>
      <c r="O447" s="247">
        <v>1</v>
      </c>
      <c r="P447" s="247"/>
      <c r="Q447" s="247">
        <f t="shared" si="201"/>
        <v>1</v>
      </c>
      <c r="R447" s="225" t="s">
        <v>22</v>
      </c>
      <c r="S447" s="52">
        <v>43405</v>
      </c>
      <c r="T447" s="49" t="s">
        <v>330</v>
      </c>
      <c r="U447" s="197">
        <v>46022</v>
      </c>
      <c r="V447" s="139">
        <v>40889</v>
      </c>
      <c r="W447" s="148" t="s">
        <v>543</v>
      </c>
      <c r="X447" s="148" t="s">
        <v>556</v>
      </c>
    </row>
    <row r="448" spans="1:25" s="66" customFormat="1" ht="21" customHeight="1" x14ac:dyDescent="0.2">
      <c r="A448" s="67">
        <f t="shared" si="204"/>
        <v>26</v>
      </c>
      <c r="B448" s="68" t="s">
        <v>20</v>
      </c>
      <c r="C448" s="68" t="s">
        <v>323</v>
      </c>
      <c r="D448" s="68">
        <f>COUNTA(D424:D447)</f>
        <v>24</v>
      </c>
      <c r="E448" s="47" t="s">
        <v>34</v>
      </c>
      <c r="F448" s="33"/>
      <c r="G448" s="69">
        <v>1040.4000000000001</v>
      </c>
      <c r="H448" s="69">
        <f>SUM(H424:H447)</f>
        <v>1036.6000000000001</v>
      </c>
      <c r="I448" s="69">
        <f t="shared" ref="I448:Q448" si="205">SUM(I424:I447)</f>
        <v>1036.6000000000001</v>
      </c>
      <c r="J448" s="69">
        <f t="shared" si="205"/>
        <v>184.1</v>
      </c>
      <c r="K448" s="69">
        <f t="shared" si="205"/>
        <v>852.50000000000023</v>
      </c>
      <c r="L448" s="68">
        <f t="shared" si="205"/>
        <v>24</v>
      </c>
      <c r="M448" s="68">
        <f t="shared" si="205"/>
        <v>4</v>
      </c>
      <c r="N448" s="68">
        <f t="shared" si="205"/>
        <v>20</v>
      </c>
      <c r="O448" s="115">
        <f>SUM(O424:O447)</f>
        <v>39</v>
      </c>
      <c r="P448" s="115">
        <f t="shared" si="205"/>
        <v>4</v>
      </c>
      <c r="Q448" s="115">
        <f t="shared" si="205"/>
        <v>35</v>
      </c>
      <c r="R448" s="15" t="str">
        <f>IF(L448/D448=0,"дом расселён 100%",IF(L448-D448=0,"0%",IF(L448/D448&lt;1,1-L448/D448)))</f>
        <v>0%</v>
      </c>
      <c r="S448" s="70">
        <v>43405</v>
      </c>
      <c r="T448" s="68" t="s">
        <v>330</v>
      </c>
      <c r="U448" s="70">
        <v>46022</v>
      </c>
      <c r="V448" s="1"/>
      <c r="W448" s="148" t="s">
        <v>543</v>
      </c>
      <c r="X448" s="148" t="s">
        <v>556</v>
      </c>
      <c r="Y448" s="11"/>
    </row>
    <row r="449" spans="1:25" s="11" customFormat="1" ht="20.25" customHeight="1" x14ac:dyDescent="0.2">
      <c r="A449" s="58">
        <f>A448+1</f>
        <v>27</v>
      </c>
      <c r="B449" s="143" t="s">
        <v>20</v>
      </c>
      <c r="C449" s="143" t="s">
        <v>324</v>
      </c>
      <c r="D449" s="143" t="s">
        <v>21</v>
      </c>
      <c r="E449" s="143" t="s">
        <v>13</v>
      </c>
      <c r="F449" s="38">
        <v>1</v>
      </c>
      <c r="G449" s="140"/>
      <c r="H449" s="140">
        <v>37.5</v>
      </c>
      <c r="I449" s="228">
        <f t="shared" ref="I449:I456" si="206">IF(R449="Подлежит расселению",H449,IF(R449="Расселено",0,IF(R449="Пустующие",0,IF(R449="В суде",H449))))</f>
        <v>37.5</v>
      </c>
      <c r="J449" s="228">
        <f t="shared" ref="J449:J456" si="207">IF(E449="Муниципальная",I449,IF(E449="Частная",0,IF(E449="Государственная",0,IF(E449="Юр.лицо",0))))</f>
        <v>0</v>
      </c>
      <c r="K449" s="228">
        <f t="shared" ref="K449:K456" si="208">IF(E449="Муниципальная",0,IF(E449="Частная",I449,IF(E449="Государственная",I449,IF(E449="Юр.лицо",I449))))</f>
        <v>37.5</v>
      </c>
      <c r="L449" s="143">
        <f t="shared" ref="L449:N456" si="209">IF(I449&gt;0,1,IF(I449=0,0))</f>
        <v>1</v>
      </c>
      <c r="M449" s="143">
        <f t="shared" si="209"/>
        <v>0</v>
      </c>
      <c r="N449" s="143">
        <f t="shared" si="209"/>
        <v>1</v>
      </c>
      <c r="O449" s="247">
        <v>3</v>
      </c>
      <c r="P449" s="247"/>
      <c r="Q449" s="247">
        <f t="shared" ref="Q449:Q456" si="210">O449-P449</f>
        <v>3</v>
      </c>
      <c r="R449" s="225" t="s">
        <v>22</v>
      </c>
      <c r="S449" s="57">
        <v>43405</v>
      </c>
      <c r="T449" s="54" t="s">
        <v>345</v>
      </c>
      <c r="U449" s="207">
        <v>44926</v>
      </c>
      <c r="V449" s="139">
        <v>42755</v>
      </c>
      <c r="W449" s="148" t="s">
        <v>543</v>
      </c>
      <c r="X449" s="148" t="s">
        <v>556</v>
      </c>
    </row>
    <row r="450" spans="1:25" s="11" customFormat="1" ht="20.25" customHeight="1" x14ac:dyDescent="0.2">
      <c r="A450" s="58">
        <f t="shared" si="204"/>
        <v>27</v>
      </c>
      <c r="B450" s="143" t="s">
        <v>20</v>
      </c>
      <c r="C450" s="143" t="s">
        <v>324</v>
      </c>
      <c r="D450" s="143" t="s">
        <v>23</v>
      </c>
      <c r="E450" s="143" t="s">
        <v>12</v>
      </c>
      <c r="F450" s="38">
        <v>2</v>
      </c>
      <c r="G450" s="140"/>
      <c r="H450" s="140">
        <v>47.9</v>
      </c>
      <c r="I450" s="228">
        <f t="shared" si="206"/>
        <v>47.9</v>
      </c>
      <c r="J450" s="228">
        <f t="shared" si="207"/>
        <v>47.9</v>
      </c>
      <c r="K450" s="228">
        <f t="shared" si="208"/>
        <v>0</v>
      </c>
      <c r="L450" s="143">
        <f t="shared" si="209"/>
        <v>1</v>
      </c>
      <c r="M450" s="143">
        <f t="shared" si="209"/>
        <v>1</v>
      </c>
      <c r="N450" s="143">
        <f t="shared" si="209"/>
        <v>0</v>
      </c>
      <c r="O450" s="247">
        <v>1</v>
      </c>
      <c r="P450" s="247"/>
      <c r="Q450" s="247">
        <f t="shared" si="210"/>
        <v>1</v>
      </c>
      <c r="R450" s="225" t="s">
        <v>22</v>
      </c>
      <c r="S450" s="141">
        <v>43405</v>
      </c>
      <c r="T450" s="143" t="s">
        <v>345</v>
      </c>
      <c r="U450" s="45">
        <v>44926</v>
      </c>
      <c r="V450" s="139"/>
      <c r="W450" s="148" t="s">
        <v>543</v>
      </c>
      <c r="X450" s="148" t="s">
        <v>556</v>
      </c>
    </row>
    <row r="451" spans="1:25" s="11" customFormat="1" ht="20.25" customHeight="1" x14ac:dyDescent="0.2">
      <c r="A451" s="58">
        <f t="shared" si="204"/>
        <v>27</v>
      </c>
      <c r="B451" s="143" t="s">
        <v>20</v>
      </c>
      <c r="C451" s="143" t="s">
        <v>324</v>
      </c>
      <c r="D451" s="143" t="s">
        <v>24</v>
      </c>
      <c r="E451" s="143" t="s">
        <v>13</v>
      </c>
      <c r="F451" s="38">
        <v>1</v>
      </c>
      <c r="G451" s="140"/>
      <c r="H451" s="140">
        <v>37.5</v>
      </c>
      <c r="I451" s="228">
        <f t="shared" si="206"/>
        <v>37.5</v>
      </c>
      <c r="J451" s="228">
        <f t="shared" si="207"/>
        <v>0</v>
      </c>
      <c r="K451" s="228">
        <f t="shared" si="208"/>
        <v>37.5</v>
      </c>
      <c r="L451" s="143">
        <f t="shared" si="209"/>
        <v>1</v>
      </c>
      <c r="M451" s="143">
        <f t="shared" si="209"/>
        <v>0</v>
      </c>
      <c r="N451" s="143">
        <f t="shared" si="209"/>
        <v>1</v>
      </c>
      <c r="O451" s="247">
        <v>1</v>
      </c>
      <c r="P451" s="247"/>
      <c r="Q451" s="247">
        <f t="shared" si="210"/>
        <v>1</v>
      </c>
      <c r="R451" s="225" t="s">
        <v>22</v>
      </c>
      <c r="S451" s="141">
        <v>43405</v>
      </c>
      <c r="T451" s="143" t="s">
        <v>345</v>
      </c>
      <c r="U451" s="45">
        <v>44926</v>
      </c>
      <c r="V451" s="139">
        <v>38452</v>
      </c>
      <c r="W451" s="148" t="s">
        <v>543</v>
      </c>
      <c r="X451" s="148" t="s">
        <v>556</v>
      </c>
    </row>
    <row r="452" spans="1:25" s="11" customFormat="1" ht="20.25" customHeight="1" x14ac:dyDescent="0.2">
      <c r="A452" s="58">
        <f t="shared" si="204"/>
        <v>27</v>
      </c>
      <c r="B452" s="143" t="s">
        <v>20</v>
      </c>
      <c r="C452" s="143" t="s">
        <v>324</v>
      </c>
      <c r="D452" s="143" t="s">
        <v>25</v>
      </c>
      <c r="E452" s="143" t="s">
        <v>13</v>
      </c>
      <c r="F452" s="38">
        <v>2</v>
      </c>
      <c r="G452" s="140"/>
      <c r="H452" s="140">
        <v>37.700000000000003</v>
      </c>
      <c r="I452" s="228">
        <f t="shared" si="206"/>
        <v>37.700000000000003</v>
      </c>
      <c r="J452" s="228">
        <f t="shared" si="207"/>
        <v>0</v>
      </c>
      <c r="K452" s="228">
        <f t="shared" si="208"/>
        <v>37.700000000000003</v>
      </c>
      <c r="L452" s="143">
        <f t="shared" si="209"/>
        <v>1</v>
      </c>
      <c r="M452" s="143">
        <f t="shared" si="209"/>
        <v>0</v>
      </c>
      <c r="N452" s="143">
        <f t="shared" si="209"/>
        <v>1</v>
      </c>
      <c r="O452" s="247">
        <v>5</v>
      </c>
      <c r="P452" s="247"/>
      <c r="Q452" s="247">
        <f t="shared" si="210"/>
        <v>5</v>
      </c>
      <c r="R452" s="225" t="s">
        <v>22</v>
      </c>
      <c r="S452" s="141">
        <v>43405</v>
      </c>
      <c r="T452" s="143" t="s">
        <v>345</v>
      </c>
      <c r="U452" s="45">
        <v>44926</v>
      </c>
      <c r="V452" s="139"/>
      <c r="W452" s="148" t="s">
        <v>543</v>
      </c>
      <c r="X452" s="148" t="s">
        <v>556</v>
      </c>
    </row>
    <row r="453" spans="1:25" s="11" customFormat="1" ht="20.25" customHeight="1" x14ac:dyDescent="0.2">
      <c r="A453" s="58">
        <f t="shared" si="204"/>
        <v>27</v>
      </c>
      <c r="B453" s="143" t="s">
        <v>20</v>
      </c>
      <c r="C453" s="143" t="s">
        <v>324</v>
      </c>
      <c r="D453" s="143" t="s">
        <v>26</v>
      </c>
      <c r="E453" s="143" t="s">
        <v>13</v>
      </c>
      <c r="F453" s="38">
        <v>1</v>
      </c>
      <c r="G453" s="140"/>
      <c r="H453" s="140">
        <v>38.799999999999997</v>
      </c>
      <c r="I453" s="228">
        <f t="shared" si="206"/>
        <v>38.799999999999997</v>
      </c>
      <c r="J453" s="228">
        <f t="shared" si="207"/>
        <v>0</v>
      </c>
      <c r="K453" s="228">
        <f t="shared" si="208"/>
        <v>38.799999999999997</v>
      </c>
      <c r="L453" s="143">
        <f t="shared" si="209"/>
        <v>1</v>
      </c>
      <c r="M453" s="143">
        <f t="shared" si="209"/>
        <v>0</v>
      </c>
      <c r="N453" s="143">
        <f t="shared" si="209"/>
        <v>1</v>
      </c>
      <c r="O453" s="247">
        <v>4</v>
      </c>
      <c r="P453" s="247"/>
      <c r="Q453" s="247">
        <f t="shared" si="210"/>
        <v>4</v>
      </c>
      <c r="R453" s="225" t="s">
        <v>22</v>
      </c>
      <c r="S453" s="141">
        <v>43405</v>
      </c>
      <c r="T453" s="143" t="s">
        <v>345</v>
      </c>
      <c r="U453" s="45">
        <v>44926</v>
      </c>
      <c r="V453" s="139">
        <v>39039</v>
      </c>
      <c r="W453" s="148" t="s">
        <v>543</v>
      </c>
      <c r="X453" s="148" t="s">
        <v>556</v>
      </c>
    </row>
    <row r="454" spans="1:25" s="11" customFormat="1" ht="20.25" customHeight="1" x14ac:dyDescent="0.2">
      <c r="A454" s="58">
        <f t="shared" si="204"/>
        <v>27</v>
      </c>
      <c r="B454" s="143" t="s">
        <v>20</v>
      </c>
      <c r="C454" s="143" t="s">
        <v>324</v>
      </c>
      <c r="D454" s="143" t="s">
        <v>27</v>
      </c>
      <c r="E454" s="143" t="s">
        <v>13</v>
      </c>
      <c r="F454" s="38">
        <v>1</v>
      </c>
      <c r="G454" s="140"/>
      <c r="H454" s="140">
        <v>39.1</v>
      </c>
      <c r="I454" s="228">
        <f t="shared" si="206"/>
        <v>39.1</v>
      </c>
      <c r="J454" s="228">
        <f t="shared" si="207"/>
        <v>0</v>
      </c>
      <c r="K454" s="228">
        <f t="shared" si="208"/>
        <v>39.1</v>
      </c>
      <c r="L454" s="143">
        <f t="shared" si="209"/>
        <v>1</v>
      </c>
      <c r="M454" s="143">
        <f t="shared" si="209"/>
        <v>0</v>
      </c>
      <c r="N454" s="143">
        <f t="shared" si="209"/>
        <v>1</v>
      </c>
      <c r="O454" s="247">
        <v>5</v>
      </c>
      <c r="P454" s="247"/>
      <c r="Q454" s="247">
        <f t="shared" si="210"/>
        <v>5</v>
      </c>
      <c r="R454" s="225" t="s">
        <v>22</v>
      </c>
      <c r="S454" s="141">
        <v>43405</v>
      </c>
      <c r="T454" s="143" t="s">
        <v>345</v>
      </c>
      <c r="U454" s="45">
        <v>44926</v>
      </c>
      <c r="V454" s="139">
        <v>39301</v>
      </c>
      <c r="W454" s="148" t="s">
        <v>543</v>
      </c>
      <c r="X454" s="148" t="s">
        <v>556</v>
      </c>
    </row>
    <row r="455" spans="1:25" s="11" customFormat="1" ht="20.25" customHeight="1" x14ac:dyDescent="0.2">
      <c r="A455" s="58">
        <f t="shared" si="204"/>
        <v>27</v>
      </c>
      <c r="B455" s="143" t="s">
        <v>20</v>
      </c>
      <c r="C455" s="143" t="s">
        <v>324</v>
      </c>
      <c r="D455" s="143" t="s">
        <v>28</v>
      </c>
      <c r="E455" s="143" t="s">
        <v>13</v>
      </c>
      <c r="F455" s="38">
        <v>2</v>
      </c>
      <c r="G455" s="140"/>
      <c r="H455" s="140">
        <v>48.6</v>
      </c>
      <c r="I455" s="228">
        <f t="shared" si="206"/>
        <v>48.6</v>
      </c>
      <c r="J455" s="228">
        <f t="shared" si="207"/>
        <v>0</v>
      </c>
      <c r="K455" s="228">
        <f t="shared" si="208"/>
        <v>48.6</v>
      </c>
      <c r="L455" s="143">
        <f t="shared" si="209"/>
        <v>1</v>
      </c>
      <c r="M455" s="143">
        <f t="shared" si="209"/>
        <v>0</v>
      </c>
      <c r="N455" s="143">
        <f t="shared" si="209"/>
        <v>1</v>
      </c>
      <c r="O455" s="247">
        <v>2</v>
      </c>
      <c r="P455" s="247"/>
      <c r="Q455" s="247">
        <f t="shared" si="210"/>
        <v>2</v>
      </c>
      <c r="R455" s="225" t="s">
        <v>22</v>
      </c>
      <c r="S455" s="141">
        <v>43405</v>
      </c>
      <c r="T455" s="143" t="s">
        <v>345</v>
      </c>
      <c r="U455" s="45">
        <v>44926</v>
      </c>
      <c r="V455" s="139">
        <v>41210</v>
      </c>
      <c r="W455" s="148" t="s">
        <v>543</v>
      </c>
      <c r="X455" s="148" t="s">
        <v>556</v>
      </c>
    </row>
    <row r="456" spans="1:25" s="11" customFormat="1" ht="20.25" customHeight="1" x14ac:dyDescent="0.2">
      <c r="A456" s="58">
        <f t="shared" si="204"/>
        <v>27</v>
      </c>
      <c r="B456" s="143" t="s">
        <v>20</v>
      </c>
      <c r="C456" s="143" t="s">
        <v>324</v>
      </c>
      <c r="D456" s="143" t="s">
        <v>29</v>
      </c>
      <c r="E456" s="143" t="s">
        <v>12</v>
      </c>
      <c r="F456" s="38">
        <v>2</v>
      </c>
      <c r="G456" s="140"/>
      <c r="H456" s="140">
        <v>38.5</v>
      </c>
      <c r="I456" s="228">
        <f t="shared" si="206"/>
        <v>38.5</v>
      </c>
      <c r="J456" s="228">
        <f t="shared" si="207"/>
        <v>38.5</v>
      </c>
      <c r="K456" s="228">
        <f t="shared" si="208"/>
        <v>0</v>
      </c>
      <c r="L456" s="143">
        <f t="shared" si="209"/>
        <v>1</v>
      </c>
      <c r="M456" s="143">
        <f t="shared" si="209"/>
        <v>1</v>
      </c>
      <c r="N456" s="143">
        <f t="shared" si="209"/>
        <v>0</v>
      </c>
      <c r="O456" s="247">
        <v>5</v>
      </c>
      <c r="P456" s="247"/>
      <c r="Q456" s="247">
        <f t="shared" si="210"/>
        <v>5</v>
      </c>
      <c r="R456" s="225" t="s">
        <v>22</v>
      </c>
      <c r="S456" s="52">
        <v>43405</v>
      </c>
      <c r="T456" s="49" t="s">
        <v>345</v>
      </c>
      <c r="U456" s="197">
        <v>44926</v>
      </c>
      <c r="V456" s="139"/>
      <c r="W456" s="148" t="s">
        <v>543</v>
      </c>
      <c r="X456" s="148" t="s">
        <v>556</v>
      </c>
    </row>
    <row r="457" spans="1:25" s="66" customFormat="1" ht="21" customHeight="1" x14ac:dyDescent="0.2">
      <c r="A457" s="67">
        <f t="shared" si="204"/>
        <v>27</v>
      </c>
      <c r="B457" s="68" t="s">
        <v>20</v>
      </c>
      <c r="C457" s="68" t="s">
        <v>324</v>
      </c>
      <c r="D457" s="68">
        <f>COUNTA(D449:D456)</f>
        <v>8</v>
      </c>
      <c r="E457" s="47" t="s">
        <v>34</v>
      </c>
      <c r="F457" s="33"/>
      <c r="G457" s="69">
        <v>358.2</v>
      </c>
      <c r="H457" s="69">
        <f>SUM(H449:H456)</f>
        <v>325.60000000000002</v>
      </c>
      <c r="I457" s="69">
        <f t="shared" ref="I457:Q457" si="211">SUM(I449:I456)</f>
        <v>325.60000000000002</v>
      </c>
      <c r="J457" s="69">
        <f t="shared" si="211"/>
        <v>86.4</v>
      </c>
      <c r="K457" s="69">
        <f t="shared" si="211"/>
        <v>239.2</v>
      </c>
      <c r="L457" s="68">
        <f t="shared" si="211"/>
        <v>8</v>
      </c>
      <c r="M457" s="68">
        <f t="shared" si="211"/>
        <v>2</v>
      </c>
      <c r="N457" s="68">
        <f t="shared" si="211"/>
        <v>6</v>
      </c>
      <c r="O457" s="115">
        <f t="shared" si="211"/>
        <v>26</v>
      </c>
      <c r="P457" s="115">
        <f t="shared" si="211"/>
        <v>0</v>
      </c>
      <c r="Q457" s="115">
        <f t="shared" si="211"/>
        <v>26</v>
      </c>
      <c r="R457" s="15" t="str">
        <f>IF(L457/D457=0,"дом расселён 100%",IF(L457-D457=0,"0%",IF(L457/D457&lt;1,1-L457/D457)))</f>
        <v>0%</v>
      </c>
      <c r="S457" s="70">
        <v>43405</v>
      </c>
      <c r="T457" s="68" t="s">
        <v>345</v>
      </c>
      <c r="U457" s="70">
        <v>44926</v>
      </c>
      <c r="V457" s="1"/>
      <c r="W457" s="148" t="s">
        <v>543</v>
      </c>
      <c r="X457" s="148" t="s">
        <v>556</v>
      </c>
      <c r="Y457" s="11"/>
    </row>
    <row r="458" spans="1:25" s="11" customFormat="1" ht="20.25" customHeight="1" x14ac:dyDescent="0.2">
      <c r="A458" s="58">
        <f>A457+1</f>
        <v>28</v>
      </c>
      <c r="B458" s="143" t="s">
        <v>20</v>
      </c>
      <c r="C458" s="143" t="s">
        <v>325</v>
      </c>
      <c r="D458" s="143" t="s">
        <v>21</v>
      </c>
      <c r="E458" s="143" t="s">
        <v>13</v>
      </c>
      <c r="F458" s="38">
        <v>1</v>
      </c>
      <c r="G458" s="140"/>
      <c r="H458" s="140">
        <v>35.5</v>
      </c>
      <c r="I458" s="228">
        <f t="shared" ref="I458:I488" si="212">IF(R458="Подлежит расселению",H458,IF(R458="Расселено",0,IF(R458="Пустующие",0,IF(R458="В суде",H458))))</f>
        <v>35.5</v>
      </c>
      <c r="J458" s="228">
        <f t="shared" ref="J458:J488" si="213">IF(E458="Муниципальная",I458,IF(E458="Частная",0,IF(E458="Государственная",0,IF(E458="Юр.лицо",0))))</f>
        <v>0</v>
      </c>
      <c r="K458" s="228">
        <f t="shared" ref="K458:K488" si="214">IF(E458="Муниципальная",0,IF(E458="Частная",I458,IF(E458="Государственная",I458,IF(E458="Юр.лицо",I458))))</f>
        <v>35.5</v>
      </c>
      <c r="L458" s="143">
        <f t="shared" ref="L458:N476" si="215">IF(I458&gt;0,1,IF(I458=0,0))</f>
        <v>1</v>
      </c>
      <c r="M458" s="143">
        <f t="shared" si="215"/>
        <v>0</v>
      </c>
      <c r="N458" s="143">
        <f t="shared" si="215"/>
        <v>1</v>
      </c>
      <c r="O458" s="247">
        <v>2</v>
      </c>
      <c r="P458" s="247"/>
      <c r="Q458" s="247">
        <f t="shared" ref="Q458:Q476" si="216">O458-P458</f>
        <v>2</v>
      </c>
      <c r="R458" s="225" t="s">
        <v>22</v>
      </c>
      <c r="S458" s="57">
        <v>43405</v>
      </c>
      <c r="T458" s="54" t="s">
        <v>330</v>
      </c>
      <c r="U458" s="207">
        <v>46022</v>
      </c>
      <c r="V458" s="139">
        <v>39699</v>
      </c>
      <c r="W458" s="148" t="s">
        <v>543</v>
      </c>
      <c r="X458" s="148" t="s">
        <v>556</v>
      </c>
    </row>
    <row r="459" spans="1:25" s="11" customFormat="1" ht="20.25" customHeight="1" x14ac:dyDescent="0.2">
      <c r="A459" s="58">
        <f t="shared" si="204"/>
        <v>28</v>
      </c>
      <c r="B459" s="143" t="s">
        <v>20</v>
      </c>
      <c r="C459" s="143" t="s">
        <v>325</v>
      </c>
      <c r="D459" s="143" t="s">
        <v>23</v>
      </c>
      <c r="E459" s="143" t="s">
        <v>13</v>
      </c>
      <c r="F459" s="38">
        <v>1</v>
      </c>
      <c r="G459" s="140"/>
      <c r="H459" s="140">
        <v>35.9</v>
      </c>
      <c r="I459" s="228">
        <f t="shared" si="212"/>
        <v>35.9</v>
      </c>
      <c r="J459" s="228">
        <f t="shared" si="213"/>
        <v>0</v>
      </c>
      <c r="K459" s="228">
        <f t="shared" si="214"/>
        <v>35.9</v>
      </c>
      <c r="L459" s="143">
        <f t="shared" si="215"/>
        <v>1</v>
      </c>
      <c r="M459" s="143">
        <f t="shared" si="215"/>
        <v>0</v>
      </c>
      <c r="N459" s="143">
        <f t="shared" si="215"/>
        <v>1</v>
      </c>
      <c r="O459" s="247">
        <v>1</v>
      </c>
      <c r="P459" s="247"/>
      <c r="Q459" s="247">
        <f t="shared" si="216"/>
        <v>1</v>
      </c>
      <c r="R459" s="225" t="s">
        <v>22</v>
      </c>
      <c r="S459" s="141">
        <v>43405</v>
      </c>
      <c r="T459" s="143" t="s">
        <v>330</v>
      </c>
      <c r="U459" s="45">
        <v>46022</v>
      </c>
      <c r="V459" s="139">
        <v>42961</v>
      </c>
      <c r="W459" s="148" t="s">
        <v>543</v>
      </c>
      <c r="X459" s="148" t="s">
        <v>556</v>
      </c>
    </row>
    <row r="460" spans="1:25" s="11" customFormat="1" ht="20.25" customHeight="1" x14ac:dyDescent="0.2">
      <c r="A460" s="58">
        <f t="shared" si="204"/>
        <v>28</v>
      </c>
      <c r="B460" s="143" t="s">
        <v>20</v>
      </c>
      <c r="C460" s="143" t="s">
        <v>325</v>
      </c>
      <c r="D460" s="143" t="s">
        <v>24</v>
      </c>
      <c r="E460" s="143" t="s">
        <v>12</v>
      </c>
      <c r="F460" s="38">
        <v>2</v>
      </c>
      <c r="G460" s="140"/>
      <c r="H460" s="140">
        <v>53.5</v>
      </c>
      <c r="I460" s="228">
        <f t="shared" si="212"/>
        <v>53.5</v>
      </c>
      <c r="J460" s="228">
        <f t="shared" si="213"/>
        <v>53.5</v>
      </c>
      <c r="K460" s="228">
        <f t="shared" si="214"/>
        <v>0</v>
      </c>
      <c r="L460" s="143">
        <f t="shared" si="215"/>
        <v>1</v>
      </c>
      <c r="M460" s="143">
        <f t="shared" si="215"/>
        <v>1</v>
      </c>
      <c r="N460" s="143">
        <f t="shared" si="215"/>
        <v>0</v>
      </c>
      <c r="O460" s="247">
        <v>1</v>
      </c>
      <c r="P460" s="247"/>
      <c r="Q460" s="247">
        <f t="shared" si="216"/>
        <v>1</v>
      </c>
      <c r="R460" s="225" t="s">
        <v>22</v>
      </c>
      <c r="S460" s="141">
        <v>43405</v>
      </c>
      <c r="T460" s="143" t="s">
        <v>330</v>
      </c>
      <c r="U460" s="45">
        <v>46022</v>
      </c>
      <c r="V460" s="139"/>
      <c r="W460" s="148" t="s">
        <v>543</v>
      </c>
      <c r="X460" s="148" t="s">
        <v>556</v>
      </c>
    </row>
    <row r="461" spans="1:25" s="11" customFormat="1" ht="20.25" customHeight="1" x14ac:dyDescent="0.2">
      <c r="A461" s="58">
        <f t="shared" si="204"/>
        <v>28</v>
      </c>
      <c r="B461" s="143" t="s">
        <v>20</v>
      </c>
      <c r="C461" s="143" t="s">
        <v>325</v>
      </c>
      <c r="D461" s="143" t="s">
        <v>25</v>
      </c>
      <c r="E461" s="143" t="s">
        <v>13</v>
      </c>
      <c r="F461" s="38">
        <v>1</v>
      </c>
      <c r="G461" s="140"/>
      <c r="H461" s="140">
        <v>28.3</v>
      </c>
      <c r="I461" s="228">
        <f t="shared" si="212"/>
        <v>28.3</v>
      </c>
      <c r="J461" s="228">
        <f t="shared" si="213"/>
        <v>0</v>
      </c>
      <c r="K461" s="228">
        <f t="shared" si="214"/>
        <v>28.3</v>
      </c>
      <c r="L461" s="143">
        <f t="shared" si="215"/>
        <v>1</v>
      </c>
      <c r="M461" s="143">
        <f t="shared" si="215"/>
        <v>0</v>
      </c>
      <c r="N461" s="143">
        <f t="shared" si="215"/>
        <v>1</v>
      </c>
      <c r="O461" s="247">
        <v>1</v>
      </c>
      <c r="P461" s="247"/>
      <c r="Q461" s="247">
        <f t="shared" si="216"/>
        <v>1</v>
      </c>
      <c r="R461" s="225" t="s">
        <v>22</v>
      </c>
      <c r="S461" s="141">
        <v>43405</v>
      </c>
      <c r="T461" s="143" t="s">
        <v>330</v>
      </c>
      <c r="U461" s="45">
        <v>46022</v>
      </c>
      <c r="V461" s="139">
        <v>39318</v>
      </c>
      <c r="W461" s="148" t="s">
        <v>543</v>
      </c>
      <c r="X461" s="148" t="s">
        <v>556</v>
      </c>
    </row>
    <row r="462" spans="1:25" s="11" customFormat="1" ht="20.25" customHeight="1" x14ac:dyDescent="0.2">
      <c r="A462" s="58">
        <f t="shared" si="204"/>
        <v>28</v>
      </c>
      <c r="B462" s="143" t="s">
        <v>20</v>
      </c>
      <c r="C462" s="143" t="s">
        <v>325</v>
      </c>
      <c r="D462" s="143" t="s">
        <v>26</v>
      </c>
      <c r="E462" s="143" t="s">
        <v>13</v>
      </c>
      <c r="F462" s="38">
        <v>1</v>
      </c>
      <c r="G462" s="140"/>
      <c r="H462" s="140">
        <v>22.9</v>
      </c>
      <c r="I462" s="228">
        <f t="shared" si="212"/>
        <v>22.9</v>
      </c>
      <c r="J462" s="228">
        <f t="shared" si="213"/>
        <v>0</v>
      </c>
      <c r="K462" s="228">
        <f t="shared" si="214"/>
        <v>22.9</v>
      </c>
      <c r="L462" s="143">
        <f t="shared" si="215"/>
        <v>1</v>
      </c>
      <c r="M462" s="143">
        <f t="shared" si="215"/>
        <v>0</v>
      </c>
      <c r="N462" s="143">
        <f t="shared" si="215"/>
        <v>1</v>
      </c>
      <c r="O462" s="247">
        <v>1</v>
      </c>
      <c r="P462" s="247"/>
      <c r="Q462" s="247">
        <f t="shared" si="216"/>
        <v>1</v>
      </c>
      <c r="R462" s="225" t="s">
        <v>22</v>
      </c>
      <c r="S462" s="141">
        <v>43405</v>
      </c>
      <c r="T462" s="143" t="s">
        <v>330</v>
      </c>
      <c r="U462" s="45">
        <v>46022</v>
      </c>
      <c r="V462" s="139">
        <v>41793</v>
      </c>
      <c r="W462" s="148" t="s">
        <v>543</v>
      </c>
      <c r="X462" s="148" t="s">
        <v>556</v>
      </c>
    </row>
    <row r="463" spans="1:25" s="11" customFormat="1" ht="20.25" customHeight="1" x14ac:dyDescent="0.2">
      <c r="A463" s="58">
        <f t="shared" si="204"/>
        <v>28</v>
      </c>
      <c r="B463" s="143" t="s">
        <v>20</v>
      </c>
      <c r="C463" s="143" t="s">
        <v>325</v>
      </c>
      <c r="D463" s="143" t="s">
        <v>27</v>
      </c>
      <c r="E463" s="143" t="s">
        <v>13</v>
      </c>
      <c r="F463" s="38">
        <v>1</v>
      </c>
      <c r="G463" s="140"/>
      <c r="H463" s="140">
        <v>34.9</v>
      </c>
      <c r="I463" s="228">
        <f t="shared" si="212"/>
        <v>34.9</v>
      </c>
      <c r="J463" s="228">
        <f t="shared" si="213"/>
        <v>0</v>
      </c>
      <c r="K463" s="228">
        <f t="shared" si="214"/>
        <v>34.9</v>
      </c>
      <c r="L463" s="143">
        <f t="shared" si="215"/>
        <v>1</v>
      </c>
      <c r="M463" s="143">
        <f t="shared" si="215"/>
        <v>0</v>
      </c>
      <c r="N463" s="143">
        <f t="shared" si="215"/>
        <v>1</v>
      </c>
      <c r="O463" s="247">
        <v>2</v>
      </c>
      <c r="P463" s="247"/>
      <c r="Q463" s="247">
        <f t="shared" si="216"/>
        <v>2</v>
      </c>
      <c r="R463" s="225" t="s">
        <v>22</v>
      </c>
      <c r="S463" s="141">
        <v>43405</v>
      </c>
      <c r="T463" s="143" t="s">
        <v>330</v>
      </c>
      <c r="U463" s="45">
        <v>46022</v>
      </c>
      <c r="V463" s="139">
        <v>40877</v>
      </c>
      <c r="W463" s="148" t="s">
        <v>543</v>
      </c>
      <c r="X463" s="148" t="s">
        <v>556</v>
      </c>
    </row>
    <row r="464" spans="1:25" s="11" customFormat="1" ht="20.25" customHeight="1" x14ac:dyDescent="0.2">
      <c r="A464" s="58">
        <f t="shared" si="204"/>
        <v>28</v>
      </c>
      <c r="B464" s="143" t="s">
        <v>20</v>
      </c>
      <c r="C464" s="143" t="s">
        <v>325</v>
      </c>
      <c r="D464" s="143" t="s">
        <v>28</v>
      </c>
      <c r="E464" s="143" t="s">
        <v>13</v>
      </c>
      <c r="F464" s="38">
        <v>1</v>
      </c>
      <c r="G464" s="140"/>
      <c r="H464" s="140">
        <v>34.9</v>
      </c>
      <c r="I464" s="228">
        <f t="shared" si="212"/>
        <v>34.9</v>
      </c>
      <c r="J464" s="228">
        <f t="shared" si="213"/>
        <v>0</v>
      </c>
      <c r="K464" s="228">
        <f t="shared" si="214"/>
        <v>34.9</v>
      </c>
      <c r="L464" s="143">
        <f t="shared" si="215"/>
        <v>1</v>
      </c>
      <c r="M464" s="143">
        <f t="shared" si="215"/>
        <v>0</v>
      </c>
      <c r="N464" s="143">
        <f t="shared" si="215"/>
        <v>1</v>
      </c>
      <c r="O464" s="247">
        <v>1</v>
      </c>
      <c r="P464" s="247"/>
      <c r="Q464" s="247">
        <f t="shared" si="216"/>
        <v>1</v>
      </c>
      <c r="R464" s="225" t="s">
        <v>22</v>
      </c>
      <c r="S464" s="141">
        <v>43405</v>
      </c>
      <c r="T464" s="143" t="s">
        <v>330</v>
      </c>
      <c r="U464" s="45">
        <v>46022</v>
      </c>
      <c r="V464" s="139">
        <v>42187</v>
      </c>
      <c r="W464" s="148" t="s">
        <v>543</v>
      </c>
      <c r="X464" s="148" t="s">
        <v>556</v>
      </c>
    </row>
    <row r="465" spans="1:24" s="11" customFormat="1" ht="20.25" customHeight="1" x14ac:dyDescent="0.2">
      <c r="A465" s="58">
        <f t="shared" si="204"/>
        <v>28</v>
      </c>
      <c r="B465" s="143" t="s">
        <v>20</v>
      </c>
      <c r="C465" s="143" t="s">
        <v>325</v>
      </c>
      <c r="D465" s="143" t="s">
        <v>29</v>
      </c>
      <c r="E465" s="143" t="s">
        <v>12</v>
      </c>
      <c r="F465" s="38">
        <v>1</v>
      </c>
      <c r="G465" s="140"/>
      <c r="H465" s="140">
        <v>23.4</v>
      </c>
      <c r="I465" s="228">
        <f t="shared" si="212"/>
        <v>23.4</v>
      </c>
      <c r="J465" s="228">
        <f t="shared" si="213"/>
        <v>23.4</v>
      </c>
      <c r="K465" s="228">
        <f t="shared" si="214"/>
        <v>0</v>
      </c>
      <c r="L465" s="143">
        <f t="shared" si="215"/>
        <v>1</v>
      </c>
      <c r="M465" s="143">
        <f t="shared" si="215"/>
        <v>1</v>
      </c>
      <c r="N465" s="143">
        <f t="shared" si="215"/>
        <v>0</v>
      </c>
      <c r="O465" s="247">
        <v>1</v>
      </c>
      <c r="P465" s="247"/>
      <c r="Q465" s="247">
        <f t="shared" si="216"/>
        <v>1</v>
      </c>
      <c r="R465" s="225" t="s">
        <v>22</v>
      </c>
      <c r="S465" s="141">
        <v>43405</v>
      </c>
      <c r="T465" s="143" t="s">
        <v>330</v>
      </c>
      <c r="U465" s="45">
        <v>46022</v>
      </c>
      <c r="V465" s="139"/>
      <c r="W465" s="148" t="s">
        <v>543</v>
      </c>
      <c r="X465" s="148" t="s">
        <v>556</v>
      </c>
    </row>
    <row r="466" spans="1:24" s="11" customFormat="1" ht="20.25" customHeight="1" x14ac:dyDescent="0.2">
      <c r="A466" s="58">
        <f t="shared" si="204"/>
        <v>28</v>
      </c>
      <c r="B466" s="143" t="s">
        <v>20</v>
      </c>
      <c r="C466" s="143" t="s">
        <v>325</v>
      </c>
      <c r="D466" s="143" t="s">
        <v>30</v>
      </c>
      <c r="E466" s="143" t="s">
        <v>13</v>
      </c>
      <c r="F466" s="38">
        <v>1</v>
      </c>
      <c r="G466" s="140"/>
      <c r="H466" s="140">
        <v>36.299999999999997</v>
      </c>
      <c r="I466" s="228">
        <f t="shared" si="212"/>
        <v>36.299999999999997</v>
      </c>
      <c r="J466" s="228">
        <f t="shared" si="213"/>
        <v>0</v>
      </c>
      <c r="K466" s="228">
        <f t="shared" si="214"/>
        <v>36.299999999999997</v>
      </c>
      <c r="L466" s="143">
        <f t="shared" si="215"/>
        <v>1</v>
      </c>
      <c r="M466" s="143">
        <f t="shared" si="215"/>
        <v>0</v>
      </c>
      <c r="N466" s="143">
        <f t="shared" si="215"/>
        <v>1</v>
      </c>
      <c r="O466" s="247">
        <v>1</v>
      </c>
      <c r="P466" s="247"/>
      <c r="Q466" s="247">
        <f t="shared" si="216"/>
        <v>1</v>
      </c>
      <c r="R466" s="225" t="s">
        <v>22</v>
      </c>
      <c r="S466" s="141">
        <v>43405</v>
      </c>
      <c r="T466" s="143" t="s">
        <v>330</v>
      </c>
      <c r="U466" s="45">
        <v>46022</v>
      </c>
      <c r="V466" s="139">
        <v>42368</v>
      </c>
      <c r="W466" s="148" t="s">
        <v>543</v>
      </c>
      <c r="X466" s="148" t="s">
        <v>556</v>
      </c>
    </row>
    <row r="467" spans="1:24" s="11" customFormat="1" ht="20.25" customHeight="1" x14ac:dyDescent="0.2">
      <c r="A467" s="58">
        <f t="shared" si="204"/>
        <v>28</v>
      </c>
      <c r="B467" s="143" t="s">
        <v>20</v>
      </c>
      <c r="C467" s="143" t="s">
        <v>325</v>
      </c>
      <c r="D467" s="143" t="s">
        <v>31</v>
      </c>
      <c r="E467" s="143" t="s">
        <v>13</v>
      </c>
      <c r="F467" s="38">
        <v>1</v>
      </c>
      <c r="G467" s="140"/>
      <c r="H467" s="140">
        <v>36.6</v>
      </c>
      <c r="I467" s="228">
        <f t="shared" si="212"/>
        <v>36.6</v>
      </c>
      <c r="J467" s="228">
        <f t="shared" si="213"/>
        <v>0</v>
      </c>
      <c r="K467" s="228">
        <f t="shared" si="214"/>
        <v>36.6</v>
      </c>
      <c r="L467" s="143">
        <f t="shared" si="215"/>
        <v>1</v>
      </c>
      <c r="M467" s="143">
        <f t="shared" si="215"/>
        <v>0</v>
      </c>
      <c r="N467" s="143">
        <f t="shared" si="215"/>
        <v>1</v>
      </c>
      <c r="O467" s="247">
        <v>2</v>
      </c>
      <c r="P467" s="247">
        <v>2</v>
      </c>
      <c r="Q467" s="247">
        <f t="shared" si="216"/>
        <v>0</v>
      </c>
      <c r="R467" s="225" t="s">
        <v>22</v>
      </c>
      <c r="S467" s="141">
        <v>43405</v>
      </c>
      <c r="T467" s="143" t="s">
        <v>330</v>
      </c>
      <c r="U467" s="45">
        <v>46022</v>
      </c>
      <c r="V467" s="139">
        <v>38841</v>
      </c>
      <c r="W467" s="148" t="s">
        <v>543</v>
      </c>
      <c r="X467" s="148" t="s">
        <v>556</v>
      </c>
    </row>
    <row r="468" spans="1:24" s="11" customFormat="1" ht="20.25" customHeight="1" x14ac:dyDescent="0.2">
      <c r="A468" s="58">
        <f t="shared" si="204"/>
        <v>28</v>
      </c>
      <c r="B468" s="143" t="s">
        <v>20</v>
      </c>
      <c r="C468" s="143" t="s">
        <v>325</v>
      </c>
      <c r="D468" s="143" t="s">
        <v>32</v>
      </c>
      <c r="E468" s="143" t="s">
        <v>13</v>
      </c>
      <c r="F468" s="38">
        <v>3</v>
      </c>
      <c r="G468" s="140"/>
      <c r="H468" s="140">
        <v>53.7</v>
      </c>
      <c r="I468" s="228">
        <f t="shared" si="212"/>
        <v>53.7</v>
      </c>
      <c r="J468" s="228">
        <f t="shared" si="213"/>
        <v>0</v>
      </c>
      <c r="K468" s="228">
        <f t="shared" si="214"/>
        <v>53.7</v>
      </c>
      <c r="L468" s="143">
        <f t="shared" si="215"/>
        <v>1</v>
      </c>
      <c r="M468" s="143">
        <f t="shared" si="215"/>
        <v>0</v>
      </c>
      <c r="N468" s="143">
        <f t="shared" si="215"/>
        <v>1</v>
      </c>
      <c r="O468" s="247">
        <v>1</v>
      </c>
      <c r="P468" s="247"/>
      <c r="Q468" s="247">
        <f t="shared" si="216"/>
        <v>1</v>
      </c>
      <c r="R468" s="225" t="s">
        <v>22</v>
      </c>
      <c r="S468" s="141">
        <v>43405</v>
      </c>
      <c r="T468" s="143" t="s">
        <v>330</v>
      </c>
      <c r="U468" s="45">
        <v>46022</v>
      </c>
      <c r="V468" s="139">
        <v>40987</v>
      </c>
      <c r="W468" s="148" t="s">
        <v>543</v>
      </c>
      <c r="X468" s="148" t="s">
        <v>556</v>
      </c>
    </row>
    <row r="469" spans="1:24" s="11" customFormat="1" ht="20.25" customHeight="1" x14ac:dyDescent="0.2">
      <c r="A469" s="58">
        <f t="shared" si="204"/>
        <v>28</v>
      </c>
      <c r="B469" s="143" t="s">
        <v>20</v>
      </c>
      <c r="C469" s="143" t="s">
        <v>325</v>
      </c>
      <c r="D469" s="143" t="s">
        <v>33</v>
      </c>
      <c r="E469" s="143" t="s">
        <v>13</v>
      </c>
      <c r="F469" s="38">
        <v>2</v>
      </c>
      <c r="G469" s="140"/>
      <c r="H469" s="140">
        <v>40</v>
      </c>
      <c r="I469" s="228">
        <f t="shared" si="212"/>
        <v>40</v>
      </c>
      <c r="J469" s="228">
        <f t="shared" si="213"/>
        <v>0</v>
      </c>
      <c r="K469" s="228">
        <f t="shared" si="214"/>
        <v>40</v>
      </c>
      <c r="L469" s="143">
        <f t="shared" si="215"/>
        <v>1</v>
      </c>
      <c r="M469" s="143">
        <f t="shared" si="215"/>
        <v>0</v>
      </c>
      <c r="N469" s="143">
        <f t="shared" si="215"/>
        <v>1</v>
      </c>
      <c r="O469" s="247">
        <v>1</v>
      </c>
      <c r="P469" s="247"/>
      <c r="Q469" s="247">
        <f t="shared" si="216"/>
        <v>1</v>
      </c>
      <c r="R469" s="225" t="s">
        <v>22</v>
      </c>
      <c r="S469" s="141">
        <v>43405</v>
      </c>
      <c r="T469" s="143" t="s">
        <v>330</v>
      </c>
      <c r="U469" s="45">
        <v>46022</v>
      </c>
      <c r="V469" s="139">
        <v>41577</v>
      </c>
      <c r="W469" s="148" t="s">
        <v>543</v>
      </c>
      <c r="X469" s="148" t="s">
        <v>556</v>
      </c>
    </row>
    <row r="470" spans="1:24" s="11" customFormat="1" ht="20.25" customHeight="1" x14ac:dyDescent="0.2">
      <c r="A470" s="58">
        <f t="shared" si="204"/>
        <v>28</v>
      </c>
      <c r="B470" s="143" t="s">
        <v>20</v>
      </c>
      <c r="C470" s="143" t="s">
        <v>325</v>
      </c>
      <c r="D470" s="143" t="s">
        <v>39</v>
      </c>
      <c r="E470" s="143" t="s">
        <v>13</v>
      </c>
      <c r="F470" s="38">
        <v>2</v>
      </c>
      <c r="G470" s="140"/>
      <c r="H470" s="140">
        <v>47.6</v>
      </c>
      <c r="I470" s="228">
        <f t="shared" si="212"/>
        <v>47.6</v>
      </c>
      <c r="J470" s="228">
        <f t="shared" si="213"/>
        <v>0</v>
      </c>
      <c r="K470" s="228">
        <f t="shared" si="214"/>
        <v>47.6</v>
      </c>
      <c r="L470" s="143">
        <f t="shared" si="215"/>
        <v>1</v>
      </c>
      <c r="M470" s="143">
        <f t="shared" si="215"/>
        <v>0</v>
      </c>
      <c r="N470" s="143">
        <f t="shared" si="215"/>
        <v>1</v>
      </c>
      <c r="O470" s="247">
        <v>3</v>
      </c>
      <c r="P470" s="247"/>
      <c r="Q470" s="247">
        <f t="shared" si="216"/>
        <v>3</v>
      </c>
      <c r="R470" s="225" t="s">
        <v>22</v>
      </c>
      <c r="S470" s="141">
        <v>43405</v>
      </c>
      <c r="T470" s="143" t="s">
        <v>330</v>
      </c>
      <c r="U470" s="45">
        <v>46022</v>
      </c>
      <c r="V470" s="139">
        <v>41926</v>
      </c>
      <c r="W470" s="148" t="s">
        <v>543</v>
      </c>
      <c r="X470" s="148" t="s">
        <v>556</v>
      </c>
    </row>
    <row r="471" spans="1:24" s="11" customFormat="1" ht="20.25" customHeight="1" x14ac:dyDescent="0.2">
      <c r="A471" s="58">
        <f t="shared" si="204"/>
        <v>28</v>
      </c>
      <c r="B471" s="143" t="s">
        <v>20</v>
      </c>
      <c r="C471" s="143" t="s">
        <v>325</v>
      </c>
      <c r="D471" s="143" t="s">
        <v>40</v>
      </c>
      <c r="E471" s="143" t="s">
        <v>13</v>
      </c>
      <c r="F471" s="38">
        <v>1</v>
      </c>
      <c r="G471" s="140"/>
      <c r="H471" s="140">
        <v>35.6</v>
      </c>
      <c r="I471" s="228">
        <f t="shared" si="212"/>
        <v>35.6</v>
      </c>
      <c r="J471" s="228">
        <f t="shared" si="213"/>
        <v>0</v>
      </c>
      <c r="K471" s="228">
        <f t="shared" si="214"/>
        <v>35.6</v>
      </c>
      <c r="L471" s="143">
        <f t="shared" si="215"/>
        <v>1</v>
      </c>
      <c r="M471" s="143">
        <f t="shared" si="215"/>
        <v>0</v>
      </c>
      <c r="N471" s="143">
        <f t="shared" si="215"/>
        <v>1</v>
      </c>
      <c r="O471" s="247">
        <v>2</v>
      </c>
      <c r="P471" s="247"/>
      <c r="Q471" s="247">
        <f t="shared" si="216"/>
        <v>2</v>
      </c>
      <c r="R471" s="225" t="s">
        <v>22</v>
      </c>
      <c r="S471" s="141">
        <v>43405</v>
      </c>
      <c r="T471" s="143" t="s">
        <v>330</v>
      </c>
      <c r="U471" s="45">
        <v>46022</v>
      </c>
      <c r="V471" s="139">
        <v>38751</v>
      </c>
      <c r="W471" s="148" t="s">
        <v>543</v>
      </c>
      <c r="X471" s="148" t="s">
        <v>556</v>
      </c>
    </row>
    <row r="472" spans="1:24" s="11" customFormat="1" ht="20.25" customHeight="1" x14ac:dyDescent="0.2">
      <c r="A472" s="58">
        <f t="shared" si="204"/>
        <v>28</v>
      </c>
      <c r="B472" s="143" t="s">
        <v>20</v>
      </c>
      <c r="C472" s="143" t="s">
        <v>325</v>
      </c>
      <c r="D472" s="143" t="s">
        <v>41</v>
      </c>
      <c r="E472" s="143" t="s">
        <v>12</v>
      </c>
      <c r="F472" s="38">
        <v>1</v>
      </c>
      <c r="G472" s="140"/>
      <c r="H472" s="140">
        <v>23.4</v>
      </c>
      <c r="I472" s="228">
        <f t="shared" si="212"/>
        <v>23.4</v>
      </c>
      <c r="J472" s="228">
        <f t="shared" si="213"/>
        <v>23.4</v>
      </c>
      <c r="K472" s="228">
        <f t="shared" si="214"/>
        <v>0</v>
      </c>
      <c r="L472" s="143">
        <f t="shared" si="215"/>
        <v>1</v>
      </c>
      <c r="M472" s="143">
        <f t="shared" si="215"/>
        <v>1</v>
      </c>
      <c r="N472" s="143">
        <f t="shared" si="215"/>
        <v>0</v>
      </c>
      <c r="O472" s="247">
        <v>1</v>
      </c>
      <c r="P472" s="247"/>
      <c r="Q472" s="247">
        <f t="shared" si="216"/>
        <v>1</v>
      </c>
      <c r="R472" s="225" t="s">
        <v>22</v>
      </c>
      <c r="S472" s="141">
        <v>43405</v>
      </c>
      <c r="T472" s="143" t="s">
        <v>330</v>
      </c>
      <c r="U472" s="45">
        <v>46022</v>
      </c>
      <c r="V472" s="139"/>
      <c r="W472" s="148" t="s">
        <v>543</v>
      </c>
      <c r="X472" s="148" t="s">
        <v>556</v>
      </c>
    </row>
    <row r="473" spans="1:24" s="11" customFormat="1" ht="20.25" customHeight="1" x14ac:dyDescent="0.2">
      <c r="A473" s="58">
        <f t="shared" si="204"/>
        <v>28</v>
      </c>
      <c r="B473" s="143" t="s">
        <v>20</v>
      </c>
      <c r="C473" s="143" t="s">
        <v>325</v>
      </c>
      <c r="D473" s="143" t="s">
        <v>42</v>
      </c>
      <c r="E473" s="143" t="s">
        <v>13</v>
      </c>
      <c r="F473" s="38">
        <v>1</v>
      </c>
      <c r="G473" s="140"/>
      <c r="H473" s="140">
        <v>23.2</v>
      </c>
      <c r="I473" s="228">
        <f t="shared" si="212"/>
        <v>23.2</v>
      </c>
      <c r="J473" s="228">
        <f t="shared" si="213"/>
        <v>0</v>
      </c>
      <c r="K473" s="228">
        <f t="shared" si="214"/>
        <v>23.2</v>
      </c>
      <c r="L473" s="143">
        <f t="shared" si="215"/>
        <v>1</v>
      </c>
      <c r="M473" s="143">
        <f t="shared" si="215"/>
        <v>0</v>
      </c>
      <c r="N473" s="143">
        <f t="shared" si="215"/>
        <v>1</v>
      </c>
      <c r="O473" s="247">
        <v>1</v>
      </c>
      <c r="P473" s="247"/>
      <c r="Q473" s="247">
        <f t="shared" si="216"/>
        <v>1</v>
      </c>
      <c r="R473" s="225" t="s">
        <v>22</v>
      </c>
      <c r="S473" s="141">
        <v>43405</v>
      </c>
      <c r="T473" s="143" t="s">
        <v>330</v>
      </c>
      <c r="U473" s="45">
        <v>46022</v>
      </c>
      <c r="V473" s="139">
        <v>38674</v>
      </c>
      <c r="W473" s="148" t="s">
        <v>543</v>
      </c>
      <c r="X473" s="148" t="s">
        <v>556</v>
      </c>
    </row>
    <row r="474" spans="1:24" s="11" customFormat="1" ht="20.25" customHeight="1" x14ac:dyDescent="0.2">
      <c r="A474" s="58">
        <f t="shared" si="204"/>
        <v>28</v>
      </c>
      <c r="B474" s="143" t="s">
        <v>20</v>
      </c>
      <c r="C474" s="143" t="s">
        <v>325</v>
      </c>
      <c r="D474" s="143" t="s">
        <v>43</v>
      </c>
      <c r="E474" s="143" t="s">
        <v>13</v>
      </c>
      <c r="F474" s="38">
        <v>1</v>
      </c>
      <c r="G474" s="140"/>
      <c r="H474" s="140">
        <v>34.5</v>
      </c>
      <c r="I474" s="228">
        <f t="shared" si="212"/>
        <v>34.5</v>
      </c>
      <c r="J474" s="228">
        <f t="shared" si="213"/>
        <v>0</v>
      </c>
      <c r="K474" s="228">
        <f t="shared" si="214"/>
        <v>34.5</v>
      </c>
      <c r="L474" s="143">
        <f t="shared" si="215"/>
        <v>1</v>
      </c>
      <c r="M474" s="143">
        <f t="shared" si="215"/>
        <v>0</v>
      </c>
      <c r="N474" s="143">
        <f t="shared" si="215"/>
        <v>1</v>
      </c>
      <c r="O474" s="247">
        <v>1</v>
      </c>
      <c r="P474" s="247"/>
      <c r="Q474" s="247">
        <f t="shared" si="216"/>
        <v>1</v>
      </c>
      <c r="R474" s="225" t="s">
        <v>22</v>
      </c>
      <c r="S474" s="141">
        <v>43405</v>
      </c>
      <c r="T474" s="143" t="s">
        <v>330</v>
      </c>
      <c r="U474" s="45">
        <v>46022</v>
      </c>
      <c r="V474" s="139">
        <v>39388</v>
      </c>
      <c r="W474" s="148" t="s">
        <v>543</v>
      </c>
      <c r="X474" s="148" t="s">
        <v>556</v>
      </c>
    </row>
    <row r="475" spans="1:24" s="11" customFormat="1" ht="20.25" customHeight="1" x14ac:dyDescent="0.2">
      <c r="A475" s="58">
        <f t="shared" si="204"/>
        <v>28</v>
      </c>
      <c r="B475" s="143" t="s">
        <v>20</v>
      </c>
      <c r="C475" s="143" t="s">
        <v>325</v>
      </c>
      <c r="D475" s="143" t="s">
        <v>46</v>
      </c>
      <c r="E475" s="143" t="s">
        <v>13</v>
      </c>
      <c r="F475" s="38">
        <v>1</v>
      </c>
      <c r="G475" s="140"/>
      <c r="H475" s="140">
        <v>35.299999999999997</v>
      </c>
      <c r="I475" s="228">
        <f t="shared" si="212"/>
        <v>35.299999999999997</v>
      </c>
      <c r="J475" s="228">
        <f t="shared" si="213"/>
        <v>0</v>
      </c>
      <c r="K475" s="228">
        <f t="shared" si="214"/>
        <v>35.299999999999997</v>
      </c>
      <c r="L475" s="143">
        <f t="shared" si="215"/>
        <v>1</v>
      </c>
      <c r="M475" s="143">
        <f t="shared" si="215"/>
        <v>0</v>
      </c>
      <c r="N475" s="143">
        <f t="shared" si="215"/>
        <v>1</v>
      </c>
      <c r="O475" s="247">
        <v>1</v>
      </c>
      <c r="P475" s="247"/>
      <c r="Q475" s="247">
        <f t="shared" si="216"/>
        <v>1</v>
      </c>
      <c r="R475" s="225" t="s">
        <v>22</v>
      </c>
      <c r="S475" s="141">
        <v>43405</v>
      </c>
      <c r="T475" s="143" t="s">
        <v>330</v>
      </c>
      <c r="U475" s="45">
        <v>46022</v>
      </c>
      <c r="V475" s="139">
        <v>41379</v>
      </c>
      <c r="W475" s="148" t="s">
        <v>543</v>
      </c>
      <c r="X475" s="148" t="s">
        <v>556</v>
      </c>
    </row>
    <row r="476" spans="1:24" s="11" customFormat="1" ht="20.25" customHeight="1" x14ac:dyDescent="0.2">
      <c r="A476" s="58">
        <f t="shared" si="204"/>
        <v>28</v>
      </c>
      <c r="B476" s="143" t="s">
        <v>20</v>
      </c>
      <c r="C476" s="143" t="s">
        <v>325</v>
      </c>
      <c r="D476" s="143" t="s">
        <v>47</v>
      </c>
      <c r="E476" s="143" t="s">
        <v>13</v>
      </c>
      <c r="F476" s="38">
        <v>1</v>
      </c>
      <c r="G476" s="140"/>
      <c r="H476" s="140">
        <v>23.4</v>
      </c>
      <c r="I476" s="228">
        <f t="shared" si="212"/>
        <v>23.4</v>
      </c>
      <c r="J476" s="228">
        <f t="shared" si="213"/>
        <v>0</v>
      </c>
      <c r="K476" s="228">
        <f t="shared" si="214"/>
        <v>23.4</v>
      </c>
      <c r="L476" s="143">
        <f t="shared" si="215"/>
        <v>1</v>
      </c>
      <c r="M476" s="143">
        <f t="shared" si="215"/>
        <v>0</v>
      </c>
      <c r="N476" s="143">
        <f t="shared" si="215"/>
        <v>1</v>
      </c>
      <c r="O476" s="247">
        <v>1</v>
      </c>
      <c r="P476" s="247"/>
      <c r="Q476" s="247">
        <f t="shared" si="216"/>
        <v>1</v>
      </c>
      <c r="R476" s="225" t="s">
        <v>22</v>
      </c>
      <c r="S476" s="141">
        <v>43405</v>
      </c>
      <c r="T476" s="143" t="s">
        <v>330</v>
      </c>
      <c r="U476" s="45">
        <v>46022</v>
      </c>
      <c r="V476" s="139">
        <v>41334</v>
      </c>
      <c r="W476" s="148" t="s">
        <v>543</v>
      </c>
      <c r="X476" s="148" t="s">
        <v>556</v>
      </c>
    </row>
    <row r="477" spans="1:24" s="11" customFormat="1" ht="20.25" customHeight="1" x14ac:dyDescent="0.2">
      <c r="A477" s="58">
        <f t="shared" si="204"/>
        <v>28</v>
      </c>
      <c r="B477" s="143" t="s">
        <v>20</v>
      </c>
      <c r="C477" s="143" t="s">
        <v>325</v>
      </c>
      <c r="D477" s="143" t="s">
        <v>48</v>
      </c>
      <c r="E477" s="143" t="s">
        <v>13</v>
      </c>
      <c r="F477" s="38">
        <v>2</v>
      </c>
      <c r="G477" s="140"/>
      <c r="H477" s="140">
        <v>45.5</v>
      </c>
      <c r="I477" s="228">
        <f t="shared" si="212"/>
        <v>45.5</v>
      </c>
      <c r="J477" s="228">
        <f t="shared" si="213"/>
        <v>0</v>
      </c>
      <c r="K477" s="228">
        <f t="shared" si="214"/>
        <v>45.5</v>
      </c>
      <c r="L477" s="143">
        <f t="shared" ref="L477:N499" si="217">IF(I477&gt;0,1,IF(I477=0,0))</f>
        <v>1</v>
      </c>
      <c r="M477" s="143">
        <f t="shared" si="217"/>
        <v>0</v>
      </c>
      <c r="N477" s="143">
        <f t="shared" si="217"/>
        <v>1</v>
      </c>
      <c r="O477" s="247">
        <v>1</v>
      </c>
      <c r="P477" s="247"/>
      <c r="Q477" s="247">
        <f t="shared" ref="Q477:Q488" si="218">O477-P477</f>
        <v>1</v>
      </c>
      <c r="R477" s="225" t="s">
        <v>22</v>
      </c>
      <c r="S477" s="141">
        <v>43405</v>
      </c>
      <c r="T477" s="143" t="s">
        <v>330</v>
      </c>
      <c r="U477" s="45">
        <v>46022</v>
      </c>
      <c r="V477" s="139">
        <v>37785</v>
      </c>
      <c r="W477" s="148" t="s">
        <v>543</v>
      </c>
      <c r="X477" s="148" t="s">
        <v>556</v>
      </c>
    </row>
    <row r="478" spans="1:24" s="11" customFormat="1" ht="20.25" customHeight="1" x14ac:dyDescent="0.2">
      <c r="A478" s="58">
        <f t="shared" si="204"/>
        <v>28</v>
      </c>
      <c r="B478" s="143" t="s">
        <v>20</v>
      </c>
      <c r="C478" s="143" t="s">
        <v>325</v>
      </c>
      <c r="D478" s="143" t="s">
        <v>49</v>
      </c>
      <c r="E478" s="143" t="s">
        <v>13</v>
      </c>
      <c r="F478" s="38">
        <v>2</v>
      </c>
      <c r="G478" s="140"/>
      <c r="H478" s="140">
        <v>51.6</v>
      </c>
      <c r="I478" s="228">
        <f t="shared" si="212"/>
        <v>51.6</v>
      </c>
      <c r="J478" s="228">
        <f t="shared" si="213"/>
        <v>0</v>
      </c>
      <c r="K478" s="228">
        <f t="shared" si="214"/>
        <v>51.6</v>
      </c>
      <c r="L478" s="143">
        <f t="shared" si="217"/>
        <v>1</v>
      </c>
      <c r="M478" s="143">
        <f t="shared" si="217"/>
        <v>0</v>
      </c>
      <c r="N478" s="143">
        <f t="shared" si="217"/>
        <v>1</v>
      </c>
      <c r="O478" s="247">
        <v>5</v>
      </c>
      <c r="P478" s="247">
        <v>5</v>
      </c>
      <c r="Q478" s="247">
        <f t="shared" si="218"/>
        <v>0</v>
      </c>
      <c r="R478" s="225" t="s">
        <v>22</v>
      </c>
      <c r="S478" s="141">
        <v>43405</v>
      </c>
      <c r="T478" s="143" t="s">
        <v>330</v>
      </c>
      <c r="U478" s="45">
        <v>46022</v>
      </c>
      <c r="V478" s="139">
        <v>41603</v>
      </c>
      <c r="W478" s="148" t="s">
        <v>543</v>
      </c>
      <c r="X478" s="148" t="s">
        <v>556</v>
      </c>
    </row>
    <row r="479" spans="1:24" s="11" customFormat="1" ht="20.25" customHeight="1" x14ac:dyDescent="0.2">
      <c r="A479" s="58">
        <f t="shared" si="204"/>
        <v>28</v>
      </c>
      <c r="B479" s="143" t="s">
        <v>20</v>
      </c>
      <c r="C479" s="143" t="s">
        <v>325</v>
      </c>
      <c r="D479" s="143" t="s">
        <v>50</v>
      </c>
      <c r="E479" s="143" t="s">
        <v>13</v>
      </c>
      <c r="F479" s="38">
        <v>1</v>
      </c>
      <c r="G479" s="140"/>
      <c r="H479" s="140">
        <v>35.200000000000003</v>
      </c>
      <c r="I479" s="228">
        <f t="shared" si="212"/>
        <v>35.200000000000003</v>
      </c>
      <c r="J479" s="228">
        <f t="shared" si="213"/>
        <v>0</v>
      </c>
      <c r="K479" s="228">
        <f t="shared" si="214"/>
        <v>35.200000000000003</v>
      </c>
      <c r="L479" s="143">
        <f t="shared" si="217"/>
        <v>1</v>
      </c>
      <c r="M479" s="143">
        <f t="shared" si="217"/>
        <v>0</v>
      </c>
      <c r="N479" s="143">
        <f t="shared" si="217"/>
        <v>1</v>
      </c>
      <c r="O479" s="247">
        <v>1</v>
      </c>
      <c r="P479" s="247"/>
      <c r="Q479" s="247">
        <f t="shared" si="218"/>
        <v>1</v>
      </c>
      <c r="R479" s="225" t="s">
        <v>22</v>
      </c>
      <c r="S479" s="141">
        <v>43405</v>
      </c>
      <c r="T479" s="143" t="s">
        <v>330</v>
      </c>
      <c r="U479" s="45">
        <v>46022</v>
      </c>
      <c r="V479" s="139">
        <v>42726</v>
      </c>
      <c r="W479" s="148" t="s">
        <v>543</v>
      </c>
      <c r="X479" s="148" t="s">
        <v>556</v>
      </c>
    </row>
    <row r="480" spans="1:24" s="11" customFormat="1" ht="20.25" customHeight="1" x14ac:dyDescent="0.2">
      <c r="A480" s="58">
        <f t="shared" si="204"/>
        <v>28</v>
      </c>
      <c r="B480" s="143" t="s">
        <v>20</v>
      </c>
      <c r="C480" s="143" t="s">
        <v>325</v>
      </c>
      <c r="D480" s="143" t="s">
        <v>51</v>
      </c>
      <c r="E480" s="143" t="s">
        <v>12</v>
      </c>
      <c r="F480" s="38">
        <v>1</v>
      </c>
      <c r="G480" s="140"/>
      <c r="H480" s="140">
        <v>34.700000000000003</v>
      </c>
      <c r="I480" s="228">
        <f t="shared" si="212"/>
        <v>34.700000000000003</v>
      </c>
      <c r="J480" s="228">
        <f t="shared" si="213"/>
        <v>34.700000000000003</v>
      </c>
      <c r="K480" s="228">
        <f t="shared" si="214"/>
        <v>0</v>
      </c>
      <c r="L480" s="143">
        <f t="shared" si="217"/>
        <v>1</v>
      </c>
      <c r="M480" s="143">
        <f t="shared" si="217"/>
        <v>1</v>
      </c>
      <c r="N480" s="143">
        <f t="shared" si="217"/>
        <v>0</v>
      </c>
      <c r="O480" s="247">
        <v>1</v>
      </c>
      <c r="P480" s="247"/>
      <c r="Q480" s="247">
        <f t="shared" si="218"/>
        <v>1</v>
      </c>
      <c r="R480" s="225" t="s">
        <v>22</v>
      </c>
      <c r="S480" s="141">
        <v>43405</v>
      </c>
      <c r="T480" s="143" t="s">
        <v>330</v>
      </c>
      <c r="U480" s="45">
        <v>46022</v>
      </c>
      <c r="V480" s="139"/>
      <c r="W480" s="148" t="s">
        <v>543</v>
      </c>
      <c r="X480" s="148" t="s">
        <v>556</v>
      </c>
    </row>
    <row r="481" spans="1:25" s="11" customFormat="1" ht="20.25" customHeight="1" x14ac:dyDescent="0.2">
      <c r="A481" s="58">
        <f t="shared" si="204"/>
        <v>28</v>
      </c>
      <c r="B481" s="143" t="s">
        <v>20</v>
      </c>
      <c r="C481" s="143" t="s">
        <v>325</v>
      </c>
      <c r="D481" s="143" t="s">
        <v>52</v>
      </c>
      <c r="E481" s="143" t="s">
        <v>13</v>
      </c>
      <c r="F481" s="38">
        <v>1</v>
      </c>
      <c r="G481" s="140"/>
      <c r="H481" s="140">
        <v>23.2</v>
      </c>
      <c r="I481" s="228">
        <f t="shared" si="212"/>
        <v>23.2</v>
      </c>
      <c r="J481" s="228">
        <f t="shared" si="213"/>
        <v>0</v>
      </c>
      <c r="K481" s="228">
        <f t="shared" si="214"/>
        <v>23.2</v>
      </c>
      <c r="L481" s="143">
        <f t="shared" si="217"/>
        <v>1</v>
      </c>
      <c r="M481" s="143">
        <f t="shared" si="217"/>
        <v>0</v>
      </c>
      <c r="N481" s="143">
        <f t="shared" si="217"/>
        <v>1</v>
      </c>
      <c r="O481" s="247">
        <v>1</v>
      </c>
      <c r="P481" s="247"/>
      <c r="Q481" s="247">
        <f t="shared" si="218"/>
        <v>1</v>
      </c>
      <c r="R481" s="225" t="s">
        <v>22</v>
      </c>
      <c r="S481" s="141">
        <v>43405</v>
      </c>
      <c r="T481" s="143" t="s">
        <v>330</v>
      </c>
      <c r="U481" s="45">
        <v>46022</v>
      </c>
      <c r="V481" s="139">
        <v>39678</v>
      </c>
      <c r="W481" s="148" t="s">
        <v>543</v>
      </c>
      <c r="X481" s="148" t="s">
        <v>556</v>
      </c>
    </row>
    <row r="482" spans="1:25" s="11" customFormat="1" ht="20.25" customHeight="1" x14ac:dyDescent="0.2">
      <c r="A482" s="58">
        <f t="shared" si="204"/>
        <v>28</v>
      </c>
      <c r="B482" s="143" t="s">
        <v>20</v>
      </c>
      <c r="C482" s="143" t="s">
        <v>325</v>
      </c>
      <c r="D482" s="143" t="s">
        <v>53</v>
      </c>
      <c r="E482" s="143" t="s">
        <v>13</v>
      </c>
      <c r="F482" s="38">
        <v>1</v>
      </c>
      <c r="G482" s="140"/>
      <c r="H482" s="140">
        <v>35</v>
      </c>
      <c r="I482" s="228">
        <f t="shared" si="212"/>
        <v>35</v>
      </c>
      <c r="J482" s="228">
        <f t="shared" si="213"/>
        <v>0</v>
      </c>
      <c r="K482" s="228">
        <f t="shared" si="214"/>
        <v>35</v>
      </c>
      <c r="L482" s="143">
        <f t="shared" si="217"/>
        <v>1</v>
      </c>
      <c r="M482" s="143">
        <f t="shared" si="217"/>
        <v>0</v>
      </c>
      <c r="N482" s="143">
        <f t="shared" si="217"/>
        <v>1</v>
      </c>
      <c r="O482" s="247">
        <v>2</v>
      </c>
      <c r="P482" s="247"/>
      <c r="Q482" s="247">
        <f t="shared" si="218"/>
        <v>2</v>
      </c>
      <c r="R482" s="225" t="s">
        <v>22</v>
      </c>
      <c r="S482" s="141">
        <v>43405</v>
      </c>
      <c r="T482" s="143" t="s">
        <v>330</v>
      </c>
      <c r="U482" s="45">
        <v>46022</v>
      </c>
      <c r="V482" s="139">
        <v>38694</v>
      </c>
      <c r="W482" s="148" t="s">
        <v>543</v>
      </c>
      <c r="X482" s="148" t="s">
        <v>556</v>
      </c>
    </row>
    <row r="483" spans="1:25" s="11" customFormat="1" ht="20.25" customHeight="1" x14ac:dyDescent="0.2">
      <c r="A483" s="58">
        <f t="shared" si="204"/>
        <v>28</v>
      </c>
      <c r="B483" s="143" t="s">
        <v>20</v>
      </c>
      <c r="C483" s="143" t="s">
        <v>325</v>
      </c>
      <c r="D483" s="143" t="s">
        <v>54</v>
      </c>
      <c r="E483" s="143" t="s">
        <v>13</v>
      </c>
      <c r="F483" s="38">
        <v>1</v>
      </c>
      <c r="G483" s="140"/>
      <c r="H483" s="140">
        <v>35.200000000000003</v>
      </c>
      <c r="I483" s="228">
        <f t="shared" si="212"/>
        <v>35.200000000000003</v>
      </c>
      <c r="J483" s="228">
        <f t="shared" si="213"/>
        <v>0</v>
      </c>
      <c r="K483" s="228">
        <f t="shared" si="214"/>
        <v>35.200000000000003</v>
      </c>
      <c r="L483" s="143">
        <f t="shared" si="217"/>
        <v>1</v>
      </c>
      <c r="M483" s="143">
        <f t="shared" si="217"/>
        <v>0</v>
      </c>
      <c r="N483" s="143">
        <f t="shared" si="217"/>
        <v>1</v>
      </c>
      <c r="O483" s="247">
        <v>1</v>
      </c>
      <c r="P483" s="247"/>
      <c r="Q483" s="247">
        <f t="shared" si="218"/>
        <v>1</v>
      </c>
      <c r="R483" s="225" t="s">
        <v>22</v>
      </c>
      <c r="S483" s="141">
        <v>43405</v>
      </c>
      <c r="T483" s="143" t="s">
        <v>330</v>
      </c>
      <c r="U483" s="45">
        <v>46022</v>
      </c>
      <c r="V483" s="139">
        <v>41340</v>
      </c>
      <c r="W483" s="148" t="s">
        <v>543</v>
      </c>
      <c r="X483" s="148" t="s">
        <v>556</v>
      </c>
    </row>
    <row r="484" spans="1:25" s="11" customFormat="1" ht="20.25" customHeight="1" x14ac:dyDescent="0.2">
      <c r="A484" s="58">
        <f t="shared" si="204"/>
        <v>28</v>
      </c>
      <c r="B484" s="143" t="s">
        <v>20</v>
      </c>
      <c r="C484" s="143" t="s">
        <v>325</v>
      </c>
      <c r="D484" s="143" t="s">
        <v>55</v>
      </c>
      <c r="E484" s="143" t="s">
        <v>13</v>
      </c>
      <c r="F484" s="38">
        <v>1</v>
      </c>
      <c r="G484" s="140"/>
      <c r="H484" s="140">
        <v>23.4</v>
      </c>
      <c r="I484" s="228">
        <f t="shared" si="212"/>
        <v>23.4</v>
      </c>
      <c r="J484" s="228">
        <f t="shared" si="213"/>
        <v>0</v>
      </c>
      <c r="K484" s="228">
        <f t="shared" si="214"/>
        <v>23.4</v>
      </c>
      <c r="L484" s="143">
        <f t="shared" si="217"/>
        <v>1</v>
      </c>
      <c r="M484" s="143">
        <f t="shared" si="217"/>
        <v>0</v>
      </c>
      <c r="N484" s="143">
        <f t="shared" si="217"/>
        <v>1</v>
      </c>
      <c r="O484" s="247">
        <v>1</v>
      </c>
      <c r="P484" s="247"/>
      <c r="Q484" s="247">
        <f t="shared" si="218"/>
        <v>1</v>
      </c>
      <c r="R484" s="225" t="s">
        <v>22</v>
      </c>
      <c r="S484" s="141">
        <v>43405</v>
      </c>
      <c r="T484" s="143" t="s">
        <v>330</v>
      </c>
      <c r="U484" s="45">
        <v>46022</v>
      </c>
      <c r="V484" s="139">
        <v>39650</v>
      </c>
      <c r="W484" s="148" t="s">
        <v>543</v>
      </c>
      <c r="X484" s="148" t="s">
        <v>556</v>
      </c>
    </row>
    <row r="485" spans="1:25" s="11" customFormat="1" ht="20.25" customHeight="1" x14ac:dyDescent="0.2">
      <c r="A485" s="58">
        <f t="shared" si="204"/>
        <v>28</v>
      </c>
      <c r="B485" s="143" t="s">
        <v>20</v>
      </c>
      <c r="C485" s="143" t="s">
        <v>325</v>
      </c>
      <c r="D485" s="143" t="s">
        <v>56</v>
      </c>
      <c r="E485" s="143" t="s">
        <v>13</v>
      </c>
      <c r="F485" s="38">
        <v>2</v>
      </c>
      <c r="G485" s="140"/>
      <c r="H485" s="140">
        <v>46.2</v>
      </c>
      <c r="I485" s="228">
        <f t="shared" si="212"/>
        <v>46.2</v>
      </c>
      <c r="J485" s="228">
        <f t="shared" si="213"/>
        <v>0</v>
      </c>
      <c r="K485" s="228">
        <f t="shared" si="214"/>
        <v>46.2</v>
      </c>
      <c r="L485" s="143">
        <f t="shared" si="217"/>
        <v>1</v>
      </c>
      <c r="M485" s="143">
        <f t="shared" si="217"/>
        <v>0</v>
      </c>
      <c r="N485" s="143">
        <f t="shared" si="217"/>
        <v>1</v>
      </c>
      <c r="O485" s="247">
        <v>2</v>
      </c>
      <c r="P485" s="247"/>
      <c r="Q485" s="247">
        <f t="shared" si="218"/>
        <v>2</v>
      </c>
      <c r="R485" s="225" t="s">
        <v>22</v>
      </c>
      <c r="S485" s="141">
        <v>43405</v>
      </c>
      <c r="T485" s="143" t="s">
        <v>330</v>
      </c>
      <c r="U485" s="45">
        <v>46022</v>
      </c>
      <c r="V485" s="139">
        <v>38790</v>
      </c>
      <c r="W485" s="148" t="s">
        <v>543</v>
      </c>
      <c r="X485" s="148" t="s">
        <v>556</v>
      </c>
    </row>
    <row r="486" spans="1:25" s="11" customFormat="1" ht="20.25" customHeight="1" x14ac:dyDescent="0.2">
      <c r="A486" s="58">
        <f t="shared" si="204"/>
        <v>28</v>
      </c>
      <c r="B486" s="143" t="s">
        <v>20</v>
      </c>
      <c r="C486" s="143" t="s">
        <v>325</v>
      </c>
      <c r="D486" s="143" t="s">
        <v>57</v>
      </c>
      <c r="E486" s="143" t="s">
        <v>13</v>
      </c>
      <c r="F486" s="38">
        <v>1</v>
      </c>
      <c r="G486" s="140"/>
      <c r="H486" s="140">
        <v>35.299999999999997</v>
      </c>
      <c r="I486" s="228">
        <f t="shared" si="212"/>
        <v>35.299999999999997</v>
      </c>
      <c r="J486" s="228">
        <f t="shared" si="213"/>
        <v>0</v>
      </c>
      <c r="K486" s="228">
        <f t="shared" si="214"/>
        <v>35.299999999999997</v>
      </c>
      <c r="L486" s="143">
        <f t="shared" si="217"/>
        <v>1</v>
      </c>
      <c r="M486" s="143">
        <f t="shared" si="217"/>
        <v>0</v>
      </c>
      <c r="N486" s="143">
        <f t="shared" si="217"/>
        <v>1</v>
      </c>
      <c r="O486" s="247">
        <v>2</v>
      </c>
      <c r="P486" s="247"/>
      <c r="Q486" s="247">
        <f t="shared" si="218"/>
        <v>2</v>
      </c>
      <c r="R486" s="225" t="s">
        <v>22</v>
      </c>
      <c r="S486" s="141">
        <v>43405</v>
      </c>
      <c r="T486" s="143" t="s">
        <v>330</v>
      </c>
      <c r="U486" s="45">
        <v>46022</v>
      </c>
      <c r="V486" s="139">
        <v>38707</v>
      </c>
      <c r="W486" s="148" t="s">
        <v>543</v>
      </c>
      <c r="X486" s="148" t="s">
        <v>556</v>
      </c>
    </row>
    <row r="487" spans="1:25" s="11" customFormat="1" ht="20.25" customHeight="1" x14ac:dyDescent="0.2">
      <c r="A487" s="58">
        <f t="shared" si="204"/>
        <v>28</v>
      </c>
      <c r="B487" s="143" t="s">
        <v>20</v>
      </c>
      <c r="C487" s="143" t="s">
        <v>325</v>
      </c>
      <c r="D487" s="143" t="s">
        <v>58</v>
      </c>
      <c r="E487" s="143" t="s">
        <v>13</v>
      </c>
      <c r="F487" s="38">
        <v>1</v>
      </c>
      <c r="G487" s="140"/>
      <c r="H487" s="140">
        <v>35</v>
      </c>
      <c r="I487" s="228">
        <f t="shared" si="212"/>
        <v>35</v>
      </c>
      <c r="J487" s="228">
        <f t="shared" si="213"/>
        <v>0</v>
      </c>
      <c r="K487" s="228">
        <f t="shared" si="214"/>
        <v>35</v>
      </c>
      <c r="L487" s="143">
        <f>IF(I487&gt;0,1,IF(I487=0,0))</f>
        <v>1</v>
      </c>
      <c r="M487" s="143">
        <f>IF(J487&gt;0,1,IF(J487=0,0))</f>
        <v>0</v>
      </c>
      <c r="N487" s="143">
        <f>IF(K487&gt;0,1,IF(K487=0,0))</f>
        <v>1</v>
      </c>
      <c r="O487" s="247">
        <v>1</v>
      </c>
      <c r="P487" s="247"/>
      <c r="Q487" s="247">
        <f t="shared" si="218"/>
        <v>1</v>
      </c>
      <c r="R487" s="225" t="s">
        <v>22</v>
      </c>
      <c r="S487" s="141">
        <v>43405</v>
      </c>
      <c r="T487" s="143" t="s">
        <v>330</v>
      </c>
      <c r="U487" s="45">
        <v>46022</v>
      </c>
      <c r="V487" s="139">
        <v>40162</v>
      </c>
      <c r="W487" s="148" t="s">
        <v>543</v>
      </c>
      <c r="X487" s="148" t="s">
        <v>556</v>
      </c>
    </row>
    <row r="488" spans="1:25" s="11" customFormat="1" ht="20.25" customHeight="1" x14ac:dyDescent="0.2">
      <c r="A488" s="58">
        <f t="shared" si="204"/>
        <v>28</v>
      </c>
      <c r="B488" s="143" t="s">
        <v>20</v>
      </c>
      <c r="C488" s="143" t="s">
        <v>325</v>
      </c>
      <c r="D488" s="143" t="s">
        <v>59</v>
      </c>
      <c r="E488" s="143" t="s">
        <v>13</v>
      </c>
      <c r="F488" s="38">
        <v>1</v>
      </c>
      <c r="G488" s="140"/>
      <c r="H488" s="140">
        <v>35.1</v>
      </c>
      <c r="I488" s="228">
        <f t="shared" si="212"/>
        <v>35.1</v>
      </c>
      <c r="J488" s="228">
        <f t="shared" si="213"/>
        <v>0</v>
      </c>
      <c r="K488" s="228">
        <f t="shared" si="214"/>
        <v>35.1</v>
      </c>
      <c r="L488" s="143">
        <f t="shared" si="217"/>
        <v>1</v>
      </c>
      <c r="M488" s="143">
        <f t="shared" si="217"/>
        <v>0</v>
      </c>
      <c r="N488" s="143">
        <f t="shared" si="217"/>
        <v>1</v>
      </c>
      <c r="O488" s="247">
        <v>1</v>
      </c>
      <c r="P488" s="247"/>
      <c r="Q488" s="247">
        <f t="shared" si="218"/>
        <v>1</v>
      </c>
      <c r="R488" s="225" t="s">
        <v>22</v>
      </c>
      <c r="S488" s="52">
        <v>43405</v>
      </c>
      <c r="T488" s="49" t="s">
        <v>330</v>
      </c>
      <c r="U488" s="197">
        <v>46022</v>
      </c>
      <c r="V488" s="139">
        <v>41758</v>
      </c>
      <c r="W488" s="148" t="s">
        <v>543</v>
      </c>
      <c r="X488" s="148" t="s">
        <v>556</v>
      </c>
    </row>
    <row r="489" spans="1:25" s="66" customFormat="1" ht="21" customHeight="1" x14ac:dyDescent="0.2">
      <c r="A489" s="67">
        <f t="shared" si="204"/>
        <v>28</v>
      </c>
      <c r="B489" s="68" t="s">
        <v>20</v>
      </c>
      <c r="C489" s="68" t="s">
        <v>325</v>
      </c>
      <c r="D489" s="68">
        <f>COUNTA(D458:D488)</f>
        <v>31</v>
      </c>
      <c r="E489" s="47" t="s">
        <v>34</v>
      </c>
      <c r="F489" s="33"/>
      <c r="G489" s="69">
        <v>1275.9000000000001</v>
      </c>
      <c r="H489" s="69">
        <f>SUM(H458:H488)</f>
        <v>1094.3000000000002</v>
      </c>
      <c r="I489" s="69">
        <f t="shared" ref="I489:Q489" si="219">SUM(I458:I488)</f>
        <v>1094.3000000000002</v>
      </c>
      <c r="J489" s="69">
        <f t="shared" si="219"/>
        <v>135</v>
      </c>
      <c r="K489" s="69">
        <f t="shared" si="219"/>
        <v>959.30000000000018</v>
      </c>
      <c r="L489" s="68">
        <f t="shared" si="219"/>
        <v>31</v>
      </c>
      <c r="M489" s="68">
        <f t="shared" si="219"/>
        <v>4</v>
      </c>
      <c r="N489" s="68">
        <f t="shared" si="219"/>
        <v>27</v>
      </c>
      <c r="O489" s="115">
        <f t="shared" si="219"/>
        <v>44</v>
      </c>
      <c r="P489" s="115">
        <f t="shared" si="219"/>
        <v>7</v>
      </c>
      <c r="Q489" s="115">
        <f t="shared" si="219"/>
        <v>37</v>
      </c>
      <c r="R489" s="15" t="str">
        <f>IF(L489/D489=0,"дом расселён 100%",IF(L489-D489=0,"0%",IF(L489/D489&lt;1,1-L489/D489)))</f>
        <v>0%</v>
      </c>
      <c r="S489" s="70">
        <v>43405</v>
      </c>
      <c r="T489" s="68" t="s">
        <v>330</v>
      </c>
      <c r="U489" s="70">
        <v>46022</v>
      </c>
      <c r="V489" s="1"/>
      <c r="W489" s="148" t="s">
        <v>543</v>
      </c>
      <c r="X489" s="148" t="s">
        <v>556</v>
      </c>
      <c r="Y489" s="11"/>
    </row>
    <row r="490" spans="1:25" s="11" customFormat="1" ht="20.25" customHeight="1" x14ac:dyDescent="0.2">
      <c r="A490" s="58">
        <f>A489+1</f>
        <v>29</v>
      </c>
      <c r="B490" s="143" t="s">
        <v>20</v>
      </c>
      <c r="C490" s="143" t="s">
        <v>326</v>
      </c>
      <c r="D490" s="143" t="s">
        <v>21</v>
      </c>
      <c r="E490" s="143" t="s">
        <v>12</v>
      </c>
      <c r="F490" s="38">
        <v>3</v>
      </c>
      <c r="G490" s="140"/>
      <c r="H490" s="140">
        <v>52.3</v>
      </c>
      <c r="I490" s="228">
        <f t="shared" ref="I490:I500" si="220">IF(R490="Подлежит расселению",H490,IF(R490="Расселено",0,IF(R490="Пустующие",0,IF(R490="В суде",H490))))</f>
        <v>52.3</v>
      </c>
      <c r="J490" s="228">
        <f t="shared" ref="J490:J500" si="221">IF(E490="Муниципальная",I490,IF(E490="Частная",0,IF(E490="Государственная",0,IF(E490="Юр.лицо",0))))</f>
        <v>52.3</v>
      </c>
      <c r="K490" s="228">
        <f t="shared" ref="K490:K500" si="222">IF(E490="Муниципальная",0,IF(E490="Частная",I490,IF(E490="Государственная",I490,IF(E490="Юр.лицо",I490))))</f>
        <v>0</v>
      </c>
      <c r="L490" s="143">
        <f t="shared" ref="L490:N497" si="223">IF(I490&gt;0,1,IF(I490=0,0))</f>
        <v>1</v>
      </c>
      <c r="M490" s="143">
        <f t="shared" si="223"/>
        <v>1</v>
      </c>
      <c r="N490" s="143">
        <f t="shared" si="223"/>
        <v>0</v>
      </c>
      <c r="O490" s="247">
        <v>1</v>
      </c>
      <c r="P490" s="247"/>
      <c r="Q490" s="247">
        <f t="shared" ref="Q490:Q499" si="224">O490-P490</f>
        <v>1</v>
      </c>
      <c r="R490" s="225" t="s">
        <v>22</v>
      </c>
      <c r="S490" s="57">
        <v>43405</v>
      </c>
      <c r="T490" s="54" t="s">
        <v>330</v>
      </c>
      <c r="U490" s="207">
        <v>46022</v>
      </c>
      <c r="V490" s="139"/>
      <c r="W490" s="148" t="s">
        <v>543</v>
      </c>
      <c r="X490" s="148" t="s">
        <v>556</v>
      </c>
    </row>
    <row r="491" spans="1:25" s="11" customFormat="1" ht="20.25" customHeight="1" x14ac:dyDescent="0.2">
      <c r="A491" s="58">
        <f t="shared" si="204"/>
        <v>29</v>
      </c>
      <c r="B491" s="143" t="s">
        <v>20</v>
      </c>
      <c r="C491" s="143" t="s">
        <v>326</v>
      </c>
      <c r="D491" s="143" t="s">
        <v>23</v>
      </c>
      <c r="E491" s="143" t="s">
        <v>13</v>
      </c>
      <c r="F491" s="38">
        <v>2</v>
      </c>
      <c r="G491" s="140"/>
      <c r="H491" s="140">
        <v>40.9</v>
      </c>
      <c r="I491" s="228">
        <f t="shared" si="220"/>
        <v>40.9</v>
      </c>
      <c r="J491" s="228">
        <f t="shared" si="221"/>
        <v>0</v>
      </c>
      <c r="K491" s="228">
        <f t="shared" si="222"/>
        <v>40.9</v>
      </c>
      <c r="L491" s="143">
        <f t="shared" si="223"/>
        <v>1</v>
      </c>
      <c r="M491" s="143">
        <f t="shared" si="223"/>
        <v>0</v>
      </c>
      <c r="N491" s="143">
        <f t="shared" si="223"/>
        <v>1</v>
      </c>
      <c r="O491" s="247">
        <v>2</v>
      </c>
      <c r="P491" s="247"/>
      <c r="Q491" s="247">
        <f t="shared" si="224"/>
        <v>2</v>
      </c>
      <c r="R491" s="225" t="s">
        <v>22</v>
      </c>
      <c r="S491" s="141">
        <v>43405</v>
      </c>
      <c r="T491" s="143" t="s">
        <v>330</v>
      </c>
      <c r="U491" s="45">
        <v>46022</v>
      </c>
      <c r="V491" s="139">
        <v>38993</v>
      </c>
      <c r="W491" s="148" t="s">
        <v>543</v>
      </c>
      <c r="X491" s="148" t="s">
        <v>556</v>
      </c>
    </row>
    <row r="492" spans="1:25" s="11" customFormat="1" ht="20.25" customHeight="1" x14ac:dyDescent="0.2">
      <c r="A492" s="58">
        <f t="shared" si="204"/>
        <v>29</v>
      </c>
      <c r="B492" s="143" t="s">
        <v>20</v>
      </c>
      <c r="C492" s="143" t="s">
        <v>326</v>
      </c>
      <c r="D492" s="143" t="s">
        <v>24</v>
      </c>
      <c r="E492" s="143" t="s">
        <v>13</v>
      </c>
      <c r="F492" s="38">
        <v>1</v>
      </c>
      <c r="G492" s="140"/>
      <c r="H492" s="140">
        <v>31.2</v>
      </c>
      <c r="I492" s="228">
        <f t="shared" si="220"/>
        <v>31.2</v>
      </c>
      <c r="J492" s="228">
        <f t="shared" si="221"/>
        <v>0</v>
      </c>
      <c r="K492" s="228">
        <f t="shared" si="222"/>
        <v>31.2</v>
      </c>
      <c r="L492" s="143">
        <f t="shared" si="223"/>
        <v>1</v>
      </c>
      <c r="M492" s="143">
        <f t="shared" si="223"/>
        <v>0</v>
      </c>
      <c r="N492" s="143">
        <f t="shared" si="223"/>
        <v>1</v>
      </c>
      <c r="O492" s="247">
        <v>2</v>
      </c>
      <c r="P492" s="247"/>
      <c r="Q492" s="247">
        <f t="shared" si="224"/>
        <v>2</v>
      </c>
      <c r="R492" s="225" t="s">
        <v>22</v>
      </c>
      <c r="S492" s="141">
        <v>43405</v>
      </c>
      <c r="T492" s="143" t="s">
        <v>330</v>
      </c>
      <c r="U492" s="45">
        <v>46022</v>
      </c>
      <c r="V492" s="139">
        <v>38738</v>
      </c>
      <c r="W492" s="148" t="s">
        <v>543</v>
      </c>
      <c r="X492" s="148" t="s">
        <v>556</v>
      </c>
    </row>
    <row r="493" spans="1:25" s="11" customFormat="1" ht="20.25" customHeight="1" x14ac:dyDescent="0.2">
      <c r="A493" s="58">
        <f t="shared" si="204"/>
        <v>29</v>
      </c>
      <c r="B493" s="143" t="s">
        <v>20</v>
      </c>
      <c r="C493" s="143" t="s">
        <v>326</v>
      </c>
      <c r="D493" s="143" t="s">
        <v>25</v>
      </c>
      <c r="E493" s="143" t="s">
        <v>13</v>
      </c>
      <c r="F493" s="38">
        <v>3</v>
      </c>
      <c r="G493" s="140"/>
      <c r="H493" s="140">
        <v>52.4</v>
      </c>
      <c r="I493" s="228">
        <f t="shared" si="220"/>
        <v>52.4</v>
      </c>
      <c r="J493" s="228">
        <f t="shared" si="221"/>
        <v>0</v>
      </c>
      <c r="K493" s="228">
        <f t="shared" si="222"/>
        <v>52.4</v>
      </c>
      <c r="L493" s="143">
        <f t="shared" si="223"/>
        <v>1</v>
      </c>
      <c r="M493" s="143">
        <f t="shared" si="223"/>
        <v>0</v>
      </c>
      <c r="N493" s="143">
        <f t="shared" si="223"/>
        <v>1</v>
      </c>
      <c r="O493" s="247">
        <v>1</v>
      </c>
      <c r="P493" s="247"/>
      <c r="Q493" s="247">
        <f t="shared" si="224"/>
        <v>1</v>
      </c>
      <c r="R493" s="225" t="s">
        <v>22</v>
      </c>
      <c r="S493" s="141">
        <v>43405</v>
      </c>
      <c r="T493" s="143" t="s">
        <v>330</v>
      </c>
      <c r="U493" s="45">
        <v>46022</v>
      </c>
      <c r="V493" s="139">
        <v>37145</v>
      </c>
      <c r="W493" s="148" t="s">
        <v>543</v>
      </c>
      <c r="X493" s="148" t="s">
        <v>556</v>
      </c>
    </row>
    <row r="494" spans="1:25" s="11" customFormat="1" ht="20.25" customHeight="1" x14ac:dyDescent="0.2">
      <c r="A494" s="58">
        <f t="shared" si="204"/>
        <v>29</v>
      </c>
      <c r="B494" s="143" t="s">
        <v>20</v>
      </c>
      <c r="C494" s="143" t="s">
        <v>326</v>
      </c>
      <c r="D494" s="143" t="s">
        <v>26</v>
      </c>
      <c r="E494" s="143" t="s">
        <v>13</v>
      </c>
      <c r="F494" s="38">
        <v>3</v>
      </c>
      <c r="G494" s="140"/>
      <c r="H494" s="140">
        <v>73.2</v>
      </c>
      <c r="I494" s="228">
        <f t="shared" si="220"/>
        <v>73.2</v>
      </c>
      <c r="J494" s="228">
        <f t="shared" si="221"/>
        <v>0</v>
      </c>
      <c r="K494" s="228">
        <f t="shared" si="222"/>
        <v>73.2</v>
      </c>
      <c r="L494" s="143">
        <f t="shared" si="223"/>
        <v>1</v>
      </c>
      <c r="M494" s="143">
        <f t="shared" si="223"/>
        <v>0</v>
      </c>
      <c r="N494" s="143">
        <f t="shared" si="223"/>
        <v>1</v>
      </c>
      <c r="O494" s="247">
        <v>1</v>
      </c>
      <c r="P494" s="247"/>
      <c r="Q494" s="247">
        <f t="shared" si="224"/>
        <v>1</v>
      </c>
      <c r="R494" s="225" t="s">
        <v>22</v>
      </c>
      <c r="S494" s="141">
        <v>43405</v>
      </c>
      <c r="T494" s="143" t="s">
        <v>330</v>
      </c>
      <c r="U494" s="45">
        <v>46022</v>
      </c>
      <c r="V494" s="139">
        <v>40946</v>
      </c>
      <c r="W494" s="148" t="s">
        <v>543</v>
      </c>
      <c r="X494" s="148" t="s">
        <v>556</v>
      </c>
    </row>
    <row r="495" spans="1:25" s="11" customFormat="1" ht="20.25" customHeight="1" x14ac:dyDescent="0.2">
      <c r="A495" s="58">
        <f t="shared" si="204"/>
        <v>29</v>
      </c>
      <c r="B495" s="143" t="s">
        <v>20</v>
      </c>
      <c r="C495" s="143" t="s">
        <v>326</v>
      </c>
      <c r="D495" s="143" t="s">
        <v>28</v>
      </c>
      <c r="E495" s="143" t="s">
        <v>13</v>
      </c>
      <c r="F495" s="38">
        <v>1</v>
      </c>
      <c r="G495" s="140"/>
      <c r="H495" s="140">
        <v>30.1</v>
      </c>
      <c r="I495" s="228">
        <f t="shared" si="220"/>
        <v>30.1</v>
      </c>
      <c r="J495" s="228">
        <f t="shared" si="221"/>
        <v>0</v>
      </c>
      <c r="K495" s="228">
        <f t="shared" si="222"/>
        <v>30.1</v>
      </c>
      <c r="L495" s="143">
        <f t="shared" si="223"/>
        <v>1</v>
      </c>
      <c r="M495" s="143">
        <f t="shared" si="223"/>
        <v>0</v>
      </c>
      <c r="N495" s="143">
        <f t="shared" si="223"/>
        <v>1</v>
      </c>
      <c r="O495" s="247">
        <v>1</v>
      </c>
      <c r="P495" s="247"/>
      <c r="Q495" s="247">
        <f t="shared" si="224"/>
        <v>1</v>
      </c>
      <c r="R495" s="225" t="s">
        <v>22</v>
      </c>
      <c r="S495" s="141">
        <v>43405</v>
      </c>
      <c r="T495" s="143" t="s">
        <v>330</v>
      </c>
      <c r="U495" s="45">
        <v>46022</v>
      </c>
      <c r="V495" s="139">
        <v>39032</v>
      </c>
      <c r="W495" s="148" t="s">
        <v>543</v>
      </c>
      <c r="X495" s="148" t="s">
        <v>556</v>
      </c>
    </row>
    <row r="496" spans="1:25" s="11" customFormat="1" ht="20.25" customHeight="1" x14ac:dyDescent="0.2">
      <c r="A496" s="58">
        <f t="shared" si="204"/>
        <v>29</v>
      </c>
      <c r="B496" s="143" t="s">
        <v>20</v>
      </c>
      <c r="C496" s="143" t="s">
        <v>326</v>
      </c>
      <c r="D496" s="143" t="s">
        <v>29</v>
      </c>
      <c r="E496" s="143" t="s">
        <v>13</v>
      </c>
      <c r="F496" s="38">
        <v>2</v>
      </c>
      <c r="G496" s="140"/>
      <c r="H496" s="140">
        <v>42</v>
      </c>
      <c r="I496" s="228">
        <f t="shared" si="220"/>
        <v>42</v>
      </c>
      <c r="J496" s="228">
        <f t="shared" si="221"/>
        <v>0</v>
      </c>
      <c r="K496" s="228">
        <f t="shared" si="222"/>
        <v>42</v>
      </c>
      <c r="L496" s="143">
        <f t="shared" si="223"/>
        <v>1</v>
      </c>
      <c r="M496" s="143">
        <f t="shared" si="223"/>
        <v>0</v>
      </c>
      <c r="N496" s="143">
        <f t="shared" si="223"/>
        <v>1</v>
      </c>
      <c r="O496" s="247">
        <v>1</v>
      </c>
      <c r="P496" s="247"/>
      <c r="Q496" s="247">
        <f t="shared" si="224"/>
        <v>1</v>
      </c>
      <c r="R496" s="225" t="s">
        <v>22</v>
      </c>
      <c r="S496" s="141">
        <v>43405</v>
      </c>
      <c r="T496" s="143" t="s">
        <v>330</v>
      </c>
      <c r="U496" s="45">
        <v>46022</v>
      </c>
      <c r="V496" s="139">
        <v>42303</v>
      </c>
      <c r="W496" s="148" t="s">
        <v>543</v>
      </c>
      <c r="X496" s="148" t="s">
        <v>556</v>
      </c>
    </row>
    <row r="497" spans="1:25" s="11" customFormat="1" ht="20.25" customHeight="1" x14ac:dyDescent="0.2">
      <c r="A497" s="58">
        <f t="shared" si="204"/>
        <v>29</v>
      </c>
      <c r="B497" s="143" t="s">
        <v>20</v>
      </c>
      <c r="C497" s="143" t="s">
        <v>326</v>
      </c>
      <c r="D497" s="143" t="s">
        <v>30</v>
      </c>
      <c r="E497" s="143" t="s">
        <v>13</v>
      </c>
      <c r="F497" s="38">
        <v>3</v>
      </c>
      <c r="G497" s="140"/>
      <c r="H497" s="140">
        <v>52.6</v>
      </c>
      <c r="I497" s="228">
        <f t="shared" si="220"/>
        <v>52.6</v>
      </c>
      <c r="J497" s="228">
        <f t="shared" si="221"/>
        <v>0</v>
      </c>
      <c r="K497" s="228">
        <f t="shared" si="222"/>
        <v>52.6</v>
      </c>
      <c r="L497" s="143">
        <f t="shared" si="223"/>
        <v>1</v>
      </c>
      <c r="M497" s="143">
        <f t="shared" si="223"/>
        <v>0</v>
      </c>
      <c r="N497" s="143">
        <f t="shared" si="223"/>
        <v>1</v>
      </c>
      <c r="O497" s="247">
        <v>1</v>
      </c>
      <c r="P497" s="247"/>
      <c r="Q497" s="247">
        <f t="shared" si="224"/>
        <v>1</v>
      </c>
      <c r="R497" s="225" t="s">
        <v>22</v>
      </c>
      <c r="S497" s="141">
        <v>43405</v>
      </c>
      <c r="T497" s="143" t="s">
        <v>330</v>
      </c>
      <c r="U497" s="45">
        <v>46022</v>
      </c>
      <c r="V497" s="139">
        <v>39979</v>
      </c>
      <c r="W497" s="148" t="s">
        <v>543</v>
      </c>
      <c r="X497" s="148" t="s">
        <v>556</v>
      </c>
    </row>
    <row r="498" spans="1:25" s="11" customFormat="1" ht="20.25" customHeight="1" x14ac:dyDescent="0.2">
      <c r="A498" s="58">
        <f t="shared" si="204"/>
        <v>29</v>
      </c>
      <c r="B498" s="143" t="s">
        <v>20</v>
      </c>
      <c r="C498" s="143" t="s">
        <v>326</v>
      </c>
      <c r="D498" s="143" t="s">
        <v>31</v>
      </c>
      <c r="E498" s="143" t="s">
        <v>13</v>
      </c>
      <c r="F498" s="38">
        <v>1</v>
      </c>
      <c r="G498" s="140"/>
      <c r="H498" s="140">
        <v>31.1</v>
      </c>
      <c r="I498" s="228">
        <f t="shared" si="220"/>
        <v>31.1</v>
      </c>
      <c r="J498" s="228">
        <f t="shared" si="221"/>
        <v>0</v>
      </c>
      <c r="K498" s="228">
        <f t="shared" si="222"/>
        <v>31.1</v>
      </c>
      <c r="L498" s="143">
        <f t="shared" si="217"/>
        <v>1</v>
      </c>
      <c r="M498" s="143">
        <f t="shared" si="217"/>
        <v>0</v>
      </c>
      <c r="N498" s="143">
        <f t="shared" si="217"/>
        <v>1</v>
      </c>
      <c r="O498" s="247">
        <v>1</v>
      </c>
      <c r="P498" s="247"/>
      <c r="Q498" s="247">
        <f t="shared" si="224"/>
        <v>1</v>
      </c>
      <c r="R498" s="225" t="s">
        <v>22</v>
      </c>
      <c r="S498" s="141">
        <v>43405</v>
      </c>
      <c r="T498" s="143" t="s">
        <v>330</v>
      </c>
      <c r="U498" s="45">
        <v>46022</v>
      </c>
      <c r="V498" s="139">
        <v>36678</v>
      </c>
      <c r="W498" s="148" t="s">
        <v>543</v>
      </c>
      <c r="X498" s="148" t="s">
        <v>556</v>
      </c>
    </row>
    <row r="499" spans="1:25" s="11" customFormat="1" ht="20.25" customHeight="1" x14ac:dyDescent="0.2">
      <c r="A499" s="58">
        <f t="shared" si="204"/>
        <v>29</v>
      </c>
      <c r="B499" s="143" t="s">
        <v>20</v>
      </c>
      <c r="C499" s="143" t="s">
        <v>326</v>
      </c>
      <c r="D499" s="143" t="s">
        <v>32</v>
      </c>
      <c r="E499" s="143" t="s">
        <v>13</v>
      </c>
      <c r="F499" s="38">
        <v>1</v>
      </c>
      <c r="G499" s="140"/>
      <c r="H499" s="140">
        <v>41.8</v>
      </c>
      <c r="I499" s="228">
        <f t="shared" si="220"/>
        <v>41.8</v>
      </c>
      <c r="J499" s="228">
        <f t="shared" si="221"/>
        <v>0</v>
      </c>
      <c r="K499" s="228">
        <f t="shared" si="222"/>
        <v>41.8</v>
      </c>
      <c r="L499" s="143">
        <f t="shared" si="217"/>
        <v>1</v>
      </c>
      <c r="M499" s="143">
        <f t="shared" si="217"/>
        <v>0</v>
      </c>
      <c r="N499" s="143">
        <f t="shared" si="217"/>
        <v>1</v>
      </c>
      <c r="O499" s="247">
        <v>1</v>
      </c>
      <c r="P499" s="247"/>
      <c r="Q499" s="247">
        <f t="shared" si="224"/>
        <v>1</v>
      </c>
      <c r="R499" s="225" t="s">
        <v>22</v>
      </c>
      <c r="S499" s="141">
        <v>43405</v>
      </c>
      <c r="T499" s="143" t="s">
        <v>330</v>
      </c>
      <c r="U499" s="45">
        <v>46022</v>
      </c>
      <c r="V499" s="139">
        <v>41156</v>
      </c>
      <c r="W499" s="148" t="s">
        <v>543</v>
      </c>
      <c r="X499" s="148" t="s">
        <v>556</v>
      </c>
    </row>
    <row r="500" spans="1:25" s="11" customFormat="1" ht="20.25" customHeight="1" x14ac:dyDescent="0.2">
      <c r="A500" s="58">
        <f t="shared" si="204"/>
        <v>29</v>
      </c>
      <c r="B500" s="143" t="s">
        <v>20</v>
      </c>
      <c r="C500" s="143" t="s">
        <v>326</v>
      </c>
      <c r="D500" s="143" t="s">
        <v>33</v>
      </c>
      <c r="E500" s="143" t="s">
        <v>13</v>
      </c>
      <c r="F500" s="38">
        <v>3</v>
      </c>
      <c r="G500" s="140"/>
      <c r="H500" s="140">
        <v>53.4</v>
      </c>
      <c r="I500" s="228">
        <f t="shared" si="220"/>
        <v>53.4</v>
      </c>
      <c r="J500" s="228">
        <f t="shared" si="221"/>
        <v>0</v>
      </c>
      <c r="K500" s="228">
        <f t="shared" si="222"/>
        <v>53.4</v>
      </c>
      <c r="L500" s="143">
        <f>IF(I500&gt;0,1,IF(I500=0,0))</f>
        <v>1</v>
      </c>
      <c r="M500" s="143">
        <f>IF(J500&gt;0,1,IF(J500=0,0))</f>
        <v>0</v>
      </c>
      <c r="N500" s="143">
        <f>IF(K500&gt;0,1,IF(K500=0,0))</f>
        <v>1</v>
      </c>
      <c r="O500" s="247">
        <v>2</v>
      </c>
      <c r="P500" s="247"/>
      <c r="Q500" s="247">
        <f>O500-P500</f>
        <v>2</v>
      </c>
      <c r="R500" s="225" t="s">
        <v>22</v>
      </c>
      <c r="S500" s="52">
        <v>43405</v>
      </c>
      <c r="T500" s="49" t="s">
        <v>330</v>
      </c>
      <c r="U500" s="197">
        <v>46022</v>
      </c>
      <c r="V500" s="139">
        <v>41991</v>
      </c>
      <c r="W500" s="148" t="s">
        <v>543</v>
      </c>
      <c r="X500" s="148" t="s">
        <v>556</v>
      </c>
    </row>
    <row r="501" spans="1:25" s="66" customFormat="1" ht="21" customHeight="1" x14ac:dyDescent="0.2">
      <c r="A501" s="67">
        <f t="shared" si="204"/>
        <v>29</v>
      </c>
      <c r="B501" s="68" t="s">
        <v>20</v>
      </c>
      <c r="C501" s="68" t="s">
        <v>326</v>
      </c>
      <c r="D501" s="68">
        <f>COUNTA(D490:D500)</f>
        <v>11</v>
      </c>
      <c r="E501" s="47" t="s">
        <v>34</v>
      </c>
      <c r="F501" s="33"/>
      <c r="G501" s="69">
        <v>501</v>
      </c>
      <c r="H501" s="69">
        <f>SUM(H490:H500)</f>
        <v>501.00000000000006</v>
      </c>
      <c r="I501" s="69">
        <f t="shared" ref="I501:Q501" si="225">SUM(I490:I500)</f>
        <v>501.00000000000006</v>
      </c>
      <c r="J501" s="69">
        <f t="shared" si="225"/>
        <v>52.3</v>
      </c>
      <c r="K501" s="69">
        <f t="shared" si="225"/>
        <v>448.7</v>
      </c>
      <c r="L501" s="68">
        <f t="shared" si="225"/>
        <v>11</v>
      </c>
      <c r="M501" s="68">
        <f t="shared" si="225"/>
        <v>1</v>
      </c>
      <c r="N501" s="68">
        <f t="shared" si="225"/>
        <v>10</v>
      </c>
      <c r="O501" s="115">
        <f t="shared" si="225"/>
        <v>14</v>
      </c>
      <c r="P501" s="115">
        <f t="shared" si="225"/>
        <v>0</v>
      </c>
      <c r="Q501" s="115">
        <f t="shared" si="225"/>
        <v>14</v>
      </c>
      <c r="R501" s="15" t="str">
        <f>IF(L501/D501=0,"дом расселён 100%",IF(L501-D501=0,"0%",IF(L501/D501&lt;1,1-L501/D501)))</f>
        <v>0%</v>
      </c>
      <c r="S501" s="70">
        <v>43405</v>
      </c>
      <c r="T501" s="68" t="s">
        <v>330</v>
      </c>
      <c r="U501" s="70">
        <v>46022</v>
      </c>
      <c r="V501" s="1"/>
      <c r="W501" s="148" t="s">
        <v>543</v>
      </c>
      <c r="X501" s="148" t="s">
        <v>556</v>
      </c>
      <c r="Y501" s="11"/>
    </row>
    <row r="502" spans="1:25" s="11" customFormat="1" ht="20.25" customHeight="1" x14ac:dyDescent="0.2">
      <c r="A502" s="58">
        <f>A501+1</f>
        <v>30</v>
      </c>
      <c r="B502" s="143" t="s">
        <v>20</v>
      </c>
      <c r="C502" s="143" t="s">
        <v>328</v>
      </c>
      <c r="D502" s="143" t="s">
        <v>21</v>
      </c>
      <c r="E502" s="143" t="s">
        <v>13</v>
      </c>
      <c r="F502" s="38">
        <v>1</v>
      </c>
      <c r="G502" s="140"/>
      <c r="H502" s="140">
        <v>47.1</v>
      </c>
      <c r="I502" s="228">
        <f t="shared" ref="I502:I513" si="226">IF(R502="Подлежит расселению",H502,IF(R502="Расселено",0,IF(R502="Пустующие",0,IF(R502="В суде",H502))))</f>
        <v>47.1</v>
      </c>
      <c r="J502" s="228">
        <f t="shared" ref="J502:J513" si="227">IF(E502="Муниципальная",I502,IF(E502="Частная",0,IF(E502="Государственная",0,IF(E502="Юр.лицо",0))))</f>
        <v>0</v>
      </c>
      <c r="K502" s="228">
        <f t="shared" ref="K502:K513" si="228">IF(E502="Муниципальная",0,IF(E502="Частная",I502,IF(E502="Государственная",I502,IF(E502="Юр.лицо",I502))))</f>
        <v>47.1</v>
      </c>
      <c r="L502" s="143">
        <f t="shared" ref="L502:N513" si="229">IF(I502&gt;0,1,IF(I502=0,0))</f>
        <v>1</v>
      </c>
      <c r="M502" s="143">
        <f t="shared" si="229"/>
        <v>0</v>
      </c>
      <c r="N502" s="143">
        <f t="shared" si="229"/>
        <v>1</v>
      </c>
      <c r="O502" s="247">
        <v>3</v>
      </c>
      <c r="P502" s="247"/>
      <c r="Q502" s="247">
        <f t="shared" ref="Q502:Q513" si="230">O502-P502</f>
        <v>3</v>
      </c>
      <c r="R502" s="225" t="s">
        <v>22</v>
      </c>
      <c r="S502" s="57">
        <v>43405</v>
      </c>
      <c r="T502" s="54" t="s">
        <v>330</v>
      </c>
      <c r="U502" s="207">
        <v>46022</v>
      </c>
      <c r="V502" s="139">
        <v>38729</v>
      </c>
      <c r="W502" s="148" t="s">
        <v>543</v>
      </c>
      <c r="X502" s="148" t="s">
        <v>556</v>
      </c>
    </row>
    <row r="503" spans="1:25" s="11" customFormat="1" ht="20.25" customHeight="1" x14ac:dyDescent="0.2">
      <c r="A503" s="58">
        <f t="shared" ref="A503:A540" si="231">A502</f>
        <v>30</v>
      </c>
      <c r="B503" s="143" t="s">
        <v>20</v>
      </c>
      <c r="C503" s="143" t="s">
        <v>328</v>
      </c>
      <c r="D503" s="143" t="s">
        <v>23</v>
      </c>
      <c r="E503" s="143" t="s">
        <v>13</v>
      </c>
      <c r="F503" s="38">
        <v>1</v>
      </c>
      <c r="G503" s="140"/>
      <c r="H503" s="140">
        <v>28</v>
      </c>
      <c r="I503" s="228">
        <f t="shared" si="226"/>
        <v>28</v>
      </c>
      <c r="J503" s="228">
        <f t="shared" si="227"/>
        <v>0</v>
      </c>
      <c r="K503" s="228">
        <f t="shared" si="228"/>
        <v>28</v>
      </c>
      <c r="L503" s="143">
        <f t="shared" si="229"/>
        <v>1</v>
      </c>
      <c r="M503" s="143">
        <f t="shared" si="229"/>
        <v>0</v>
      </c>
      <c r="N503" s="143">
        <f t="shared" si="229"/>
        <v>1</v>
      </c>
      <c r="O503" s="247">
        <v>1</v>
      </c>
      <c r="P503" s="247"/>
      <c r="Q503" s="247">
        <f t="shared" si="230"/>
        <v>1</v>
      </c>
      <c r="R503" s="225" t="s">
        <v>22</v>
      </c>
      <c r="S503" s="141">
        <v>43405</v>
      </c>
      <c r="T503" s="143" t="s">
        <v>330</v>
      </c>
      <c r="U503" s="45">
        <v>46022</v>
      </c>
      <c r="V503" s="139">
        <v>41243</v>
      </c>
      <c r="W503" s="148" t="s">
        <v>543</v>
      </c>
      <c r="X503" s="148" t="s">
        <v>556</v>
      </c>
    </row>
    <row r="504" spans="1:25" s="11" customFormat="1" ht="20.25" customHeight="1" x14ac:dyDescent="0.2">
      <c r="A504" s="58">
        <f t="shared" si="231"/>
        <v>30</v>
      </c>
      <c r="B504" s="143" t="s">
        <v>20</v>
      </c>
      <c r="C504" s="143" t="s">
        <v>328</v>
      </c>
      <c r="D504" s="143" t="s">
        <v>24</v>
      </c>
      <c r="E504" s="143" t="s">
        <v>13</v>
      </c>
      <c r="F504" s="38">
        <v>1</v>
      </c>
      <c r="G504" s="140"/>
      <c r="H504" s="140">
        <v>27.9</v>
      </c>
      <c r="I504" s="228">
        <f t="shared" si="226"/>
        <v>27.9</v>
      </c>
      <c r="J504" s="228">
        <f t="shared" si="227"/>
        <v>0</v>
      </c>
      <c r="K504" s="228">
        <f t="shared" si="228"/>
        <v>27.9</v>
      </c>
      <c r="L504" s="143">
        <f t="shared" si="229"/>
        <v>1</v>
      </c>
      <c r="M504" s="143">
        <f t="shared" si="229"/>
        <v>0</v>
      </c>
      <c r="N504" s="143">
        <f t="shared" si="229"/>
        <v>1</v>
      </c>
      <c r="O504" s="247">
        <v>4</v>
      </c>
      <c r="P504" s="247"/>
      <c r="Q504" s="247">
        <f t="shared" si="230"/>
        <v>4</v>
      </c>
      <c r="R504" s="225" t="s">
        <v>22</v>
      </c>
      <c r="S504" s="141">
        <v>43405</v>
      </c>
      <c r="T504" s="143" t="s">
        <v>330</v>
      </c>
      <c r="U504" s="45">
        <v>46022</v>
      </c>
      <c r="V504" s="139">
        <v>40318</v>
      </c>
      <c r="W504" s="148" t="s">
        <v>543</v>
      </c>
      <c r="X504" s="148" t="s">
        <v>556</v>
      </c>
    </row>
    <row r="505" spans="1:25" s="11" customFormat="1" ht="20.25" customHeight="1" x14ac:dyDescent="0.2">
      <c r="A505" s="58">
        <f t="shared" si="231"/>
        <v>30</v>
      </c>
      <c r="B505" s="143" t="s">
        <v>20</v>
      </c>
      <c r="C505" s="143" t="s">
        <v>328</v>
      </c>
      <c r="D505" s="143" t="s">
        <v>25</v>
      </c>
      <c r="E505" s="143" t="s">
        <v>13</v>
      </c>
      <c r="F505" s="38">
        <v>1</v>
      </c>
      <c r="G505" s="140"/>
      <c r="H505" s="140">
        <v>28.2</v>
      </c>
      <c r="I505" s="228">
        <f t="shared" si="226"/>
        <v>28.2</v>
      </c>
      <c r="J505" s="228">
        <f t="shared" si="227"/>
        <v>0</v>
      </c>
      <c r="K505" s="228">
        <f t="shared" si="228"/>
        <v>28.2</v>
      </c>
      <c r="L505" s="143">
        <f t="shared" si="229"/>
        <v>1</v>
      </c>
      <c r="M505" s="143">
        <f t="shared" si="229"/>
        <v>0</v>
      </c>
      <c r="N505" s="143">
        <f t="shared" si="229"/>
        <v>1</v>
      </c>
      <c r="O505" s="247">
        <v>1</v>
      </c>
      <c r="P505" s="247"/>
      <c r="Q505" s="247">
        <f t="shared" si="230"/>
        <v>1</v>
      </c>
      <c r="R505" s="225" t="s">
        <v>22</v>
      </c>
      <c r="S505" s="141">
        <v>43405</v>
      </c>
      <c r="T505" s="143" t="s">
        <v>330</v>
      </c>
      <c r="U505" s="45">
        <v>46022</v>
      </c>
      <c r="V505" s="139">
        <v>38426</v>
      </c>
      <c r="W505" s="148" t="s">
        <v>543</v>
      </c>
      <c r="X505" s="148" t="s">
        <v>556</v>
      </c>
    </row>
    <row r="506" spans="1:25" s="11" customFormat="1" ht="20.25" customHeight="1" x14ac:dyDescent="0.2">
      <c r="A506" s="58">
        <f t="shared" si="231"/>
        <v>30</v>
      </c>
      <c r="B506" s="143" t="s">
        <v>20</v>
      </c>
      <c r="C506" s="143" t="s">
        <v>328</v>
      </c>
      <c r="D506" s="143" t="s">
        <v>26</v>
      </c>
      <c r="E506" s="143" t="s">
        <v>13</v>
      </c>
      <c r="F506" s="38">
        <v>1</v>
      </c>
      <c r="G506" s="140"/>
      <c r="H506" s="140">
        <v>28.3</v>
      </c>
      <c r="I506" s="228">
        <f t="shared" si="226"/>
        <v>28.3</v>
      </c>
      <c r="J506" s="228">
        <f t="shared" si="227"/>
        <v>0</v>
      </c>
      <c r="K506" s="228">
        <f t="shared" si="228"/>
        <v>28.3</v>
      </c>
      <c r="L506" s="143">
        <f t="shared" si="229"/>
        <v>1</v>
      </c>
      <c r="M506" s="143">
        <f t="shared" si="229"/>
        <v>0</v>
      </c>
      <c r="N506" s="143">
        <f t="shared" si="229"/>
        <v>1</v>
      </c>
      <c r="O506" s="247">
        <v>4</v>
      </c>
      <c r="P506" s="247">
        <v>3</v>
      </c>
      <c r="Q506" s="247">
        <f t="shared" si="230"/>
        <v>1</v>
      </c>
      <c r="R506" s="225" t="s">
        <v>22</v>
      </c>
      <c r="S506" s="141">
        <v>43405</v>
      </c>
      <c r="T506" s="143" t="s">
        <v>330</v>
      </c>
      <c r="U506" s="45">
        <v>46022</v>
      </c>
      <c r="V506" s="139"/>
      <c r="W506" s="148" t="s">
        <v>543</v>
      </c>
      <c r="X506" s="148" t="s">
        <v>556</v>
      </c>
    </row>
    <row r="507" spans="1:25" s="11" customFormat="1" ht="20.25" customHeight="1" x14ac:dyDescent="0.2">
      <c r="A507" s="58">
        <f t="shared" si="231"/>
        <v>30</v>
      </c>
      <c r="B507" s="143" t="s">
        <v>20</v>
      </c>
      <c r="C507" s="143" t="s">
        <v>328</v>
      </c>
      <c r="D507" s="143" t="s">
        <v>27</v>
      </c>
      <c r="E507" s="143" t="s">
        <v>13</v>
      </c>
      <c r="F507" s="38">
        <v>1</v>
      </c>
      <c r="G507" s="140"/>
      <c r="H507" s="140">
        <v>30.1</v>
      </c>
      <c r="I507" s="228">
        <f t="shared" si="226"/>
        <v>30.1</v>
      </c>
      <c r="J507" s="228">
        <f t="shared" si="227"/>
        <v>0</v>
      </c>
      <c r="K507" s="228">
        <f t="shared" si="228"/>
        <v>30.1</v>
      </c>
      <c r="L507" s="143">
        <f t="shared" si="229"/>
        <v>1</v>
      </c>
      <c r="M507" s="143">
        <f t="shared" si="229"/>
        <v>0</v>
      </c>
      <c r="N507" s="143">
        <f t="shared" si="229"/>
        <v>1</v>
      </c>
      <c r="O507" s="247">
        <v>3</v>
      </c>
      <c r="P507" s="247"/>
      <c r="Q507" s="247">
        <f t="shared" si="230"/>
        <v>3</v>
      </c>
      <c r="R507" s="225" t="s">
        <v>22</v>
      </c>
      <c r="S507" s="141">
        <v>43405</v>
      </c>
      <c r="T507" s="143" t="s">
        <v>330</v>
      </c>
      <c r="U507" s="45">
        <v>46022</v>
      </c>
      <c r="V507" s="139">
        <v>40427</v>
      </c>
      <c r="W507" s="148" t="s">
        <v>543</v>
      </c>
      <c r="X507" s="148" t="s">
        <v>556</v>
      </c>
    </row>
    <row r="508" spans="1:25" s="11" customFormat="1" ht="20.25" customHeight="1" x14ac:dyDescent="0.2">
      <c r="A508" s="58">
        <f t="shared" si="231"/>
        <v>30</v>
      </c>
      <c r="B508" s="143" t="s">
        <v>20</v>
      </c>
      <c r="C508" s="143" t="s">
        <v>328</v>
      </c>
      <c r="D508" s="143" t="s">
        <v>329</v>
      </c>
      <c r="E508" s="143" t="s">
        <v>13</v>
      </c>
      <c r="F508" s="38">
        <v>1</v>
      </c>
      <c r="G508" s="140"/>
      <c r="H508" s="140">
        <v>28.8</v>
      </c>
      <c r="I508" s="228">
        <f t="shared" si="226"/>
        <v>28.8</v>
      </c>
      <c r="J508" s="228">
        <f t="shared" si="227"/>
        <v>0</v>
      </c>
      <c r="K508" s="228">
        <f t="shared" si="228"/>
        <v>28.8</v>
      </c>
      <c r="L508" s="143">
        <f t="shared" si="229"/>
        <v>1</v>
      </c>
      <c r="M508" s="143">
        <f t="shared" si="229"/>
        <v>0</v>
      </c>
      <c r="N508" s="143">
        <f t="shared" si="229"/>
        <v>1</v>
      </c>
      <c r="O508" s="247">
        <v>1</v>
      </c>
      <c r="P508" s="247"/>
      <c r="Q508" s="247">
        <f t="shared" si="230"/>
        <v>1</v>
      </c>
      <c r="R508" s="225" t="s">
        <v>22</v>
      </c>
      <c r="S508" s="141">
        <v>43405</v>
      </c>
      <c r="T508" s="143" t="s">
        <v>330</v>
      </c>
      <c r="U508" s="45">
        <v>46022</v>
      </c>
      <c r="V508" s="139">
        <v>40535</v>
      </c>
      <c r="W508" s="148" t="s">
        <v>543</v>
      </c>
      <c r="X508" s="148" t="s">
        <v>556</v>
      </c>
    </row>
    <row r="509" spans="1:25" s="11" customFormat="1" ht="20.25" customHeight="1" x14ac:dyDescent="0.2">
      <c r="A509" s="58">
        <f t="shared" si="231"/>
        <v>30</v>
      </c>
      <c r="B509" s="143" t="s">
        <v>20</v>
      </c>
      <c r="C509" s="143" t="s">
        <v>328</v>
      </c>
      <c r="D509" s="143" t="s">
        <v>28</v>
      </c>
      <c r="E509" s="143" t="s">
        <v>13</v>
      </c>
      <c r="F509" s="38">
        <v>2</v>
      </c>
      <c r="G509" s="140"/>
      <c r="H509" s="140">
        <v>42.8</v>
      </c>
      <c r="I509" s="228">
        <f t="shared" si="226"/>
        <v>42.8</v>
      </c>
      <c r="J509" s="228">
        <f t="shared" si="227"/>
        <v>0</v>
      </c>
      <c r="K509" s="228">
        <f t="shared" si="228"/>
        <v>42.8</v>
      </c>
      <c r="L509" s="143">
        <f t="shared" si="229"/>
        <v>1</v>
      </c>
      <c r="M509" s="143">
        <f t="shared" si="229"/>
        <v>0</v>
      </c>
      <c r="N509" s="143">
        <f t="shared" si="229"/>
        <v>1</v>
      </c>
      <c r="O509" s="247">
        <v>5</v>
      </c>
      <c r="P509" s="247"/>
      <c r="Q509" s="247">
        <f t="shared" si="230"/>
        <v>5</v>
      </c>
      <c r="R509" s="225" t="s">
        <v>22</v>
      </c>
      <c r="S509" s="141">
        <v>43405</v>
      </c>
      <c r="T509" s="143" t="s">
        <v>330</v>
      </c>
      <c r="U509" s="45">
        <v>46022</v>
      </c>
      <c r="V509" s="139">
        <v>41212</v>
      </c>
      <c r="W509" s="148" t="s">
        <v>543</v>
      </c>
      <c r="X509" s="148" t="s">
        <v>556</v>
      </c>
    </row>
    <row r="510" spans="1:25" s="11" customFormat="1" ht="20.25" customHeight="1" x14ac:dyDescent="0.2">
      <c r="A510" s="58">
        <f t="shared" si="231"/>
        <v>30</v>
      </c>
      <c r="B510" s="143" t="s">
        <v>20</v>
      </c>
      <c r="C510" s="143" t="s">
        <v>328</v>
      </c>
      <c r="D510" s="143" t="s">
        <v>29</v>
      </c>
      <c r="E510" s="143" t="s">
        <v>12</v>
      </c>
      <c r="F510" s="38">
        <v>1</v>
      </c>
      <c r="G510" s="140"/>
      <c r="H510" s="140">
        <v>14</v>
      </c>
      <c r="I510" s="228">
        <f t="shared" si="226"/>
        <v>14</v>
      </c>
      <c r="J510" s="228">
        <f t="shared" si="227"/>
        <v>14</v>
      </c>
      <c r="K510" s="228">
        <f t="shared" si="228"/>
        <v>0</v>
      </c>
      <c r="L510" s="143">
        <f t="shared" si="229"/>
        <v>1</v>
      </c>
      <c r="M510" s="143">
        <f t="shared" si="229"/>
        <v>1</v>
      </c>
      <c r="N510" s="143">
        <f t="shared" si="229"/>
        <v>0</v>
      </c>
      <c r="O510" s="247">
        <v>3</v>
      </c>
      <c r="P510" s="247"/>
      <c r="Q510" s="247">
        <f t="shared" si="230"/>
        <v>3</v>
      </c>
      <c r="R510" s="225" t="s">
        <v>22</v>
      </c>
      <c r="S510" s="141">
        <v>43405</v>
      </c>
      <c r="T510" s="143" t="s">
        <v>330</v>
      </c>
      <c r="U510" s="45">
        <v>46022</v>
      </c>
      <c r="V510" s="139"/>
      <c r="W510" s="148" t="s">
        <v>543</v>
      </c>
      <c r="X510" s="148" t="s">
        <v>556</v>
      </c>
    </row>
    <row r="511" spans="1:25" s="11" customFormat="1" ht="20.25" customHeight="1" x14ac:dyDescent="0.2">
      <c r="A511" s="58">
        <f t="shared" si="231"/>
        <v>30</v>
      </c>
      <c r="B511" s="143" t="s">
        <v>20</v>
      </c>
      <c r="C511" s="143" t="s">
        <v>328</v>
      </c>
      <c r="D511" s="143" t="s">
        <v>30</v>
      </c>
      <c r="E511" s="143" t="s">
        <v>12</v>
      </c>
      <c r="F511" s="38">
        <v>1</v>
      </c>
      <c r="G511" s="140"/>
      <c r="H511" s="140">
        <v>36.5</v>
      </c>
      <c r="I511" s="228">
        <f t="shared" si="226"/>
        <v>36.5</v>
      </c>
      <c r="J511" s="228">
        <f t="shared" si="227"/>
        <v>36.5</v>
      </c>
      <c r="K511" s="228">
        <f t="shared" si="228"/>
        <v>0</v>
      </c>
      <c r="L511" s="143">
        <f t="shared" si="229"/>
        <v>1</v>
      </c>
      <c r="M511" s="143">
        <f t="shared" si="229"/>
        <v>1</v>
      </c>
      <c r="N511" s="143">
        <f t="shared" si="229"/>
        <v>0</v>
      </c>
      <c r="O511" s="247">
        <v>6</v>
      </c>
      <c r="P511" s="247">
        <v>6</v>
      </c>
      <c r="Q511" s="247">
        <f t="shared" si="230"/>
        <v>0</v>
      </c>
      <c r="R511" s="225" t="s">
        <v>22</v>
      </c>
      <c r="S511" s="141">
        <v>43405</v>
      </c>
      <c r="T511" s="143" t="s">
        <v>330</v>
      </c>
      <c r="U511" s="45">
        <v>46022</v>
      </c>
      <c r="V511" s="139"/>
      <c r="W511" s="148" t="s">
        <v>543</v>
      </c>
      <c r="X511" s="148" t="s">
        <v>556</v>
      </c>
    </row>
    <row r="512" spans="1:25" s="11" customFormat="1" ht="20.25" customHeight="1" x14ac:dyDescent="0.2">
      <c r="A512" s="58">
        <f t="shared" si="231"/>
        <v>30</v>
      </c>
      <c r="B512" s="143" t="s">
        <v>20</v>
      </c>
      <c r="C512" s="143" t="s">
        <v>328</v>
      </c>
      <c r="D512" s="143" t="s">
        <v>31</v>
      </c>
      <c r="E512" s="143" t="s">
        <v>13</v>
      </c>
      <c r="F512" s="38">
        <v>1</v>
      </c>
      <c r="G512" s="140"/>
      <c r="H512" s="140">
        <v>28.3</v>
      </c>
      <c r="I512" s="228">
        <f t="shared" si="226"/>
        <v>28.3</v>
      </c>
      <c r="J512" s="228">
        <f t="shared" si="227"/>
        <v>0</v>
      </c>
      <c r="K512" s="228">
        <f t="shared" si="228"/>
        <v>28.3</v>
      </c>
      <c r="L512" s="143">
        <f t="shared" si="229"/>
        <v>1</v>
      </c>
      <c r="M512" s="143">
        <f t="shared" si="229"/>
        <v>0</v>
      </c>
      <c r="N512" s="143">
        <f t="shared" si="229"/>
        <v>1</v>
      </c>
      <c r="O512" s="247">
        <v>4</v>
      </c>
      <c r="P512" s="247"/>
      <c r="Q512" s="247">
        <f t="shared" si="230"/>
        <v>4</v>
      </c>
      <c r="R512" s="225" t="s">
        <v>22</v>
      </c>
      <c r="S512" s="141">
        <v>43405</v>
      </c>
      <c r="T512" s="143" t="s">
        <v>330</v>
      </c>
      <c r="U512" s="45">
        <v>46022</v>
      </c>
      <c r="V512" s="139">
        <v>42408</v>
      </c>
      <c r="W512" s="148" t="s">
        <v>543</v>
      </c>
      <c r="X512" s="148" t="s">
        <v>556</v>
      </c>
    </row>
    <row r="513" spans="1:25" s="11" customFormat="1" ht="20.25" customHeight="1" x14ac:dyDescent="0.2">
      <c r="A513" s="58">
        <f t="shared" si="231"/>
        <v>30</v>
      </c>
      <c r="B513" s="143" t="s">
        <v>20</v>
      </c>
      <c r="C513" s="143" t="s">
        <v>328</v>
      </c>
      <c r="D513" s="143" t="s">
        <v>32</v>
      </c>
      <c r="E513" s="143" t="s">
        <v>12</v>
      </c>
      <c r="F513" s="38">
        <v>1</v>
      </c>
      <c r="G513" s="140"/>
      <c r="H513" s="140">
        <v>27.2</v>
      </c>
      <c r="I513" s="228">
        <f t="shared" si="226"/>
        <v>27.2</v>
      </c>
      <c r="J513" s="228">
        <f t="shared" si="227"/>
        <v>27.2</v>
      </c>
      <c r="K513" s="228">
        <f t="shared" si="228"/>
        <v>0</v>
      </c>
      <c r="L513" s="143">
        <f t="shared" si="229"/>
        <v>1</v>
      </c>
      <c r="M513" s="143">
        <f t="shared" si="229"/>
        <v>1</v>
      </c>
      <c r="N513" s="143">
        <f t="shared" si="229"/>
        <v>0</v>
      </c>
      <c r="O513" s="247">
        <v>1</v>
      </c>
      <c r="P513" s="247"/>
      <c r="Q513" s="247">
        <f t="shared" si="230"/>
        <v>1</v>
      </c>
      <c r="R513" s="225" t="s">
        <v>22</v>
      </c>
      <c r="S513" s="52">
        <v>43405</v>
      </c>
      <c r="T513" s="49" t="s">
        <v>330</v>
      </c>
      <c r="U513" s="197">
        <v>46022</v>
      </c>
      <c r="V513" s="139"/>
      <c r="W513" s="148" t="s">
        <v>543</v>
      </c>
      <c r="X513" s="148" t="s">
        <v>556</v>
      </c>
    </row>
    <row r="514" spans="1:25" s="66" customFormat="1" ht="21" customHeight="1" x14ac:dyDescent="0.2">
      <c r="A514" s="67">
        <f t="shared" si="231"/>
        <v>30</v>
      </c>
      <c r="B514" s="68" t="s">
        <v>20</v>
      </c>
      <c r="C514" s="68" t="s">
        <v>328</v>
      </c>
      <c r="D514" s="68">
        <f>COUNTA(D502:D513)</f>
        <v>12</v>
      </c>
      <c r="E514" s="47" t="s">
        <v>34</v>
      </c>
      <c r="F514" s="33"/>
      <c r="G514" s="69">
        <v>367.2</v>
      </c>
      <c r="H514" s="69">
        <f>SUM(H502:H513)</f>
        <v>367.2</v>
      </c>
      <c r="I514" s="69">
        <f t="shared" ref="I514:Q514" si="232">SUM(I502:I513)</f>
        <v>367.2</v>
      </c>
      <c r="J514" s="69">
        <f t="shared" si="232"/>
        <v>77.7</v>
      </c>
      <c r="K514" s="69">
        <f t="shared" si="232"/>
        <v>289.5</v>
      </c>
      <c r="L514" s="68">
        <f t="shared" si="232"/>
        <v>12</v>
      </c>
      <c r="M514" s="68">
        <f t="shared" si="232"/>
        <v>3</v>
      </c>
      <c r="N514" s="68">
        <f t="shared" si="232"/>
        <v>9</v>
      </c>
      <c r="O514" s="115">
        <f t="shared" si="232"/>
        <v>36</v>
      </c>
      <c r="P514" s="115">
        <f t="shared" si="232"/>
        <v>9</v>
      </c>
      <c r="Q514" s="115">
        <f t="shared" si="232"/>
        <v>27</v>
      </c>
      <c r="R514" s="15" t="str">
        <f>IF(L514/D514=0,"дом расселён 100%",IF(L514-D514=0,"0%",IF(L514/D514&lt;1,1-L514/D514)))</f>
        <v>0%</v>
      </c>
      <c r="S514" s="70">
        <v>43405</v>
      </c>
      <c r="T514" s="68" t="s">
        <v>330</v>
      </c>
      <c r="U514" s="70">
        <v>46022</v>
      </c>
      <c r="V514" s="1"/>
      <c r="W514" s="148" t="s">
        <v>543</v>
      </c>
      <c r="X514" s="148" t="s">
        <v>556</v>
      </c>
      <c r="Y514" s="11"/>
    </row>
    <row r="515" spans="1:25" s="11" customFormat="1" ht="20.25" customHeight="1" x14ac:dyDescent="0.2">
      <c r="A515" s="58">
        <f>A514+1</f>
        <v>31</v>
      </c>
      <c r="B515" s="143" t="s">
        <v>20</v>
      </c>
      <c r="C515" s="143" t="s">
        <v>332</v>
      </c>
      <c r="D515" s="143" t="s">
        <v>21</v>
      </c>
      <c r="E515" s="143" t="s">
        <v>12</v>
      </c>
      <c r="F515" s="38">
        <v>3</v>
      </c>
      <c r="G515" s="140"/>
      <c r="H515" s="140">
        <v>66.599999999999994</v>
      </c>
      <c r="I515" s="228">
        <f t="shared" ref="I515:I526" si="233">IF(R515="Подлежит расселению",H515,IF(R515="Расселено",0,IF(R515="Пустующие",0,IF(R515="В суде",H515))))</f>
        <v>66.599999999999994</v>
      </c>
      <c r="J515" s="228">
        <f t="shared" ref="J515:J526" si="234">IF(E515="Муниципальная",I515,IF(E515="Частная",0,IF(E515="Государственная",0,IF(E515="Юр.лицо",0))))</f>
        <v>66.599999999999994</v>
      </c>
      <c r="K515" s="228">
        <f t="shared" ref="K515:K526" si="235">IF(E515="Муниципальная",0,IF(E515="Частная",I515,IF(E515="Государственная",I515,IF(E515="Юр.лицо",I515))))</f>
        <v>0</v>
      </c>
      <c r="L515" s="143">
        <f>IF(I515&gt;0,1,IF(I515=0,0))</f>
        <v>1</v>
      </c>
      <c r="M515" s="143">
        <f>IF(J515&gt;0,1,IF(J515=0,0))</f>
        <v>1</v>
      </c>
      <c r="N515" s="143">
        <f>IF(K515&gt;0,1,IF(K515=0,0))</f>
        <v>0</v>
      </c>
      <c r="O515" s="247">
        <v>1</v>
      </c>
      <c r="P515" s="247"/>
      <c r="Q515" s="247">
        <f t="shared" ref="Q515:Q539" si="236">O515-P515</f>
        <v>1</v>
      </c>
      <c r="R515" s="225" t="s">
        <v>22</v>
      </c>
      <c r="S515" s="57">
        <v>43405</v>
      </c>
      <c r="T515" s="54" t="s">
        <v>330</v>
      </c>
      <c r="U515" s="207">
        <v>46022</v>
      </c>
      <c r="V515" s="139"/>
      <c r="W515" s="148" t="s">
        <v>543</v>
      </c>
      <c r="X515" s="148" t="s">
        <v>556</v>
      </c>
    </row>
    <row r="516" spans="1:25" s="11" customFormat="1" ht="20.25" customHeight="1" x14ac:dyDescent="0.2">
      <c r="A516" s="58">
        <f t="shared" si="231"/>
        <v>31</v>
      </c>
      <c r="B516" s="143" t="s">
        <v>20</v>
      </c>
      <c r="C516" s="143" t="s">
        <v>332</v>
      </c>
      <c r="D516" s="143" t="s">
        <v>23</v>
      </c>
      <c r="E516" s="143" t="s">
        <v>13</v>
      </c>
      <c r="F516" s="38">
        <v>3</v>
      </c>
      <c r="G516" s="140"/>
      <c r="H516" s="140">
        <v>54</v>
      </c>
      <c r="I516" s="228">
        <f t="shared" si="233"/>
        <v>54</v>
      </c>
      <c r="J516" s="228">
        <f t="shared" si="234"/>
        <v>0</v>
      </c>
      <c r="K516" s="228">
        <f t="shared" si="235"/>
        <v>54</v>
      </c>
      <c r="L516" s="143">
        <f t="shared" ref="L516:N539" si="237">IF(I516&gt;0,1,IF(I516=0,0))</f>
        <v>1</v>
      </c>
      <c r="M516" s="143">
        <f t="shared" si="237"/>
        <v>0</v>
      </c>
      <c r="N516" s="143">
        <f t="shared" si="237"/>
        <v>1</v>
      </c>
      <c r="O516" s="247">
        <v>1</v>
      </c>
      <c r="P516" s="247"/>
      <c r="Q516" s="247">
        <f t="shared" si="236"/>
        <v>1</v>
      </c>
      <c r="R516" s="225" t="s">
        <v>22</v>
      </c>
      <c r="S516" s="141">
        <v>43405</v>
      </c>
      <c r="T516" s="143" t="s">
        <v>330</v>
      </c>
      <c r="U516" s="45">
        <v>46022</v>
      </c>
      <c r="V516" s="139">
        <v>42482</v>
      </c>
      <c r="W516" s="148" t="s">
        <v>543</v>
      </c>
      <c r="X516" s="148" t="s">
        <v>556</v>
      </c>
    </row>
    <row r="517" spans="1:25" s="11" customFormat="1" ht="20.25" customHeight="1" x14ac:dyDescent="0.2">
      <c r="A517" s="58">
        <f t="shared" si="231"/>
        <v>31</v>
      </c>
      <c r="B517" s="143" t="s">
        <v>20</v>
      </c>
      <c r="C517" s="143" t="s">
        <v>332</v>
      </c>
      <c r="D517" s="143" t="s">
        <v>24</v>
      </c>
      <c r="E517" s="143" t="s">
        <v>12</v>
      </c>
      <c r="F517" s="38">
        <v>3</v>
      </c>
      <c r="G517" s="140"/>
      <c r="H517" s="140">
        <v>66.3</v>
      </c>
      <c r="I517" s="228">
        <f t="shared" si="233"/>
        <v>66.3</v>
      </c>
      <c r="J517" s="228">
        <f t="shared" si="234"/>
        <v>66.3</v>
      </c>
      <c r="K517" s="228">
        <f t="shared" si="235"/>
        <v>0</v>
      </c>
      <c r="L517" s="143">
        <f t="shared" si="237"/>
        <v>1</v>
      </c>
      <c r="M517" s="143">
        <f t="shared" si="237"/>
        <v>1</v>
      </c>
      <c r="N517" s="143">
        <f t="shared" si="237"/>
        <v>0</v>
      </c>
      <c r="O517" s="247">
        <v>7</v>
      </c>
      <c r="P517" s="247">
        <v>4</v>
      </c>
      <c r="Q517" s="247">
        <f t="shared" si="236"/>
        <v>3</v>
      </c>
      <c r="R517" s="225" t="s">
        <v>22</v>
      </c>
      <c r="S517" s="141">
        <v>43405</v>
      </c>
      <c r="T517" s="143" t="s">
        <v>330</v>
      </c>
      <c r="U517" s="45">
        <v>46022</v>
      </c>
      <c r="V517" s="139"/>
      <c r="W517" s="148" t="s">
        <v>543</v>
      </c>
      <c r="X517" s="148" t="s">
        <v>556</v>
      </c>
    </row>
    <row r="518" spans="1:25" s="11" customFormat="1" ht="20.25" customHeight="1" x14ac:dyDescent="0.2">
      <c r="A518" s="58">
        <f t="shared" si="231"/>
        <v>31</v>
      </c>
      <c r="B518" s="143" t="s">
        <v>20</v>
      </c>
      <c r="C518" s="143" t="s">
        <v>332</v>
      </c>
      <c r="D518" s="143" t="s">
        <v>25</v>
      </c>
      <c r="E518" s="143" t="s">
        <v>13</v>
      </c>
      <c r="F518" s="38">
        <v>2</v>
      </c>
      <c r="G518" s="140"/>
      <c r="H518" s="140">
        <v>54.9</v>
      </c>
      <c r="I518" s="228">
        <f t="shared" si="233"/>
        <v>54.9</v>
      </c>
      <c r="J518" s="228">
        <f t="shared" si="234"/>
        <v>0</v>
      </c>
      <c r="K518" s="228">
        <f t="shared" si="235"/>
        <v>54.9</v>
      </c>
      <c r="L518" s="143">
        <f t="shared" si="237"/>
        <v>1</v>
      </c>
      <c r="M518" s="143">
        <f t="shared" si="237"/>
        <v>0</v>
      </c>
      <c r="N518" s="143">
        <f t="shared" si="237"/>
        <v>1</v>
      </c>
      <c r="O518" s="247">
        <v>4</v>
      </c>
      <c r="P518" s="247"/>
      <c r="Q518" s="247">
        <f t="shared" si="236"/>
        <v>4</v>
      </c>
      <c r="R518" s="225" t="s">
        <v>22</v>
      </c>
      <c r="S518" s="141">
        <v>43405</v>
      </c>
      <c r="T518" s="143" t="s">
        <v>330</v>
      </c>
      <c r="U518" s="45">
        <v>46022</v>
      </c>
      <c r="V518" s="139">
        <v>40892</v>
      </c>
      <c r="W518" s="148" t="s">
        <v>543</v>
      </c>
      <c r="X518" s="148" t="s">
        <v>556</v>
      </c>
    </row>
    <row r="519" spans="1:25" s="11" customFormat="1" ht="20.25" customHeight="1" x14ac:dyDescent="0.2">
      <c r="A519" s="58">
        <f t="shared" si="231"/>
        <v>31</v>
      </c>
      <c r="B519" s="143" t="s">
        <v>20</v>
      </c>
      <c r="C519" s="143" t="s">
        <v>332</v>
      </c>
      <c r="D519" s="143" t="s">
        <v>26</v>
      </c>
      <c r="E519" s="143" t="s">
        <v>13</v>
      </c>
      <c r="F519" s="38">
        <v>3</v>
      </c>
      <c r="G519" s="140"/>
      <c r="H519" s="140">
        <v>67.5</v>
      </c>
      <c r="I519" s="228">
        <f t="shared" si="233"/>
        <v>67.5</v>
      </c>
      <c r="J519" s="228">
        <f t="shared" si="234"/>
        <v>0</v>
      </c>
      <c r="K519" s="228">
        <f t="shared" si="235"/>
        <v>67.5</v>
      </c>
      <c r="L519" s="143">
        <f t="shared" si="237"/>
        <v>1</v>
      </c>
      <c r="M519" s="143">
        <f t="shared" si="237"/>
        <v>0</v>
      </c>
      <c r="N519" s="143">
        <f t="shared" si="237"/>
        <v>1</v>
      </c>
      <c r="O519" s="247">
        <v>3</v>
      </c>
      <c r="P519" s="247"/>
      <c r="Q519" s="247">
        <f t="shared" si="236"/>
        <v>3</v>
      </c>
      <c r="R519" s="225" t="s">
        <v>22</v>
      </c>
      <c r="S519" s="141">
        <v>43405</v>
      </c>
      <c r="T519" s="143" t="s">
        <v>330</v>
      </c>
      <c r="U519" s="45">
        <v>46022</v>
      </c>
      <c r="V519" s="139">
        <v>41225</v>
      </c>
      <c r="W519" s="148" t="s">
        <v>543</v>
      </c>
      <c r="X519" s="148" t="s">
        <v>556</v>
      </c>
    </row>
    <row r="520" spans="1:25" s="11" customFormat="1" ht="20.25" customHeight="1" x14ac:dyDescent="0.2">
      <c r="A520" s="58">
        <f t="shared" si="231"/>
        <v>31</v>
      </c>
      <c r="B520" s="143" t="s">
        <v>20</v>
      </c>
      <c r="C520" s="143" t="s">
        <v>332</v>
      </c>
      <c r="D520" s="143" t="s">
        <v>27</v>
      </c>
      <c r="E520" s="143" t="s">
        <v>13</v>
      </c>
      <c r="F520" s="38">
        <v>2</v>
      </c>
      <c r="G520" s="140"/>
      <c r="H520" s="140">
        <v>54.2</v>
      </c>
      <c r="I520" s="228">
        <f t="shared" si="233"/>
        <v>54.2</v>
      </c>
      <c r="J520" s="228">
        <f t="shared" si="234"/>
        <v>0</v>
      </c>
      <c r="K520" s="228">
        <f t="shared" si="235"/>
        <v>54.2</v>
      </c>
      <c r="L520" s="143">
        <f t="shared" si="237"/>
        <v>1</v>
      </c>
      <c r="M520" s="143">
        <f t="shared" si="237"/>
        <v>0</v>
      </c>
      <c r="N520" s="143">
        <f t="shared" si="237"/>
        <v>1</v>
      </c>
      <c r="O520" s="247">
        <v>2</v>
      </c>
      <c r="P520" s="247"/>
      <c r="Q520" s="247">
        <f t="shared" si="236"/>
        <v>2</v>
      </c>
      <c r="R520" s="225" t="s">
        <v>22</v>
      </c>
      <c r="S520" s="141">
        <v>43405</v>
      </c>
      <c r="T520" s="143" t="s">
        <v>330</v>
      </c>
      <c r="U520" s="45">
        <v>46022</v>
      </c>
      <c r="V520" s="139">
        <v>41701</v>
      </c>
      <c r="W520" s="148" t="s">
        <v>543</v>
      </c>
      <c r="X520" s="148" t="s">
        <v>556</v>
      </c>
    </row>
    <row r="521" spans="1:25" s="11" customFormat="1" ht="20.25" customHeight="1" x14ac:dyDescent="0.2">
      <c r="A521" s="58">
        <f t="shared" si="231"/>
        <v>31</v>
      </c>
      <c r="B521" s="143" t="s">
        <v>20</v>
      </c>
      <c r="C521" s="143" t="s">
        <v>332</v>
      </c>
      <c r="D521" s="143" t="s">
        <v>28</v>
      </c>
      <c r="E521" s="143" t="s">
        <v>13</v>
      </c>
      <c r="F521" s="38">
        <v>3</v>
      </c>
      <c r="G521" s="140"/>
      <c r="H521" s="140">
        <v>66.400000000000006</v>
      </c>
      <c r="I521" s="228">
        <f t="shared" si="233"/>
        <v>66.400000000000006</v>
      </c>
      <c r="J521" s="228">
        <f t="shared" si="234"/>
        <v>0</v>
      </c>
      <c r="K521" s="228">
        <f t="shared" si="235"/>
        <v>66.400000000000006</v>
      </c>
      <c r="L521" s="143">
        <f t="shared" si="237"/>
        <v>1</v>
      </c>
      <c r="M521" s="143">
        <f t="shared" si="237"/>
        <v>0</v>
      </c>
      <c r="N521" s="143">
        <f t="shared" si="237"/>
        <v>1</v>
      </c>
      <c r="O521" s="247">
        <v>5</v>
      </c>
      <c r="P521" s="247"/>
      <c r="Q521" s="247">
        <f t="shared" si="236"/>
        <v>5</v>
      </c>
      <c r="R521" s="225" t="s">
        <v>22</v>
      </c>
      <c r="S521" s="141">
        <v>43405</v>
      </c>
      <c r="T521" s="143" t="s">
        <v>330</v>
      </c>
      <c r="U521" s="45">
        <v>46022</v>
      </c>
      <c r="V521" s="139">
        <v>40330</v>
      </c>
      <c r="W521" s="148" t="s">
        <v>543</v>
      </c>
      <c r="X521" s="148" t="s">
        <v>556</v>
      </c>
    </row>
    <row r="522" spans="1:25" s="11" customFormat="1" ht="20.25" customHeight="1" x14ac:dyDescent="0.2">
      <c r="A522" s="58">
        <f t="shared" si="231"/>
        <v>31</v>
      </c>
      <c r="B522" s="143" t="s">
        <v>20</v>
      </c>
      <c r="C522" s="143" t="s">
        <v>332</v>
      </c>
      <c r="D522" s="143" t="s">
        <v>29</v>
      </c>
      <c r="E522" s="143" t="s">
        <v>13</v>
      </c>
      <c r="F522" s="38">
        <v>2</v>
      </c>
      <c r="G522" s="140"/>
      <c r="H522" s="140">
        <v>54.1</v>
      </c>
      <c r="I522" s="228">
        <f t="shared" si="233"/>
        <v>54.1</v>
      </c>
      <c r="J522" s="228">
        <f t="shared" si="234"/>
        <v>0</v>
      </c>
      <c r="K522" s="228">
        <f t="shared" si="235"/>
        <v>54.1</v>
      </c>
      <c r="L522" s="143">
        <f t="shared" si="237"/>
        <v>1</v>
      </c>
      <c r="M522" s="143">
        <f t="shared" si="237"/>
        <v>0</v>
      </c>
      <c r="N522" s="143">
        <f t="shared" si="237"/>
        <v>1</v>
      </c>
      <c r="O522" s="247">
        <v>3</v>
      </c>
      <c r="P522" s="247"/>
      <c r="Q522" s="247">
        <f t="shared" si="236"/>
        <v>3</v>
      </c>
      <c r="R522" s="225" t="s">
        <v>22</v>
      </c>
      <c r="S522" s="141">
        <v>43405</v>
      </c>
      <c r="T522" s="143" t="s">
        <v>330</v>
      </c>
      <c r="U522" s="45">
        <v>46022</v>
      </c>
      <c r="V522" s="139">
        <v>40864</v>
      </c>
      <c r="W522" s="148" t="s">
        <v>543</v>
      </c>
      <c r="X522" s="148" t="s">
        <v>556</v>
      </c>
    </row>
    <row r="523" spans="1:25" s="11" customFormat="1" ht="20.25" customHeight="1" x14ac:dyDescent="0.2">
      <c r="A523" s="58">
        <f t="shared" si="231"/>
        <v>31</v>
      </c>
      <c r="B523" s="143" t="s">
        <v>20</v>
      </c>
      <c r="C523" s="143" t="s">
        <v>332</v>
      </c>
      <c r="D523" s="143" t="s">
        <v>30</v>
      </c>
      <c r="E523" s="143" t="s">
        <v>13</v>
      </c>
      <c r="F523" s="38">
        <v>3</v>
      </c>
      <c r="G523" s="140"/>
      <c r="H523" s="140">
        <v>66.5</v>
      </c>
      <c r="I523" s="228">
        <f t="shared" si="233"/>
        <v>66.5</v>
      </c>
      <c r="J523" s="228">
        <f t="shared" si="234"/>
        <v>0</v>
      </c>
      <c r="K523" s="228">
        <f t="shared" si="235"/>
        <v>66.5</v>
      </c>
      <c r="L523" s="143">
        <f t="shared" si="237"/>
        <v>1</v>
      </c>
      <c r="M523" s="143">
        <f t="shared" si="237"/>
        <v>0</v>
      </c>
      <c r="N523" s="143">
        <f t="shared" si="237"/>
        <v>1</v>
      </c>
      <c r="O523" s="247">
        <v>4</v>
      </c>
      <c r="P523" s="247"/>
      <c r="Q523" s="247">
        <f t="shared" si="236"/>
        <v>4</v>
      </c>
      <c r="R523" s="225" t="s">
        <v>22</v>
      </c>
      <c r="S523" s="141">
        <v>43405</v>
      </c>
      <c r="T523" s="143" t="s">
        <v>330</v>
      </c>
      <c r="U523" s="45">
        <v>46022</v>
      </c>
      <c r="V523" s="139">
        <v>41373</v>
      </c>
      <c r="W523" s="148" t="s">
        <v>543</v>
      </c>
      <c r="X523" s="148" t="s">
        <v>556</v>
      </c>
    </row>
    <row r="524" spans="1:25" s="11" customFormat="1" ht="20.25" customHeight="1" x14ac:dyDescent="0.2">
      <c r="A524" s="58">
        <f t="shared" si="231"/>
        <v>31</v>
      </c>
      <c r="B524" s="143" t="s">
        <v>20</v>
      </c>
      <c r="C524" s="143" t="s">
        <v>332</v>
      </c>
      <c r="D524" s="143" t="s">
        <v>31</v>
      </c>
      <c r="E524" s="143" t="s">
        <v>13</v>
      </c>
      <c r="F524" s="38">
        <v>2</v>
      </c>
      <c r="G524" s="140"/>
      <c r="H524" s="140">
        <v>53.6</v>
      </c>
      <c r="I524" s="228">
        <f t="shared" si="233"/>
        <v>53.6</v>
      </c>
      <c r="J524" s="228">
        <f t="shared" si="234"/>
        <v>0</v>
      </c>
      <c r="K524" s="228">
        <f t="shared" si="235"/>
        <v>53.6</v>
      </c>
      <c r="L524" s="143">
        <f t="shared" si="237"/>
        <v>1</v>
      </c>
      <c r="M524" s="143">
        <f t="shared" si="237"/>
        <v>0</v>
      </c>
      <c r="N524" s="143">
        <f t="shared" si="237"/>
        <v>1</v>
      </c>
      <c r="O524" s="247">
        <v>1</v>
      </c>
      <c r="P524" s="247"/>
      <c r="Q524" s="247">
        <f t="shared" si="236"/>
        <v>1</v>
      </c>
      <c r="R524" s="225" t="s">
        <v>22</v>
      </c>
      <c r="S524" s="141">
        <v>43405</v>
      </c>
      <c r="T524" s="143" t="s">
        <v>330</v>
      </c>
      <c r="U524" s="45">
        <v>46022</v>
      </c>
      <c r="V524" s="139">
        <v>40336</v>
      </c>
      <c r="W524" s="148" t="s">
        <v>543</v>
      </c>
      <c r="X524" s="148" t="s">
        <v>556</v>
      </c>
    </row>
    <row r="525" spans="1:25" s="11" customFormat="1" ht="20.25" customHeight="1" x14ac:dyDescent="0.2">
      <c r="A525" s="58">
        <f t="shared" si="231"/>
        <v>31</v>
      </c>
      <c r="B525" s="143" t="s">
        <v>20</v>
      </c>
      <c r="C525" s="143" t="s">
        <v>332</v>
      </c>
      <c r="D525" s="143" t="s">
        <v>32</v>
      </c>
      <c r="E525" s="143" t="s">
        <v>13</v>
      </c>
      <c r="F525" s="38">
        <v>3</v>
      </c>
      <c r="G525" s="140"/>
      <c r="H525" s="140">
        <v>67.599999999999994</v>
      </c>
      <c r="I525" s="228">
        <f t="shared" si="233"/>
        <v>67.599999999999994</v>
      </c>
      <c r="J525" s="228">
        <f t="shared" si="234"/>
        <v>0</v>
      </c>
      <c r="K525" s="228">
        <f t="shared" si="235"/>
        <v>67.599999999999994</v>
      </c>
      <c r="L525" s="143">
        <f t="shared" si="237"/>
        <v>1</v>
      </c>
      <c r="M525" s="143">
        <f t="shared" si="237"/>
        <v>0</v>
      </c>
      <c r="N525" s="143">
        <f t="shared" si="237"/>
        <v>1</v>
      </c>
      <c r="O525" s="247">
        <v>1</v>
      </c>
      <c r="P525" s="247"/>
      <c r="Q525" s="247">
        <f t="shared" si="236"/>
        <v>1</v>
      </c>
      <c r="R525" s="225" t="s">
        <v>22</v>
      </c>
      <c r="S525" s="141">
        <v>43405</v>
      </c>
      <c r="T525" s="143" t="s">
        <v>330</v>
      </c>
      <c r="U525" s="45">
        <v>46022</v>
      </c>
      <c r="V525" s="139">
        <v>40583</v>
      </c>
      <c r="W525" s="148" t="s">
        <v>543</v>
      </c>
      <c r="X525" s="148" t="s">
        <v>556</v>
      </c>
    </row>
    <row r="526" spans="1:25" s="11" customFormat="1" ht="20.25" customHeight="1" x14ac:dyDescent="0.2">
      <c r="A526" s="58">
        <f t="shared" si="231"/>
        <v>31</v>
      </c>
      <c r="B526" s="143" t="s">
        <v>20</v>
      </c>
      <c r="C526" s="143" t="s">
        <v>332</v>
      </c>
      <c r="D526" s="143" t="s">
        <v>33</v>
      </c>
      <c r="E526" s="143" t="s">
        <v>13</v>
      </c>
      <c r="F526" s="38">
        <v>2</v>
      </c>
      <c r="G526" s="140"/>
      <c r="H526" s="140">
        <v>55.1</v>
      </c>
      <c r="I526" s="228">
        <f t="shared" si="233"/>
        <v>55.1</v>
      </c>
      <c r="J526" s="228">
        <f t="shared" si="234"/>
        <v>0</v>
      </c>
      <c r="K526" s="228">
        <f t="shared" si="235"/>
        <v>55.1</v>
      </c>
      <c r="L526" s="143">
        <f t="shared" si="237"/>
        <v>1</v>
      </c>
      <c r="M526" s="143">
        <f t="shared" si="237"/>
        <v>0</v>
      </c>
      <c r="N526" s="143">
        <f t="shared" si="237"/>
        <v>1</v>
      </c>
      <c r="O526" s="247">
        <v>3</v>
      </c>
      <c r="P526" s="247">
        <v>3</v>
      </c>
      <c r="Q526" s="247">
        <f t="shared" si="236"/>
        <v>0</v>
      </c>
      <c r="R526" s="225" t="s">
        <v>22</v>
      </c>
      <c r="S526" s="52">
        <v>43405</v>
      </c>
      <c r="T526" s="49" t="s">
        <v>330</v>
      </c>
      <c r="U526" s="197">
        <v>46022</v>
      </c>
      <c r="V526" s="139">
        <v>41348</v>
      </c>
      <c r="W526" s="148" t="s">
        <v>543</v>
      </c>
      <c r="X526" s="148" t="s">
        <v>556</v>
      </c>
    </row>
    <row r="527" spans="1:25" s="66" customFormat="1" ht="21" customHeight="1" x14ac:dyDescent="0.2">
      <c r="A527" s="67">
        <f t="shared" si="231"/>
        <v>31</v>
      </c>
      <c r="B527" s="68" t="s">
        <v>20</v>
      </c>
      <c r="C527" s="68" t="s">
        <v>332</v>
      </c>
      <c r="D527" s="68">
        <f>COUNTA(D515:D526)</f>
        <v>12</v>
      </c>
      <c r="E527" s="47" t="s">
        <v>34</v>
      </c>
      <c r="F527" s="33"/>
      <c r="G527" s="69">
        <v>726.8</v>
      </c>
      <c r="H527" s="69">
        <f>SUM(H515:H526)</f>
        <v>726.80000000000007</v>
      </c>
      <c r="I527" s="69">
        <f t="shared" ref="I527:Q527" si="238">SUM(I515:I526)</f>
        <v>726.80000000000007</v>
      </c>
      <c r="J527" s="69">
        <f t="shared" si="238"/>
        <v>132.89999999999998</v>
      </c>
      <c r="K527" s="69">
        <f t="shared" si="238"/>
        <v>593.90000000000009</v>
      </c>
      <c r="L527" s="68">
        <f t="shared" si="238"/>
        <v>12</v>
      </c>
      <c r="M527" s="68">
        <f t="shared" si="238"/>
        <v>2</v>
      </c>
      <c r="N527" s="68">
        <f t="shared" si="238"/>
        <v>10</v>
      </c>
      <c r="O527" s="115">
        <f t="shared" si="238"/>
        <v>35</v>
      </c>
      <c r="P527" s="115">
        <f t="shared" si="238"/>
        <v>7</v>
      </c>
      <c r="Q527" s="115">
        <f t="shared" si="238"/>
        <v>28</v>
      </c>
      <c r="R527" s="15" t="str">
        <f>IF(L527/D527=0,"дом расселён 100%",IF(L527-D527=0,"0%",IF(L527/D527&lt;1,1-L527/D527)))</f>
        <v>0%</v>
      </c>
      <c r="S527" s="70">
        <v>43405</v>
      </c>
      <c r="T527" s="68" t="s">
        <v>330</v>
      </c>
      <c r="U527" s="70">
        <v>46022</v>
      </c>
      <c r="V527" s="1"/>
      <c r="W527" s="148" t="s">
        <v>543</v>
      </c>
      <c r="X527" s="148" t="s">
        <v>556</v>
      </c>
      <c r="Y527" s="11"/>
    </row>
    <row r="528" spans="1:25" s="11" customFormat="1" ht="20.25" customHeight="1" x14ac:dyDescent="0.2">
      <c r="A528" s="58">
        <f>A527+1</f>
        <v>32</v>
      </c>
      <c r="B528" s="143" t="s">
        <v>20</v>
      </c>
      <c r="C528" s="143" t="s">
        <v>333</v>
      </c>
      <c r="D528" s="143" t="s">
        <v>21</v>
      </c>
      <c r="E528" s="143" t="s">
        <v>13</v>
      </c>
      <c r="F528" s="38">
        <v>3</v>
      </c>
      <c r="G528" s="140"/>
      <c r="H528" s="140">
        <v>51.5</v>
      </c>
      <c r="I528" s="228">
        <f t="shared" ref="I528:I539" si="239">IF(R528="Подлежит расселению",H528,IF(R528="Расселено",0,IF(R528="Пустующие",0,IF(R528="В суде",H528))))</f>
        <v>51.5</v>
      </c>
      <c r="J528" s="228">
        <f t="shared" ref="J528:J539" si="240">IF(E528="Муниципальная",I528,IF(E528="Частная",0,IF(E528="Государственная",0,IF(E528="Юр.лицо",0))))</f>
        <v>0</v>
      </c>
      <c r="K528" s="228">
        <f t="shared" ref="K528:K539" si="241">IF(E528="Муниципальная",0,IF(E528="Частная",I528,IF(E528="Государственная",I528,IF(E528="Юр.лицо",I528))))</f>
        <v>51.5</v>
      </c>
      <c r="L528" s="143">
        <f t="shared" si="237"/>
        <v>1</v>
      </c>
      <c r="M528" s="143">
        <f t="shared" si="237"/>
        <v>0</v>
      </c>
      <c r="N528" s="143">
        <f t="shared" si="237"/>
        <v>1</v>
      </c>
      <c r="O528" s="247">
        <v>1</v>
      </c>
      <c r="P528" s="247"/>
      <c r="Q528" s="247">
        <f t="shared" si="236"/>
        <v>1</v>
      </c>
      <c r="R528" s="225" t="s">
        <v>22</v>
      </c>
      <c r="S528" s="57">
        <v>43405</v>
      </c>
      <c r="T528" s="54" t="s">
        <v>330</v>
      </c>
      <c r="U528" s="207">
        <v>46022</v>
      </c>
      <c r="V528" s="139">
        <v>42325</v>
      </c>
      <c r="W528" s="148" t="s">
        <v>543</v>
      </c>
      <c r="X528" s="148" t="s">
        <v>556</v>
      </c>
    </row>
    <row r="529" spans="1:25" s="11" customFormat="1" ht="20.25" customHeight="1" x14ac:dyDescent="0.2">
      <c r="A529" s="58">
        <f t="shared" si="231"/>
        <v>32</v>
      </c>
      <c r="B529" s="143" t="s">
        <v>20</v>
      </c>
      <c r="C529" s="143" t="s">
        <v>333</v>
      </c>
      <c r="D529" s="143" t="s">
        <v>23</v>
      </c>
      <c r="E529" s="143" t="s">
        <v>12</v>
      </c>
      <c r="F529" s="38">
        <v>2</v>
      </c>
      <c r="G529" s="140"/>
      <c r="H529" s="140">
        <v>42.5</v>
      </c>
      <c r="I529" s="228">
        <f t="shared" si="239"/>
        <v>42.5</v>
      </c>
      <c r="J529" s="228">
        <f t="shared" si="240"/>
        <v>42.5</v>
      </c>
      <c r="K529" s="228">
        <f t="shared" si="241"/>
        <v>0</v>
      </c>
      <c r="L529" s="143">
        <f t="shared" si="237"/>
        <v>1</v>
      </c>
      <c r="M529" s="143">
        <f t="shared" si="237"/>
        <v>1</v>
      </c>
      <c r="N529" s="143">
        <f t="shared" si="237"/>
        <v>0</v>
      </c>
      <c r="O529" s="247">
        <v>4</v>
      </c>
      <c r="P529" s="247">
        <v>4</v>
      </c>
      <c r="Q529" s="247">
        <f t="shared" si="236"/>
        <v>0</v>
      </c>
      <c r="R529" s="225" t="s">
        <v>22</v>
      </c>
      <c r="S529" s="141">
        <v>43405</v>
      </c>
      <c r="T529" s="143" t="s">
        <v>330</v>
      </c>
      <c r="U529" s="45">
        <v>46022</v>
      </c>
      <c r="V529" s="139"/>
      <c r="W529" s="148" t="s">
        <v>543</v>
      </c>
      <c r="X529" s="148" t="s">
        <v>556</v>
      </c>
    </row>
    <row r="530" spans="1:25" s="11" customFormat="1" ht="20.25" customHeight="1" x14ac:dyDescent="0.2">
      <c r="A530" s="58">
        <f t="shared" si="231"/>
        <v>32</v>
      </c>
      <c r="B530" s="143" t="s">
        <v>20</v>
      </c>
      <c r="C530" s="143" t="s">
        <v>333</v>
      </c>
      <c r="D530" s="143" t="s">
        <v>24</v>
      </c>
      <c r="E530" s="143" t="s">
        <v>12</v>
      </c>
      <c r="F530" s="38">
        <v>1</v>
      </c>
      <c r="G530" s="140"/>
      <c r="H530" s="140">
        <v>32.5</v>
      </c>
      <c r="I530" s="228">
        <f t="shared" si="239"/>
        <v>32.5</v>
      </c>
      <c r="J530" s="228">
        <f t="shared" si="240"/>
        <v>32.5</v>
      </c>
      <c r="K530" s="228">
        <f t="shared" si="241"/>
        <v>0</v>
      </c>
      <c r="L530" s="143">
        <f t="shared" si="237"/>
        <v>1</v>
      </c>
      <c r="M530" s="143">
        <f t="shared" si="237"/>
        <v>1</v>
      </c>
      <c r="N530" s="143">
        <f t="shared" si="237"/>
        <v>0</v>
      </c>
      <c r="O530" s="247">
        <v>3</v>
      </c>
      <c r="P530" s="247">
        <v>2</v>
      </c>
      <c r="Q530" s="247">
        <f t="shared" si="236"/>
        <v>1</v>
      </c>
      <c r="R530" s="225" t="s">
        <v>22</v>
      </c>
      <c r="S530" s="141">
        <v>43405</v>
      </c>
      <c r="T530" s="143" t="s">
        <v>330</v>
      </c>
      <c r="U530" s="45">
        <v>46022</v>
      </c>
      <c r="V530" s="139"/>
      <c r="W530" s="148" t="s">
        <v>543</v>
      </c>
      <c r="X530" s="148" t="s">
        <v>556</v>
      </c>
    </row>
    <row r="531" spans="1:25" s="11" customFormat="1" ht="20.25" customHeight="1" x14ac:dyDescent="0.2">
      <c r="A531" s="58">
        <f t="shared" si="231"/>
        <v>32</v>
      </c>
      <c r="B531" s="143" t="s">
        <v>20</v>
      </c>
      <c r="C531" s="143" t="s">
        <v>333</v>
      </c>
      <c r="D531" s="143" t="s">
        <v>25</v>
      </c>
      <c r="E531" s="143" t="s">
        <v>12</v>
      </c>
      <c r="F531" s="38">
        <v>3</v>
      </c>
      <c r="G531" s="140"/>
      <c r="H531" s="140">
        <v>51.6</v>
      </c>
      <c r="I531" s="228">
        <f t="shared" si="239"/>
        <v>51.6</v>
      </c>
      <c r="J531" s="228">
        <f t="shared" si="240"/>
        <v>51.6</v>
      </c>
      <c r="K531" s="228">
        <f t="shared" si="241"/>
        <v>0</v>
      </c>
      <c r="L531" s="143">
        <f t="shared" si="237"/>
        <v>1</v>
      </c>
      <c r="M531" s="143">
        <f t="shared" si="237"/>
        <v>1</v>
      </c>
      <c r="N531" s="143">
        <f t="shared" si="237"/>
        <v>0</v>
      </c>
      <c r="O531" s="247">
        <v>1</v>
      </c>
      <c r="P531" s="247"/>
      <c r="Q531" s="247">
        <f t="shared" si="236"/>
        <v>1</v>
      </c>
      <c r="R531" s="225" t="s">
        <v>22</v>
      </c>
      <c r="S531" s="141">
        <v>43405</v>
      </c>
      <c r="T531" s="143" t="s">
        <v>330</v>
      </c>
      <c r="U531" s="45">
        <v>46022</v>
      </c>
      <c r="V531" s="139"/>
      <c r="W531" s="148" t="s">
        <v>543</v>
      </c>
      <c r="X531" s="148" t="s">
        <v>556</v>
      </c>
    </row>
    <row r="532" spans="1:25" s="11" customFormat="1" ht="20.25" customHeight="1" x14ac:dyDescent="0.2">
      <c r="A532" s="58">
        <f t="shared" si="231"/>
        <v>32</v>
      </c>
      <c r="B532" s="143" t="s">
        <v>20</v>
      </c>
      <c r="C532" s="143" t="s">
        <v>333</v>
      </c>
      <c r="D532" s="143" t="s">
        <v>26</v>
      </c>
      <c r="E532" s="143" t="s">
        <v>12</v>
      </c>
      <c r="F532" s="38">
        <v>2</v>
      </c>
      <c r="G532" s="140"/>
      <c r="H532" s="140">
        <v>42.6</v>
      </c>
      <c r="I532" s="228">
        <f t="shared" si="239"/>
        <v>42.6</v>
      </c>
      <c r="J532" s="228">
        <f t="shared" si="240"/>
        <v>42.6</v>
      </c>
      <c r="K532" s="228">
        <f t="shared" si="241"/>
        <v>0</v>
      </c>
      <c r="L532" s="143">
        <f t="shared" si="237"/>
        <v>1</v>
      </c>
      <c r="M532" s="143">
        <f t="shared" si="237"/>
        <v>1</v>
      </c>
      <c r="N532" s="143">
        <f t="shared" si="237"/>
        <v>0</v>
      </c>
      <c r="O532" s="247">
        <v>1</v>
      </c>
      <c r="P532" s="247"/>
      <c r="Q532" s="247">
        <f t="shared" si="236"/>
        <v>1</v>
      </c>
      <c r="R532" s="225" t="s">
        <v>22</v>
      </c>
      <c r="S532" s="141">
        <v>43405</v>
      </c>
      <c r="T532" s="143" t="s">
        <v>330</v>
      </c>
      <c r="U532" s="45">
        <v>46022</v>
      </c>
      <c r="V532" s="139"/>
      <c r="W532" s="148" t="s">
        <v>543</v>
      </c>
      <c r="X532" s="148" t="s">
        <v>556</v>
      </c>
    </row>
    <row r="533" spans="1:25" s="11" customFormat="1" ht="20.25" customHeight="1" x14ac:dyDescent="0.2">
      <c r="A533" s="58">
        <f t="shared" si="231"/>
        <v>32</v>
      </c>
      <c r="B533" s="143" t="s">
        <v>20</v>
      </c>
      <c r="C533" s="143" t="s">
        <v>333</v>
      </c>
      <c r="D533" s="143" t="s">
        <v>27</v>
      </c>
      <c r="E533" s="143" t="s">
        <v>12</v>
      </c>
      <c r="F533" s="38">
        <v>1</v>
      </c>
      <c r="G533" s="140"/>
      <c r="H533" s="140">
        <v>32.5</v>
      </c>
      <c r="I533" s="228">
        <f t="shared" si="239"/>
        <v>32.5</v>
      </c>
      <c r="J533" s="228">
        <f t="shared" si="240"/>
        <v>32.5</v>
      </c>
      <c r="K533" s="228">
        <f t="shared" si="241"/>
        <v>0</v>
      </c>
      <c r="L533" s="143">
        <f t="shared" si="237"/>
        <v>1</v>
      </c>
      <c r="M533" s="143">
        <f t="shared" si="237"/>
        <v>1</v>
      </c>
      <c r="N533" s="143">
        <f t="shared" si="237"/>
        <v>0</v>
      </c>
      <c r="O533" s="247">
        <v>1</v>
      </c>
      <c r="P533" s="247"/>
      <c r="Q533" s="247">
        <f t="shared" si="236"/>
        <v>1</v>
      </c>
      <c r="R533" s="225" t="s">
        <v>22</v>
      </c>
      <c r="S533" s="141">
        <v>43405</v>
      </c>
      <c r="T533" s="143" t="s">
        <v>330</v>
      </c>
      <c r="U533" s="45">
        <v>46022</v>
      </c>
      <c r="V533" s="139"/>
      <c r="W533" s="148" t="s">
        <v>543</v>
      </c>
      <c r="X533" s="148" t="s">
        <v>556</v>
      </c>
    </row>
    <row r="534" spans="1:25" s="11" customFormat="1" ht="20.25" customHeight="1" x14ac:dyDescent="0.2">
      <c r="A534" s="58">
        <f t="shared" si="231"/>
        <v>32</v>
      </c>
      <c r="B534" s="143" t="s">
        <v>20</v>
      </c>
      <c r="C534" s="143" t="s">
        <v>333</v>
      </c>
      <c r="D534" s="143" t="s">
        <v>28</v>
      </c>
      <c r="E534" s="143" t="s">
        <v>13</v>
      </c>
      <c r="F534" s="38">
        <v>3</v>
      </c>
      <c r="G534" s="140"/>
      <c r="H534" s="140">
        <v>51.2</v>
      </c>
      <c r="I534" s="228">
        <f t="shared" si="239"/>
        <v>51.2</v>
      </c>
      <c r="J534" s="228">
        <f t="shared" si="240"/>
        <v>0</v>
      </c>
      <c r="K534" s="228">
        <f t="shared" si="241"/>
        <v>51.2</v>
      </c>
      <c r="L534" s="143">
        <f t="shared" si="237"/>
        <v>1</v>
      </c>
      <c r="M534" s="143">
        <f t="shared" si="237"/>
        <v>0</v>
      </c>
      <c r="N534" s="143">
        <f t="shared" si="237"/>
        <v>1</v>
      </c>
      <c r="O534" s="247">
        <v>1</v>
      </c>
      <c r="P534" s="247"/>
      <c r="Q534" s="247">
        <f t="shared" si="236"/>
        <v>1</v>
      </c>
      <c r="R534" s="225" t="s">
        <v>22</v>
      </c>
      <c r="S534" s="141">
        <v>43405</v>
      </c>
      <c r="T534" s="143" t="s">
        <v>330</v>
      </c>
      <c r="U534" s="45">
        <v>46022</v>
      </c>
      <c r="V534" s="139">
        <v>42598</v>
      </c>
      <c r="W534" s="148" t="s">
        <v>543</v>
      </c>
      <c r="X534" s="148" t="s">
        <v>556</v>
      </c>
    </row>
    <row r="535" spans="1:25" s="11" customFormat="1" ht="20.25" customHeight="1" x14ac:dyDescent="0.2">
      <c r="A535" s="58">
        <f t="shared" si="231"/>
        <v>32</v>
      </c>
      <c r="B535" s="143" t="s">
        <v>20</v>
      </c>
      <c r="C535" s="143" t="s">
        <v>333</v>
      </c>
      <c r="D535" s="143" t="s">
        <v>29</v>
      </c>
      <c r="E535" s="143" t="s">
        <v>12</v>
      </c>
      <c r="F535" s="38">
        <v>2</v>
      </c>
      <c r="G535" s="140"/>
      <c r="H535" s="140">
        <v>42.1</v>
      </c>
      <c r="I535" s="228">
        <f t="shared" si="239"/>
        <v>42.1</v>
      </c>
      <c r="J535" s="228">
        <f t="shared" si="240"/>
        <v>42.1</v>
      </c>
      <c r="K535" s="228">
        <f t="shared" si="241"/>
        <v>0</v>
      </c>
      <c r="L535" s="143">
        <f t="shared" si="237"/>
        <v>1</v>
      </c>
      <c r="M535" s="143">
        <f t="shared" si="237"/>
        <v>1</v>
      </c>
      <c r="N535" s="143">
        <f t="shared" si="237"/>
        <v>0</v>
      </c>
      <c r="O535" s="247">
        <v>1</v>
      </c>
      <c r="P535" s="247"/>
      <c r="Q535" s="247">
        <f t="shared" si="236"/>
        <v>1</v>
      </c>
      <c r="R535" s="225" t="s">
        <v>22</v>
      </c>
      <c r="S535" s="141">
        <v>43405</v>
      </c>
      <c r="T535" s="143" t="s">
        <v>330</v>
      </c>
      <c r="U535" s="45">
        <v>46022</v>
      </c>
      <c r="V535" s="139"/>
      <c r="W535" s="148" t="s">
        <v>543</v>
      </c>
      <c r="X535" s="148" t="s">
        <v>556</v>
      </c>
    </row>
    <row r="536" spans="1:25" s="11" customFormat="1" ht="20.25" customHeight="1" x14ac:dyDescent="0.2">
      <c r="A536" s="58">
        <f t="shared" si="231"/>
        <v>32</v>
      </c>
      <c r="B536" s="143" t="s">
        <v>20</v>
      </c>
      <c r="C536" s="143" t="s">
        <v>333</v>
      </c>
      <c r="D536" s="143" t="s">
        <v>30</v>
      </c>
      <c r="E536" s="143" t="s">
        <v>13</v>
      </c>
      <c r="F536" s="38">
        <v>3</v>
      </c>
      <c r="G536" s="140"/>
      <c r="H536" s="140">
        <v>50.4</v>
      </c>
      <c r="I536" s="228">
        <f t="shared" si="239"/>
        <v>50.4</v>
      </c>
      <c r="J536" s="228">
        <f t="shared" si="240"/>
        <v>0</v>
      </c>
      <c r="K536" s="228">
        <f t="shared" si="241"/>
        <v>50.4</v>
      </c>
      <c r="L536" s="143">
        <f t="shared" si="237"/>
        <v>1</v>
      </c>
      <c r="M536" s="143">
        <f t="shared" si="237"/>
        <v>0</v>
      </c>
      <c r="N536" s="143">
        <f t="shared" si="237"/>
        <v>1</v>
      </c>
      <c r="O536" s="247">
        <v>1</v>
      </c>
      <c r="P536" s="247"/>
      <c r="Q536" s="247">
        <f t="shared" si="236"/>
        <v>1</v>
      </c>
      <c r="R536" s="225" t="s">
        <v>22</v>
      </c>
      <c r="S536" s="141">
        <v>43405</v>
      </c>
      <c r="T536" s="143" t="s">
        <v>330</v>
      </c>
      <c r="U536" s="45">
        <v>46022</v>
      </c>
      <c r="V536" s="139">
        <v>42325</v>
      </c>
      <c r="W536" s="148" t="s">
        <v>543</v>
      </c>
      <c r="X536" s="148" t="s">
        <v>556</v>
      </c>
    </row>
    <row r="537" spans="1:25" s="11" customFormat="1" ht="20.25" customHeight="1" x14ac:dyDescent="0.2">
      <c r="A537" s="58">
        <f t="shared" si="231"/>
        <v>32</v>
      </c>
      <c r="B537" s="143" t="s">
        <v>20</v>
      </c>
      <c r="C537" s="143" t="s">
        <v>333</v>
      </c>
      <c r="D537" s="143" t="s">
        <v>31</v>
      </c>
      <c r="E537" s="143" t="s">
        <v>12</v>
      </c>
      <c r="F537" s="38">
        <v>1</v>
      </c>
      <c r="G537" s="140"/>
      <c r="H537" s="140">
        <v>31.6</v>
      </c>
      <c r="I537" s="228">
        <f t="shared" si="239"/>
        <v>31.6</v>
      </c>
      <c r="J537" s="228">
        <f t="shared" si="240"/>
        <v>31.6</v>
      </c>
      <c r="K537" s="228">
        <f t="shared" si="241"/>
        <v>0</v>
      </c>
      <c r="L537" s="143">
        <f t="shared" si="237"/>
        <v>1</v>
      </c>
      <c r="M537" s="143">
        <f t="shared" si="237"/>
        <v>1</v>
      </c>
      <c r="N537" s="143">
        <f t="shared" si="237"/>
        <v>0</v>
      </c>
      <c r="O537" s="247">
        <v>8</v>
      </c>
      <c r="P537" s="247">
        <v>8</v>
      </c>
      <c r="Q537" s="247">
        <f t="shared" si="236"/>
        <v>0</v>
      </c>
      <c r="R537" s="225" t="s">
        <v>22</v>
      </c>
      <c r="S537" s="141">
        <v>43405</v>
      </c>
      <c r="T537" s="143" t="s">
        <v>330</v>
      </c>
      <c r="U537" s="45">
        <v>46022</v>
      </c>
      <c r="V537" s="139"/>
      <c r="W537" s="148" t="s">
        <v>543</v>
      </c>
      <c r="X537" s="148" t="s">
        <v>556</v>
      </c>
    </row>
    <row r="538" spans="1:25" s="11" customFormat="1" ht="20.25" customHeight="1" x14ac:dyDescent="0.2">
      <c r="A538" s="58">
        <f t="shared" si="231"/>
        <v>32</v>
      </c>
      <c r="B538" s="143" t="s">
        <v>20</v>
      </c>
      <c r="C538" s="143" t="s">
        <v>333</v>
      </c>
      <c r="D538" s="143" t="s">
        <v>32</v>
      </c>
      <c r="E538" s="143" t="s">
        <v>13</v>
      </c>
      <c r="F538" s="38">
        <v>2</v>
      </c>
      <c r="G538" s="140"/>
      <c r="H538" s="140">
        <v>40.9</v>
      </c>
      <c r="I538" s="228">
        <f t="shared" si="239"/>
        <v>40.9</v>
      </c>
      <c r="J538" s="228">
        <f t="shared" si="240"/>
        <v>0</v>
      </c>
      <c r="K538" s="228">
        <f t="shared" si="241"/>
        <v>40.9</v>
      </c>
      <c r="L538" s="143">
        <f t="shared" si="237"/>
        <v>1</v>
      </c>
      <c r="M538" s="143">
        <f t="shared" si="237"/>
        <v>0</v>
      </c>
      <c r="N538" s="143">
        <f t="shared" si="237"/>
        <v>1</v>
      </c>
      <c r="O538" s="247">
        <v>1</v>
      </c>
      <c r="P538" s="247"/>
      <c r="Q538" s="247">
        <f t="shared" si="236"/>
        <v>1</v>
      </c>
      <c r="R538" s="225" t="s">
        <v>22</v>
      </c>
      <c r="S538" s="141">
        <v>43405</v>
      </c>
      <c r="T538" s="143" t="s">
        <v>330</v>
      </c>
      <c r="U538" s="45">
        <v>46022</v>
      </c>
      <c r="V538" s="139">
        <v>38947</v>
      </c>
      <c r="W538" s="148" t="s">
        <v>543</v>
      </c>
      <c r="X538" s="148" t="s">
        <v>556</v>
      </c>
    </row>
    <row r="539" spans="1:25" s="11" customFormat="1" ht="20.25" customHeight="1" x14ac:dyDescent="0.2">
      <c r="A539" s="58">
        <f t="shared" si="231"/>
        <v>32</v>
      </c>
      <c r="B539" s="143" t="s">
        <v>20</v>
      </c>
      <c r="C539" s="143" t="s">
        <v>333</v>
      </c>
      <c r="D539" s="143" t="s">
        <v>33</v>
      </c>
      <c r="E539" s="143" t="s">
        <v>13</v>
      </c>
      <c r="F539" s="38">
        <v>3</v>
      </c>
      <c r="G539" s="140"/>
      <c r="H539" s="140">
        <v>50.8</v>
      </c>
      <c r="I539" s="228">
        <f t="shared" si="239"/>
        <v>50.8</v>
      </c>
      <c r="J539" s="228">
        <f t="shared" si="240"/>
        <v>0</v>
      </c>
      <c r="K539" s="228">
        <f t="shared" si="241"/>
        <v>50.8</v>
      </c>
      <c r="L539" s="143">
        <f t="shared" si="237"/>
        <v>1</v>
      </c>
      <c r="M539" s="143">
        <f t="shared" si="237"/>
        <v>0</v>
      </c>
      <c r="N539" s="143">
        <f t="shared" si="237"/>
        <v>1</v>
      </c>
      <c r="O539" s="247">
        <v>1</v>
      </c>
      <c r="P539" s="247"/>
      <c r="Q539" s="247">
        <f t="shared" si="236"/>
        <v>1</v>
      </c>
      <c r="R539" s="225" t="s">
        <v>22</v>
      </c>
      <c r="S539" s="52">
        <v>43405</v>
      </c>
      <c r="T539" s="49" t="s">
        <v>330</v>
      </c>
      <c r="U539" s="197">
        <v>46022</v>
      </c>
      <c r="V539" s="139">
        <v>39603</v>
      </c>
      <c r="W539" s="148" t="s">
        <v>543</v>
      </c>
      <c r="X539" s="148" t="s">
        <v>556</v>
      </c>
    </row>
    <row r="540" spans="1:25" s="66" customFormat="1" ht="21" customHeight="1" x14ac:dyDescent="0.2">
      <c r="A540" s="67">
        <f t="shared" si="231"/>
        <v>32</v>
      </c>
      <c r="B540" s="68" t="s">
        <v>20</v>
      </c>
      <c r="C540" s="68" t="s">
        <v>333</v>
      </c>
      <c r="D540" s="68">
        <f>COUNTA(D528:D539)</f>
        <v>12</v>
      </c>
      <c r="E540" s="47" t="s">
        <v>34</v>
      </c>
      <c r="F540" s="33"/>
      <c r="G540" s="69">
        <v>543.1</v>
      </c>
      <c r="H540" s="69">
        <f>SUM(H528:H539)</f>
        <v>520.19999999999993</v>
      </c>
      <c r="I540" s="69">
        <f t="shared" ref="I540:Q540" si="242">SUM(I528:I539)</f>
        <v>520.19999999999993</v>
      </c>
      <c r="J540" s="69">
        <f t="shared" si="242"/>
        <v>275.39999999999998</v>
      </c>
      <c r="K540" s="69">
        <f t="shared" si="242"/>
        <v>244.8</v>
      </c>
      <c r="L540" s="68">
        <f t="shared" si="242"/>
        <v>12</v>
      </c>
      <c r="M540" s="68">
        <f t="shared" si="242"/>
        <v>7</v>
      </c>
      <c r="N540" s="68">
        <f t="shared" si="242"/>
        <v>5</v>
      </c>
      <c r="O540" s="115">
        <f t="shared" si="242"/>
        <v>24</v>
      </c>
      <c r="P540" s="115">
        <f t="shared" si="242"/>
        <v>14</v>
      </c>
      <c r="Q540" s="115">
        <f t="shared" si="242"/>
        <v>10</v>
      </c>
      <c r="R540" s="15" t="str">
        <f>IF(L540/D540=0,"дом расселён 100%",IF(L540-D540=0,"0%",IF(L540/D540&lt;1,1-L540/D540)))</f>
        <v>0%</v>
      </c>
      <c r="S540" s="70">
        <v>43405</v>
      </c>
      <c r="T540" s="68" t="s">
        <v>330</v>
      </c>
      <c r="U540" s="70">
        <v>46022</v>
      </c>
      <c r="V540" s="1"/>
      <c r="W540" s="148" t="s">
        <v>543</v>
      </c>
      <c r="X540" s="148" t="s">
        <v>556</v>
      </c>
      <c r="Y540" s="11"/>
    </row>
    <row r="541" spans="1:25" s="11" customFormat="1" ht="20.25" customHeight="1" x14ac:dyDescent="0.2">
      <c r="A541" s="58">
        <f>A540+1</f>
        <v>33</v>
      </c>
      <c r="B541" s="143" t="s">
        <v>20</v>
      </c>
      <c r="C541" s="143" t="s">
        <v>313</v>
      </c>
      <c r="D541" s="143" t="s">
        <v>304</v>
      </c>
      <c r="E541" s="143" t="s">
        <v>13</v>
      </c>
      <c r="F541" s="38">
        <v>1</v>
      </c>
      <c r="G541" s="140"/>
      <c r="H541" s="140">
        <v>12.1</v>
      </c>
      <c r="I541" s="228">
        <f t="shared" ref="I541:I573" si="243">IF(R541="Подлежит расселению",H541,IF(R541="Расселено",0,IF(R541="Пустующие",0,IF(R541="В суде",H541))))</f>
        <v>12.1</v>
      </c>
      <c r="J541" s="228">
        <f t="shared" ref="J541:J573" si="244">IF(E541="Муниципальная",I541,IF(E541="Частная",0,IF(E541="Государственная",0,IF(E541="Юр.лицо",0))))</f>
        <v>0</v>
      </c>
      <c r="K541" s="228">
        <f t="shared" ref="K541:K573" si="245">IF(E541="Муниципальная",0,IF(E541="Частная",I541,IF(E541="Государственная",I541,IF(E541="Юр.лицо",I541))))</f>
        <v>12.1</v>
      </c>
      <c r="L541" s="143">
        <f t="shared" ref="L541:N556" si="246">IF(I541&gt;0,1,IF(I541=0,0))</f>
        <v>1</v>
      </c>
      <c r="M541" s="143">
        <f t="shared" si="246"/>
        <v>0</v>
      </c>
      <c r="N541" s="143">
        <f t="shared" si="246"/>
        <v>1</v>
      </c>
      <c r="O541" s="247">
        <v>1</v>
      </c>
      <c r="P541" s="247"/>
      <c r="Q541" s="247">
        <f t="shared" ref="Q541:Q573" si="247">O541-P541</f>
        <v>1</v>
      </c>
      <c r="R541" s="143" t="s">
        <v>22</v>
      </c>
      <c r="S541" s="57">
        <v>43474</v>
      </c>
      <c r="T541" s="54" t="s">
        <v>348</v>
      </c>
      <c r="U541" s="207">
        <v>46022</v>
      </c>
      <c r="V541" s="139">
        <v>42692</v>
      </c>
      <c r="W541" s="148" t="s">
        <v>543</v>
      </c>
      <c r="X541" s="148" t="s">
        <v>556</v>
      </c>
    </row>
    <row r="542" spans="1:25" s="11" customFormat="1" ht="20.25" customHeight="1" x14ac:dyDescent="0.2">
      <c r="A542" s="58">
        <f t="shared" ref="A542:A574" si="248">A541</f>
        <v>33</v>
      </c>
      <c r="B542" s="143" t="s">
        <v>20</v>
      </c>
      <c r="C542" s="143" t="s">
        <v>313</v>
      </c>
      <c r="D542" s="143" t="s">
        <v>317</v>
      </c>
      <c r="E542" s="143" t="s">
        <v>13</v>
      </c>
      <c r="F542" s="38">
        <v>1</v>
      </c>
      <c r="G542" s="140"/>
      <c r="H542" s="140">
        <v>18.2</v>
      </c>
      <c r="I542" s="228">
        <f t="shared" si="243"/>
        <v>18.2</v>
      </c>
      <c r="J542" s="228">
        <f t="shared" si="244"/>
        <v>0</v>
      </c>
      <c r="K542" s="228">
        <f t="shared" si="245"/>
        <v>18.2</v>
      </c>
      <c r="L542" s="143">
        <f t="shared" si="246"/>
        <v>1</v>
      </c>
      <c r="M542" s="143">
        <f t="shared" si="246"/>
        <v>0</v>
      </c>
      <c r="N542" s="143">
        <f t="shared" si="246"/>
        <v>1</v>
      </c>
      <c r="O542" s="247">
        <v>1</v>
      </c>
      <c r="P542" s="247"/>
      <c r="Q542" s="247">
        <f t="shared" si="247"/>
        <v>1</v>
      </c>
      <c r="R542" s="143" t="s">
        <v>22</v>
      </c>
      <c r="S542" s="141">
        <v>43474</v>
      </c>
      <c r="T542" s="143" t="s">
        <v>348</v>
      </c>
      <c r="U542" s="45">
        <v>46022</v>
      </c>
      <c r="V542" s="139">
        <v>42692</v>
      </c>
      <c r="W542" s="148" t="s">
        <v>543</v>
      </c>
      <c r="X542" s="148" t="s">
        <v>556</v>
      </c>
    </row>
    <row r="543" spans="1:25" s="11" customFormat="1" ht="20.25" customHeight="1" x14ac:dyDescent="0.2">
      <c r="A543" s="58">
        <f t="shared" si="248"/>
        <v>33</v>
      </c>
      <c r="B543" s="143" t="s">
        <v>20</v>
      </c>
      <c r="C543" s="143" t="s">
        <v>313</v>
      </c>
      <c r="D543" s="143" t="s">
        <v>23</v>
      </c>
      <c r="E543" s="143" t="s">
        <v>13</v>
      </c>
      <c r="F543" s="38">
        <v>1</v>
      </c>
      <c r="G543" s="140"/>
      <c r="H543" s="140">
        <v>34.799999999999997</v>
      </c>
      <c r="I543" s="228">
        <f t="shared" si="243"/>
        <v>34.799999999999997</v>
      </c>
      <c r="J543" s="228">
        <f t="shared" si="244"/>
        <v>0</v>
      </c>
      <c r="K543" s="228">
        <f t="shared" si="245"/>
        <v>34.799999999999997</v>
      </c>
      <c r="L543" s="143">
        <f t="shared" si="246"/>
        <v>1</v>
      </c>
      <c r="M543" s="143">
        <f t="shared" si="246"/>
        <v>0</v>
      </c>
      <c r="N543" s="143">
        <f t="shared" si="246"/>
        <v>1</v>
      </c>
      <c r="O543" s="247">
        <v>5</v>
      </c>
      <c r="P543" s="247"/>
      <c r="Q543" s="247">
        <f t="shared" si="247"/>
        <v>5</v>
      </c>
      <c r="R543" s="143" t="s">
        <v>22</v>
      </c>
      <c r="S543" s="141">
        <v>43474</v>
      </c>
      <c r="T543" s="143" t="s">
        <v>348</v>
      </c>
      <c r="U543" s="45">
        <v>46022</v>
      </c>
      <c r="V543" s="139">
        <v>42887</v>
      </c>
      <c r="W543" s="148" t="s">
        <v>543</v>
      </c>
      <c r="X543" s="148" t="s">
        <v>556</v>
      </c>
    </row>
    <row r="544" spans="1:25" s="11" customFormat="1" ht="20.25" customHeight="1" x14ac:dyDescent="0.2">
      <c r="A544" s="58">
        <f t="shared" si="248"/>
        <v>33</v>
      </c>
      <c r="B544" s="143" t="s">
        <v>20</v>
      </c>
      <c r="C544" s="143" t="s">
        <v>313</v>
      </c>
      <c r="D544" s="143" t="s">
        <v>24</v>
      </c>
      <c r="E544" s="143" t="s">
        <v>13</v>
      </c>
      <c r="F544" s="38">
        <v>1</v>
      </c>
      <c r="G544" s="140"/>
      <c r="H544" s="140">
        <v>17.8</v>
      </c>
      <c r="I544" s="228">
        <f t="shared" si="243"/>
        <v>17.8</v>
      </c>
      <c r="J544" s="228">
        <f t="shared" si="244"/>
        <v>0</v>
      </c>
      <c r="K544" s="228">
        <f t="shared" si="245"/>
        <v>17.8</v>
      </c>
      <c r="L544" s="143">
        <f t="shared" si="246"/>
        <v>1</v>
      </c>
      <c r="M544" s="143">
        <f t="shared" si="246"/>
        <v>0</v>
      </c>
      <c r="N544" s="143">
        <f t="shared" si="246"/>
        <v>1</v>
      </c>
      <c r="O544" s="247">
        <v>2</v>
      </c>
      <c r="P544" s="247"/>
      <c r="Q544" s="247">
        <f t="shared" si="247"/>
        <v>2</v>
      </c>
      <c r="R544" s="143" t="s">
        <v>22</v>
      </c>
      <c r="S544" s="141">
        <v>43474</v>
      </c>
      <c r="T544" s="143" t="s">
        <v>348</v>
      </c>
      <c r="U544" s="45">
        <v>46022</v>
      </c>
      <c r="V544" s="139">
        <v>41346</v>
      </c>
      <c r="W544" s="148" t="s">
        <v>543</v>
      </c>
      <c r="X544" s="148" t="s">
        <v>556</v>
      </c>
    </row>
    <row r="545" spans="1:25" s="11" customFormat="1" ht="20.25" customHeight="1" x14ac:dyDescent="0.2">
      <c r="A545" s="58">
        <f t="shared" si="248"/>
        <v>33</v>
      </c>
      <c r="B545" s="143" t="s">
        <v>20</v>
      </c>
      <c r="C545" s="143" t="s">
        <v>313</v>
      </c>
      <c r="D545" s="143" t="s">
        <v>25</v>
      </c>
      <c r="E545" s="143" t="s">
        <v>13</v>
      </c>
      <c r="F545" s="38">
        <v>1</v>
      </c>
      <c r="G545" s="140"/>
      <c r="H545" s="140">
        <v>17.5</v>
      </c>
      <c r="I545" s="228">
        <f t="shared" si="243"/>
        <v>17.5</v>
      </c>
      <c r="J545" s="228">
        <f t="shared" si="244"/>
        <v>0</v>
      </c>
      <c r="K545" s="228">
        <f t="shared" si="245"/>
        <v>17.5</v>
      </c>
      <c r="L545" s="143">
        <f t="shared" si="246"/>
        <v>1</v>
      </c>
      <c r="M545" s="143">
        <f t="shared" si="246"/>
        <v>0</v>
      </c>
      <c r="N545" s="143">
        <f t="shared" si="246"/>
        <v>1</v>
      </c>
      <c r="O545" s="247">
        <v>1</v>
      </c>
      <c r="P545" s="247"/>
      <c r="Q545" s="247">
        <f t="shared" si="247"/>
        <v>1</v>
      </c>
      <c r="R545" s="143" t="s">
        <v>22</v>
      </c>
      <c r="S545" s="141">
        <v>43474</v>
      </c>
      <c r="T545" s="143" t="s">
        <v>348</v>
      </c>
      <c r="U545" s="45">
        <v>46022</v>
      </c>
      <c r="V545" s="139">
        <v>40582</v>
      </c>
      <c r="W545" s="148" t="s">
        <v>543</v>
      </c>
      <c r="X545" s="148" t="s">
        <v>556</v>
      </c>
    </row>
    <row r="546" spans="1:25" s="11" customFormat="1" ht="20.25" customHeight="1" x14ac:dyDescent="0.2">
      <c r="A546" s="58">
        <f t="shared" si="248"/>
        <v>33</v>
      </c>
      <c r="B546" s="143" t="s">
        <v>20</v>
      </c>
      <c r="C546" s="143" t="s">
        <v>313</v>
      </c>
      <c r="D546" s="143" t="s">
        <v>26</v>
      </c>
      <c r="E546" s="143" t="s">
        <v>13</v>
      </c>
      <c r="F546" s="38">
        <v>1</v>
      </c>
      <c r="G546" s="140"/>
      <c r="H546" s="140">
        <v>18</v>
      </c>
      <c r="I546" s="228">
        <f t="shared" si="243"/>
        <v>18</v>
      </c>
      <c r="J546" s="228">
        <f t="shared" si="244"/>
        <v>0</v>
      </c>
      <c r="K546" s="228">
        <f t="shared" si="245"/>
        <v>18</v>
      </c>
      <c r="L546" s="143">
        <f t="shared" si="246"/>
        <v>1</v>
      </c>
      <c r="M546" s="143">
        <f t="shared" si="246"/>
        <v>0</v>
      </c>
      <c r="N546" s="143">
        <f t="shared" si="246"/>
        <v>1</v>
      </c>
      <c r="O546" s="247">
        <v>1</v>
      </c>
      <c r="P546" s="247"/>
      <c r="Q546" s="247">
        <f t="shared" si="247"/>
        <v>1</v>
      </c>
      <c r="R546" s="143" t="s">
        <v>22</v>
      </c>
      <c r="S546" s="141">
        <v>43474</v>
      </c>
      <c r="T546" s="143" t="s">
        <v>348</v>
      </c>
      <c r="U546" s="45">
        <v>46022</v>
      </c>
      <c r="V546" s="139">
        <v>40206</v>
      </c>
      <c r="W546" s="148" t="s">
        <v>543</v>
      </c>
      <c r="X546" s="148" t="s">
        <v>556</v>
      </c>
    </row>
    <row r="547" spans="1:25" s="11" customFormat="1" ht="20.25" customHeight="1" x14ac:dyDescent="0.2">
      <c r="A547" s="58">
        <f t="shared" si="248"/>
        <v>33</v>
      </c>
      <c r="B547" s="143" t="s">
        <v>20</v>
      </c>
      <c r="C547" s="143" t="s">
        <v>313</v>
      </c>
      <c r="D547" s="143" t="s">
        <v>92</v>
      </c>
      <c r="E547" s="143" t="s">
        <v>13</v>
      </c>
      <c r="F547" s="38">
        <v>1</v>
      </c>
      <c r="G547" s="140"/>
      <c r="H547" s="140">
        <v>18</v>
      </c>
      <c r="I547" s="228">
        <f t="shared" si="243"/>
        <v>18</v>
      </c>
      <c r="J547" s="228">
        <f t="shared" si="244"/>
        <v>0</v>
      </c>
      <c r="K547" s="228">
        <f t="shared" si="245"/>
        <v>18</v>
      </c>
      <c r="L547" s="143">
        <f t="shared" si="246"/>
        <v>1</v>
      </c>
      <c r="M547" s="143">
        <f t="shared" si="246"/>
        <v>0</v>
      </c>
      <c r="N547" s="143">
        <f t="shared" si="246"/>
        <v>1</v>
      </c>
      <c r="O547" s="247">
        <v>1</v>
      </c>
      <c r="P547" s="247"/>
      <c r="Q547" s="247">
        <f t="shared" si="247"/>
        <v>1</v>
      </c>
      <c r="R547" s="143" t="s">
        <v>22</v>
      </c>
      <c r="S547" s="141">
        <v>43474</v>
      </c>
      <c r="T547" s="143" t="s">
        <v>348</v>
      </c>
      <c r="U547" s="45">
        <v>46022</v>
      </c>
      <c r="V547" s="139">
        <v>40130</v>
      </c>
      <c r="W547" s="148" t="s">
        <v>543</v>
      </c>
      <c r="X547" s="148" t="s">
        <v>556</v>
      </c>
    </row>
    <row r="548" spans="1:25" s="11" customFormat="1" ht="20.25" customHeight="1" x14ac:dyDescent="0.2">
      <c r="A548" s="58">
        <f t="shared" si="248"/>
        <v>33</v>
      </c>
      <c r="B548" s="143" t="s">
        <v>20</v>
      </c>
      <c r="C548" s="143" t="s">
        <v>313</v>
      </c>
      <c r="D548" s="143" t="s">
        <v>318</v>
      </c>
      <c r="E548" s="143" t="s">
        <v>13</v>
      </c>
      <c r="F548" s="38">
        <v>1</v>
      </c>
      <c r="G548" s="140"/>
      <c r="H548" s="140">
        <v>14.6</v>
      </c>
      <c r="I548" s="228">
        <f t="shared" si="243"/>
        <v>14.6</v>
      </c>
      <c r="J548" s="228">
        <f t="shared" si="244"/>
        <v>0</v>
      </c>
      <c r="K548" s="228">
        <f t="shared" si="245"/>
        <v>14.6</v>
      </c>
      <c r="L548" s="143">
        <f t="shared" si="246"/>
        <v>1</v>
      </c>
      <c r="M548" s="143">
        <f t="shared" si="246"/>
        <v>0</v>
      </c>
      <c r="N548" s="143">
        <f t="shared" si="246"/>
        <v>1</v>
      </c>
      <c r="O548" s="247">
        <v>4</v>
      </c>
      <c r="P548" s="247"/>
      <c r="Q548" s="247">
        <f t="shared" si="247"/>
        <v>4</v>
      </c>
      <c r="R548" s="143" t="s">
        <v>22</v>
      </c>
      <c r="S548" s="141">
        <v>43474</v>
      </c>
      <c r="T548" s="143" t="s">
        <v>348</v>
      </c>
      <c r="U548" s="45">
        <v>46022</v>
      </c>
      <c r="V548" s="139">
        <v>40975</v>
      </c>
      <c r="W548" s="148" t="s">
        <v>543</v>
      </c>
      <c r="X548" s="148" t="s">
        <v>556</v>
      </c>
    </row>
    <row r="549" spans="1:25" s="11" customFormat="1" ht="20.25" customHeight="1" x14ac:dyDescent="0.2">
      <c r="A549" s="58">
        <f t="shared" si="248"/>
        <v>33</v>
      </c>
      <c r="B549" s="143" t="s">
        <v>20</v>
      </c>
      <c r="C549" s="143" t="s">
        <v>313</v>
      </c>
      <c r="D549" s="143" t="s">
        <v>37</v>
      </c>
      <c r="E549" s="143" t="s">
        <v>13</v>
      </c>
      <c r="F549" s="38">
        <v>1</v>
      </c>
      <c r="G549" s="140"/>
      <c r="H549" s="140">
        <v>18.5</v>
      </c>
      <c r="I549" s="228">
        <f t="shared" si="243"/>
        <v>18.5</v>
      </c>
      <c r="J549" s="228">
        <f t="shared" si="244"/>
        <v>0</v>
      </c>
      <c r="K549" s="228">
        <f t="shared" si="245"/>
        <v>18.5</v>
      </c>
      <c r="L549" s="143">
        <f t="shared" si="246"/>
        <v>1</v>
      </c>
      <c r="M549" s="143">
        <f t="shared" si="246"/>
        <v>0</v>
      </c>
      <c r="N549" s="143">
        <f t="shared" si="246"/>
        <v>1</v>
      </c>
      <c r="O549" s="247">
        <v>1</v>
      </c>
      <c r="P549" s="247"/>
      <c r="Q549" s="247">
        <v>1</v>
      </c>
      <c r="R549" s="143" t="s">
        <v>22</v>
      </c>
      <c r="S549" s="141">
        <v>43474</v>
      </c>
      <c r="T549" s="143" t="s">
        <v>348</v>
      </c>
      <c r="U549" s="45">
        <v>46022</v>
      </c>
      <c r="V549" s="139">
        <v>41015</v>
      </c>
      <c r="W549" s="148" t="s">
        <v>543</v>
      </c>
      <c r="X549" s="148" t="s">
        <v>556</v>
      </c>
    </row>
    <row r="550" spans="1:25" s="11" customFormat="1" ht="20.25" customHeight="1" x14ac:dyDescent="0.2">
      <c r="A550" s="58">
        <f t="shared" si="248"/>
        <v>33</v>
      </c>
      <c r="B550" s="143" t="s">
        <v>20</v>
      </c>
      <c r="C550" s="143" t="s">
        <v>313</v>
      </c>
      <c r="D550" s="143" t="s">
        <v>315</v>
      </c>
      <c r="E550" s="143" t="s">
        <v>13</v>
      </c>
      <c r="F550" s="38">
        <v>1</v>
      </c>
      <c r="G550" s="140"/>
      <c r="H550" s="140">
        <v>12.2</v>
      </c>
      <c r="I550" s="228">
        <f t="shared" si="243"/>
        <v>12.2</v>
      </c>
      <c r="J550" s="228">
        <f t="shared" si="244"/>
        <v>0</v>
      </c>
      <c r="K550" s="228">
        <f t="shared" si="245"/>
        <v>12.2</v>
      </c>
      <c r="L550" s="143">
        <f t="shared" si="246"/>
        <v>1</v>
      </c>
      <c r="M550" s="143">
        <f t="shared" si="246"/>
        <v>0</v>
      </c>
      <c r="N550" s="143">
        <f t="shared" si="246"/>
        <v>1</v>
      </c>
      <c r="O550" s="247">
        <v>3</v>
      </c>
      <c r="P550" s="247"/>
      <c r="Q550" s="247">
        <f t="shared" si="247"/>
        <v>3</v>
      </c>
      <c r="R550" s="143" t="s">
        <v>22</v>
      </c>
      <c r="S550" s="141">
        <v>43474</v>
      </c>
      <c r="T550" s="143" t="s">
        <v>348</v>
      </c>
      <c r="U550" s="45">
        <v>46022</v>
      </c>
      <c r="V550" s="139">
        <v>43188</v>
      </c>
      <c r="W550" s="148" t="s">
        <v>543</v>
      </c>
      <c r="X550" s="148" t="s">
        <v>556</v>
      </c>
    </row>
    <row r="551" spans="1:25" s="11" customFormat="1" ht="20.25" customHeight="1" x14ac:dyDescent="0.2">
      <c r="A551" s="58">
        <f t="shared" si="248"/>
        <v>33</v>
      </c>
      <c r="B551" s="143" t="s">
        <v>20</v>
      </c>
      <c r="C551" s="143" t="s">
        <v>313</v>
      </c>
      <c r="D551" s="143" t="s">
        <v>29</v>
      </c>
      <c r="E551" s="143" t="s">
        <v>13</v>
      </c>
      <c r="F551" s="38">
        <v>1</v>
      </c>
      <c r="G551" s="140"/>
      <c r="H551" s="140">
        <v>35.799999999999997</v>
      </c>
      <c r="I551" s="228">
        <f t="shared" si="243"/>
        <v>35.799999999999997</v>
      </c>
      <c r="J551" s="228">
        <f t="shared" si="244"/>
        <v>0</v>
      </c>
      <c r="K551" s="228">
        <f t="shared" si="245"/>
        <v>35.799999999999997</v>
      </c>
      <c r="L551" s="143">
        <f t="shared" si="246"/>
        <v>1</v>
      </c>
      <c r="M551" s="143">
        <f t="shared" si="246"/>
        <v>0</v>
      </c>
      <c r="N551" s="143">
        <f t="shared" si="246"/>
        <v>1</v>
      </c>
      <c r="O551" s="247">
        <v>2</v>
      </c>
      <c r="P551" s="247"/>
      <c r="Q551" s="247">
        <f t="shared" si="247"/>
        <v>2</v>
      </c>
      <c r="R551" s="143" t="s">
        <v>22</v>
      </c>
      <c r="S551" s="141">
        <v>43474</v>
      </c>
      <c r="T551" s="143" t="s">
        <v>348</v>
      </c>
      <c r="U551" s="45">
        <v>46022</v>
      </c>
      <c r="V551" s="139">
        <v>41241</v>
      </c>
      <c r="W551" s="148" t="s">
        <v>543</v>
      </c>
      <c r="X551" s="148" t="s">
        <v>556</v>
      </c>
    </row>
    <row r="552" spans="1:25" s="11" customFormat="1" ht="20.25" customHeight="1" x14ac:dyDescent="0.2">
      <c r="A552" s="58">
        <f t="shared" si="248"/>
        <v>33</v>
      </c>
      <c r="B552" s="143" t="s">
        <v>20</v>
      </c>
      <c r="C552" s="143" t="s">
        <v>313</v>
      </c>
      <c r="D552" s="143" t="s">
        <v>30</v>
      </c>
      <c r="E552" s="143" t="s">
        <v>13</v>
      </c>
      <c r="F552" s="38">
        <v>1</v>
      </c>
      <c r="G552" s="140"/>
      <c r="H552" s="140">
        <v>34.5</v>
      </c>
      <c r="I552" s="228">
        <f t="shared" si="243"/>
        <v>34.5</v>
      </c>
      <c r="J552" s="228">
        <f t="shared" si="244"/>
        <v>0</v>
      </c>
      <c r="K552" s="228">
        <f t="shared" si="245"/>
        <v>34.5</v>
      </c>
      <c r="L552" s="143">
        <f t="shared" si="246"/>
        <v>1</v>
      </c>
      <c r="M552" s="143">
        <f t="shared" si="246"/>
        <v>0</v>
      </c>
      <c r="N552" s="143">
        <f t="shared" si="246"/>
        <v>1</v>
      </c>
      <c r="O552" s="247">
        <v>5</v>
      </c>
      <c r="P552" s="247"/>
      <c r="Q552" s="247">
        <f t="shared" si="247"/>
        <v>5</v>
      </c>
      <c r="R552" s="143" t="s">
        <v>22</v>
      </c>
      <c r="S552" s="141">
        <v>43474</v>
      </c>
      <c r="T552" s="143" t="s">
        <v>348</v>
      </c>
      <c r="U552" s="45">
        <v>46022</v>
      </c>
      <c r="V552" s="139">
        <v>41536</v>
      </c>
      <c r="W552" s="148" t="s">
        <v>543</v>
      </c>
      <c r="X552" s="148" t="s">
        <v>556</v>
      </c>
    </row>
    <row r="553" spans="1:25" s="11" customFormat="1" ht="20.25" customHeight="1" x14ac:dyDescent="0.2">
      <c r="A553" s="58">
        <f t="shared" si="248"/>
        <v>33</v>
      </c>
      <c r="B553" s="143" t="s">
        <v>20</v>
      </c>
      <c r="C553" s="143" t="s">
        <v>313</v>
      </c>
      <c r="D553" s="143" t="s">
        <v>31</v>
      </c>
      <c r="E553" s="143" t="s">
        <v>13</v>
      </c>
      <c r="F553" s="38">
        <v>1</v>
      </c>
      <c r="G553" s="140"/>
      <c r="H553" s="140">
        <v>36.1</v>
      </c>
      <c r="I553" s="228">
        <f t="shared" si="243"/>
        <v>36.1</v>
      </c>
      <c r="J553" s="228">
        <f t="shared" si="244"/>
        <v>0</v>
      </c>
      <c r="K553" s="228">
        <f t="shared" si="245"/>
        <v>36.1</v>
      </c>
      <c r="L553" s="143">
        <f t="shared" si="246"/>
        <v>1</v>
      </c>
      <c r="M553" s="143">
        <f t="shared" si="246"/>
        <v>0</v>
      </c>
      <c r="N553" s="143">
        <f t="shared" si="246"/>
        <v>1</v>
      </c>
      <c r="O553" s="247">
        <v>5</v>
      </c>
      <c r="P553" s="247"/>
      <c r="Q553" s="247">
        <f t="shared" si="247"/>
        <v>5</v>
      </c>
      <c r="R553" s="143" t="s">
        <v>22</v>
      </c>
      <c r="S553" s="141">
        <v>43474</v>
      </c>
      <c r="T553" s="143" t="s">
        <v>348</v>
      </c>
      <c r="U553" s="45">
        <v>46022</v>
      </c>
      <c r="V553" s="139">
        <v>40835</v>
      </c>
      <c r="W553" s="148" t="s">
        <v>543</v>
      </c>
      <c r="X553" s="148" t="s">
        <v>556</v>
      </c>
    </row>
    <row r="554" spans="1:25" s="11" customFormat="1" ht="20.25" customHeight="1" x14ac:dyDescent="0.2">
      <c r="A554" s="58">
        <f t="shared" si="248"/>
        <v>33</v>
      </c>
      <c r="B554" s="143" t="s">
        <v>20</v>
      </c>
      <c r="C554" s="143" t="s">
        <v>313</v>
      </c>
      <c r="D554" s="143" t="s">
        <v>32</v>
      </c>
      <c r="E554" s="143" t="s">
        <v>13</v>
      </c>
      <c r="F554" s="38">
        <v>1</v>
      </c>
      <c r="G554" s="140"/>
      <c r="H554" s="140">
        <v>34.9</v>
      </c>
      <c r="I554" s="228">
        <f t="shared" si="243"/>
        <v>34.9</v>
      </c>
      <c r="J554" s="228">
        <f t="shared" si="244"/>
        <v>0</v>
      </c>
      <c r="K554" s="228">
        <f t="shared" si="245"/>
        <v>34.9</v>
      </c>
      <c r="L554" s="143">
        <f t="shared" si="246"/>
        <v>1</v>
      </c>
      <c r="M554" s="143">
        <f t="shared" si="246"/>
        <v>0</v>
      </c>
      <c r="N554" s="143">
        <f t="shared" si="246"/>
        <v>1</v>
      </c>
      <c r="O554" s="247">
        <v>1</v>
      </c>
      <c r="P554" s="247"/>
      <c r="Q554" s="247">
        <f t="shared" si="247"/>
        <v>1</v>
      </c>
      <c r="R554" s="143" t="s">
        <v>22</v>
      </c>
      <c r="S554" s="141">
        <v>43474</v>
      </c>
      <c r="T554" s="143" t="s">
        <v>348</v>
      </c>
      <c r="U554" s="45">
        <v>46022</v>
      </c>
      <c r="V554" s="139">
        <v>42978</v>
      </c>
      <c r="W554" s="148" t="s">
        <v>543</v>
      </c>
      <c r="X554" s="148" t="s">
        <v>556</v>
      </c>
    </row>
    <row r="555" spans="1:25" s="11" customFormat="1" ht="20.25" customHeight="1" x14ac:dyDescent="0.2">
      <c r="A555" s="58">
        <f t="shared" si="248"/>
        <v>33</v>
      </c>
      <c r="B555" s="143" t="s">
        <v>20</v>
      </c>
      <c r="C555" s="143" t="s">
        <v>313</v>
      </c>
      <c r="D555" s="143" t="s">
        <v>33</v>
      </c>
      <c r="E555" s="143" t="s">
        <v>13</v>
      </c>
      <c r="F555" s="38">
        <v>1</v>
      </c>
      <c r="G555" s="140"/>
      <c r="H555" s="140">
        <v>17.399999999999999</v>
      </c>
      <c r="I555" s="228">
        <f t="shared" si="243"/>
        <v>17.399999999999999</v>
      </c>
      <c r="J555" s="228">
        <f t="shared" si="244"/>
        <v>0</v>
      </c>
      <c r="K555" s="228">
        <f t="shared" si="245"/>
        <v>17.399999999999999</v>
      </c>
      <c r="L555" s="143">
        <f t="shared" si="246"/>
        <v>1</v>
      </c>
      <c r="M555" s="143">
        <f t="shared" si="246"/>
        <v>0</v>
      </c>
      <c r="N555" s="143">
        <f t="shared" si="246"/>
        <v>1</v>
      </c>
      <c r="O555" s="247">
        <v>1</v>
      </c>
      <c r="P555" s="247"/>
      <c r="Q555" s="247">
        <f t="shared" si="247"/>
        <v>1</v>
      </c>
      <c r="R555" s="143" t="s">
        <v>22</v>
      </c>
      <c r="S555" s="141">
        <v>43474</v>
      </c>
      <c r="T555" s="143" t="s">
        <v>348</v>
      </c>
      <c r="U555" s="45">
        <v>46022</v>
      </c>
      <c r="V555" s="139">
        <v>42978</v>
      </c>
      <c r="W555" s="148" t="s">
        <v>543</v>
      </c>
      <c r="X555" s="148" t="s">
        <v>556</v>
      </c>
    </row>
    <row r="556" spans="1:25" s="11" customFormat="1" ht="20.25" customHeight="1" x14ac:dyDescent="0.2">
      <c r="A556" s="58">
        <f t="shared" si="248"/>
        <v>33</v>
      </c>
      <c r="B556" s="143" t="s">
        <v>20</v>
      </c>
      <c r="C556" s="143" t="s">
        <v>313</v>
      </c>
      <c r="D556" s="143" t="s">
        <v>39</v>
      </c>
      <c r="E556" s="143" t="s">
        <v>13</v>
      </c>
      <c r="F556" s="38">
        <v>1</v>
      </c>
      <c r="G556" s="140"/>
      <c r="H556" s="140">
        <v>18</v>
      </c>
      <c r="I556" s="228">
        <f t="shared" si="243"/>
        <v>18</v>
      </c>
      <c r="J556" s="228">
        <f t="shared" si="244"/>
        <v>0</v>
      </c>
      <c r="K556" s="228">
        <f t="shared" si="245"/>
        <v>18</v>
      </c>
      <c r="L556" s="143">
        <f t="shared" si="246"/>
        <v>1</v>
      </c>
      <c r="M556" s="143">
        <f t="shared" si="246"/>
        <v>0</v>
      </c>
      <c r="N556" s="143">
        <f t="shared" si="246"/>
        <v>1</v>
      </c>
      <c r="O556" s="247">
        <v>1</v>
      </c>
      <c r="P556" s="247"/>
      <c r="Q556" s="247">
        <f t="shared" si="247"/>
        <v>1</v>
      </c>
      <c r="R556" s="143" t="s">
        <v>22</v>
      </c>
      <c r="S556" s="141">
        <v>43474</v>
      </c>
      <c r="T556" s="143" t="s">
        <v>348</v>
      </c>
      <c r="U556" s="45">
        <v>46022</v>
      </c>
      <c r="V556" s="139">
        <v>40868</v>
      </c>
      <c r="W556" s="148" t="s">
        <v>543</v>
      </c>
      <c r="X556" s="148" t="s">
        <v>556</v>
      </c>
    </row>
    <row r="557" spans="1:25" s="11" customFormat="1" ht="20.25" customHeight="1" x14ac:dyDescent="0.2">
      <c r="A557" s="58">
        <f t="shared" si="248"/>
        <v>33</v>
      </c>
      <c r="B557" s="143" t="s">
        <v>20</v>
      </c>
      <c r="C557" s="143" t="s">
        <v>313</v>
      </c>
      <c r="D557" s="143" t="s">
        <v>40</v>
      </c>
      <c r="E557" s="143" t="s">
        <v>13</v>
      </c>
      <c r="F557" s="38">
        <v>1</v>
      </c>
      <c r="G557" s="140"/>
      <c r="H557" s="140">
        <v>34.700000000000003</v>
      </c>
      <c r="I557" s="228">
        <f t="shared" si="243"/>
        <v>34.700000000000003</v>
      </c>
      <c r="J557" s="228">
        <f t="shared" si="244"/>
        <v>0</v>
      </c>
      <c r="K557" s="228">
        <f t="shared" si="245"/>
        <v>34.700000000000003</v>
      </c>
      <c r="L557" s="143">
        <f t="shared" ref="L557:N572" si="249">IF(I557&gt;0,1,IF(I557=0,0))</f>
        <v>1</v>
      </c>
      <c r="M557" s="143">
        <f t="shared" si="249"/>
        <v>0</v>
      </c>
      <c r="N557" s="143">
        <f t="shared" si="249"/>
        <v>1</v>
      </c>
      <c r="O557" s="247">
        <v>1</v>
      </c>
      <c r="P557" s="247"/>
      <c r="Q557" s="247">
        <f t="shared" si="247"/>
        <v>1</v>
      </c>
      <c r="R557" s="143" t="s">
        <v>22</v>
      </c>
      <c r="S557" s="141">
        <v>43474</v>
      </c>
      <c r="T557" s="143" t="s">
        <v>348</v>
      </c>
      <c r="U557" s="45">
        <v>46022</v>
      </c>
      <c r="V557" s="139">
        <v>39912</v>
      </c>
      <c r="W557" s="148" t="s">
        <v>543</v>
      </c>
      <c r="X557" s="148" t="s">
        <v>556</v>
      </c>
    </row>
    <row r="558" spans="1:25" s="11" customFormat="1" ht="20.25" customHeight="1" x14ac:dyDescent="0.2">
      <c r="A558" s="58">
        <f t="shared" si="248"/>
        <v>33</v>
      </c>
      <c r="B558" s="143" t="s">
        <v>20</v>
      </c>
      <c r="C558" s="143" t="s">
        <v>313</v>
      </c>
      <c r="D558" s="143" t="s">
        <v>41</v>
      </c>
      <c r="E558" s="143" t="s">
        <v>13</v>
      </c>
      <c r="F558" s="38">
        <v>1</v>
      </c>
      <c r="G558" s="140"/>
      <c r="H558" s="140">
        <v>35.299999999999997</v>
      </c>
      <c r="I558" s="228">
        <f t="shared" si="243"/>
        <v>35.299999999999997</v>
      </c>
      <c r="J558" s="228">
        <f t="shared" si="244"/>
        <v>0</v>
      </c>
      <c r="K558" s="228">
        <f t="shared" si="245"/>
        <v>35.299999999999997</v>
      </c>
      <c r="L558" s="143">
        <f t="shared" si="249"/>
        <v>1</v>
      </c>
      <c r="M558" s="143">
        <f t="shared" si="249"/>
        <v>0</v>
      </c>
      <c r="N558" s="143">
        <f t="shared" si="249"/>
        <v>1</v>
      </c>
      <c r="O558" s="247">
        <v>5</v>
      </c>
      <c r="P558" s="247"/>
      <c r="Q558" s="247">
        <f t="shared" si="247"/>
        <v>5</v>
      </c>
      <c r="R558" s="143" t="s">
        <v>22</v>
      </c>
      <c r="S558" s="141">
        <v>43474</v>
      </c>
      <c r="T558" s="143" t="s">
        <v>348</v>
      </c>
      <c r="U558" s="45">
        <v>46022</v>
      </c>
      <c r="V558" s="139">
        <v>41080</v>
      </c>
      <c r="W558" s="148" t="s">
        <v>543</v>
      </c>
      <c r="X558" s="148" t="s">
        <v>556</v>
      </c>
    </row>
    <row r="559" spans="1:25" s="11" customFormat="1" ht="20.25" customHeight="1" x14ac:dyDescent="0.2">
      <c r="A559" s="58">
        <f t="shared" si="248"/>
        <v>33</v>
      </c>
      <c r="B559" s="143" t="s">
        <v>20</v>
      </c>
      <c r="C559" s="143" t="s">
        <v>313</v>
      </c>
      <c r="D559" s="143" t="s">
        <v>42</v>
      </c>
      <c r="E559" s="143" t="s">
        <v>13</v>
      </c>
      <c r="F559" s="38">
        <v>1</v>
      </c>
      <c r="G559" s="140"/>
      <c r="H559" s="140">
        <v>35.4</v>
      </c>
      <c r="I559" s="228">
        <f t="shared" si="243"/>
        <v>35.4</v>
      </c>
      <c r="J559" s="228">
        <f t="shared" si="244"/>
        <v>0</v>
      </c>
      <c r="K559" s="228">
        <f t="shared" si="245"/>
        <v>35.4</v>
      </c>
      <c r="L559" s="143">
        <f t="shared" si="249"/>
        <v>1</v>
      </c>
      <c r="M559" s="143">
        <f t="shared" si="249"/>
        <v>0</v>
      </c>
      <c r="N559" s="143">
        <f t="shared" si="249"/>
        <v>1</v>
      </c>
      <c r="O559" s="247">
        <v>4</v>
      </c>
      <c r="P559" s="247"/>
      <c r="Q559" s="247">
        <f t="shared" si="247"/>
        <v>4</v>
      </c>
      <c r="R559" s="143" t="s">
        <v>22</v>
      </c>
      <c r="S559" s="141">
        <v>43474</v>
      </c>
      <c r="T559" s="143" t="s">
        <v>348</v>
      </c>
      <c r="U559" s="45">
        <v>46022</v>
      </c>
      <c r="V559" s="139">
        <v>40213</v>
      </c>
      <c r="W559" s="148" t="s">
        <v>543</v>
      </c>
      <c r="X559" s="148" t="s">
        <v>556</v>
      </c>
    </row>
    <row r="560" spans="1:25" s="279" customFormat="1" ht="20.25" customHeight="1" x14ac:dyDescent="0.2">
      <c r="A560" s="271">
        <f t="shared" si="248"/>
        <v>33</v>
      </c>
      <c r="B560" s="272" t="s">
        <v>20</v>
      </c>
      <c r="C560" s="272" t="s">
        <v>313</v>
      </c>
      <c r="D560" s="272" t="s">
        <v>43</v>
      </c>
      <c r="E560" s="272" t="s">
        <v>13</v>
      </c>
      <c r="F560" s="273">
        <v>1</v>
      </c>
      <c r="G560" s="274"/>
      <c r="H560" s="274">
        <v>36.1</v>
      </c>
      <c r="I560" s="274">
        <f t="shared" si="243"/>
        <v>36.1</v>
      </c>
      <c r="J560" s="274">
        <f t="shared" si="244"/>
        <v>0</v>
      </c>
      <c r="K560" s="274">
        <f t="shared" si="245"/>
        <v>36.1</v>
      </c>
      <c r="L560" s="272">
        <f t="shared" si="249"/>
        <v>1</v>
      </c>
      <c r="M560" s="272">
        <f t="shared" si="249"/>
        <v>0</v>
      </c>
      <c r="N560" s="272">
        <f t="shared" si="249"/>
        <v>1</v>
      </c>
      <c r="O560" s="275">
        <v>4</v>
      </c>
      <c r="P560" s="275"/>
      <c r="Q560" s="275">
        <f t="shared" si="247"/>
        <v>4</v>
      </c>
      <c r="R560" s="272" t="s">
        <v>22</v>
      </c>
      <c r="S560" s="276">
        <v>43474</v>
      </c>
      <c r="T560" s="272" t="s">
        <v>348</v>
      </c>
      <c r="U560" s="277">
        <v>46022</v>
      </c>
      <c r="V560" s="278">
        <v>43779</v>
      </c>
      <c r="W560" s="275" t="s">
        <v>543</v>
      </c>
      <c r="X560" s="275" t="s">
        <v>556</v>
      </c>
      <c r="Y560" s="11"/>
    </row>
    <row r="561" spans="1:25" s="11" customFormat="1" ht="20.25" customHeight="1" x14ac:dyDescent="0.2">
      <c r="A561" s="58">
        <f t="shared" si="248"/>
        <v>33</v>
      </c>
      <c r="B561" s="143" t="s">
        <v>20</v>
      </c>
      <c r="C561" s="143" t="s">
        <v>313</v>
      </c>
      <c r="D561" s="143" t="s">
        <v>46</v>
      </c>
      <c r="E561" s="143" t="s">
        <v>13</v>
      </c>
      <c r="F561" s="38">
        <v>1</v>
      </c>
      <c r="G561" s="140"/>
      <c r="H561" s="140">
        <v>17.2</v>
      </c>
      <c r="I561" s="228">
        <f t="shared" si="243"/>
        <v>17.2</v>
      </c>
      <c r="J561" s="228">
        <f t="shared" si="244"/>
        <v>0</v>
      </c>
      <c r="K561" s="228">
        <f t="shared" si="245"/>
        <v>17.2</v>
      </c>
      <c r="L561" s="143">
        <f t="shared" si="249"/>
        <v>1</v>
      </c>
      <c r="M561" s="143">
        <f t="shared" si="249"/>
        <v>0</v>
      </c>
      <c r="N561" s="143">
        <f t="shared" si="249"/>
        <v>1</v>
      </c>
      <c r="O561" s="247">
        <v>1</v>
      </c>
      <c r="P561" s="247"/>
      <c r="Q561" s="247">
        <f t="shared" si="247"/>
        <v>1</v>
      </c>
      <c r="R561" s="143" t="s">
        <v>22</v>
      </c>
      <c r="S561" s="141">
        <v>43474</v>
      </c>
      <c r="T561" s="143" t="s">
        <v>348</v>
      </c>
      <c r="U561" s="45">
        <v>46022</v>
      </c>
      <c r="V561" s="139">
        <v>40528</v>
      </c>
      <c r="W561" s="148" t="s">
        <v>543</v>
      </c>
      <c r="X561" s="148" t="s">
        <v>556</v>
      </c>
    </row>
    <row r="562" spans="1:25" s="11" customFormat="1" ht="20.25" customHeight="1" x14ac:dyDescent="0.2">
      <c r="A562" s="58">
        <f t="shared" si="248"/>
        <v>33</v>
      </c>
      <c r="B562" s="143" t="s">
        <v>20</v>
      </c>
      <c r="C562" s="143" t="s">
        <v>313</v>
      </c>
      <c r="D562" s="143" t="s">
        <v>47</v>
      </c>
      <c r="E562" s="143" t="s">
        <v>12</v>
      </c>
      <c r="F562" s="38">
        <v>1</v>
      </c>
      <c r="G562" s="140"/>
      <c r="H562" s="140">
        <v>17.899999999999999</v>
      </c>
      <c r="I562" s="228">
        <f t="shared" si="243"/>
        <v>17.899999999999999</v>
      </c>
      <c r="J562" s="228">
        <f t="shared" si="244"/>
        <v>17.899999999999999</v>
      </c>
      <c r="K562" s="228">
        <f t="shared" si="245"/>
        <v>0</v>
      </c>
      <c r="L562" s="143">
        <f t="shared" si="249"/>
        <v>1</v>
      </c>
      <c r="M562" s="143">
        <f t="shared" si="249"/>
        <v>1</v>
      </c>
      <c r="N562" s="143">
        <f t="shared" si="249"/>
        <v>0</v>
      </c>
      <c r="O562" s="247">
        <v>4</v>
      </c>
      <c r="P562" s="247"/>
      <c r="Q562" s="247">
        <f t="shared" si="247"/>
        <v>4</v>
      </c>
      <c r="R562" s="143" t="s">
        <v>22</v>
      </c>
      <c r="S562" s="141">
        <v>43474</v>
      </c>
      <c r="T562" s="143" t="s">
        <v>348</v>
      </c>
      <c r="U562" s="45">
        <v>46022</v>
      </c>
      <c r="V562" s="139"/>
      <c r="W562" s="148" t="s">
        <v>543</v>
      </c>
      <c r="X562" s="148" t="s">
        <v>556</v>
      </c>
    </row>
    <row r="563" spans="1:25" s="11" customFormat="1" ht="20.25" customHeight="1" x14ac:dyDescent="0.2">
      <c r="A563" s="58">
        <f t="shared" si="248"/>
        <v>33</v>
      </c>
      <c r="B563" s="143" t="s">
        <v>20</v>
      </c>
      <c r="C563" s="143" t="s">
        <v>313</v>
      </c>
      <c r="D563" s="143" t="s">
        <v>48</v>
      </c>
      <c r="E563" s="143" t="s">
        <v>13</v>
      </c>
      <c r="F563" s="38">
        <v>1</v>
      </c>
      <c r="G563" s="140"/>
      <c r="H563" s="140">
        <v>36.5</v>
      </c>
      <c r="I563" s="228">
        <f t="shared" si="243"/>
        <v>36.5</v>
      </c>
      <c r="J563" s="228">
        <f t="shared" si="244"/>
        <v>0</v>
      </c>
      <c r="K563" s="228">
        <f t="shared" si="245"/>
        <v>36.5</v>
      </c>
      <c r="L563" s="143">
        <f t="shared" si="249"/>
        <v>1</v>
      </c>
      <c r="M563" s="143">
        <f t="shared" si="249"/>
        <v>0</v>
      </c>
      <c r="N563" s="143">
        <f t="shared" si="249"/>
        <v>1</v>
      </c>
      <c r="O563" s="247">
        <v>1</v>
      </c>
      <c r="P563" s="247">
        <v>1</v>
      </c>
      <c r="Q563" s="247">
        <f t="shared" si="247"/>
        <v>0</v>
      </c>
      <c r="R563" s="143" t="s">
        <v>22</v>
      </c>
      <c r="S563" s="141">
        <v>43474</v>
      </c>
      <c r="T563" s="143" t="s">
        <v>348</v>
      </c>
      <c r="U563" s="45">
        <v>46022</v>
      </c>
      <c r="V563" s="139">
        <v>40459</v>
      </c>
      <c r="W563" s="148" t="s">
        <v>543</v>
      </c>
      <c r="X563" s="148" t="s">
        <v>556</v>
      </c>
    </row>
    <row r="564" spans="1:25" s="11" customFormat="1" ht="20.25" customHeight="1" x14ac:dyDescent="0.2">
      <c r="A564" s="58">
        <f t="shared" si="248"/>
        <v>33</v>
      </c>
      <c r="B564" s="143" t="s">
        <v>20</v>
      </c>
      <c r="C564" s="143" t="s">
        <v>313</v>
      </c>
      <c r="D564" s="143" t="s">
        <v>49</v>
      </c>
      <c r="E564" s="143" t="s">
        <v>13</v>
      </c>
      <c r="F564" s="38">
        <v>1</v>
      </c>
      <c r="G564" s="140"/>
      <c r="H564" s="140">
        <v>36.200000000000003</v>
      </c>
      <c r="I564" s="228">
        <f t="shared" si="243"/>
        <v>36.200000000000003</v>
      </c>
      <c r="J564" s="228">
        <f t="shared" si="244"/>
        <v>0</v>
      </c>
      <c r="K564" s="228">
        <f t="shared" si="245"/>
        <v>36.200000000000003</v>
      </c>
      <c r="L564" s="143">
        <f t="shared" si="249"/>
        <v>1</v>
      </c>
      <c r="M564" s="143">
        <f t="shared" si="249"/>
        <v>0</v>
      </c>
      <c r="N564" s="143">
        <f t="shared" si="249"/>
        <v>1</v>
      </c>
      <c r="O564" s="247">
        <v>3</v>
      </c>
      <c r="P564" s="247"/>
      <c r="Q564" s="247">
        <f t="shared" si="247"/>
        <v>3</v>
      </c>
      <c r="R564" s="143" t="s">
        <v>22</v>
      </c>
      <c r="S564" s="141">
        <v>43474</v>
      </c>
      <c r="T564" s="143" t="s">
        <v>348</v>
      </c>
      <c r="U564" s="45">
        <v>46022</v>
      </c>
      <c r="V564" s="139">
        <v>39581</v>
      </c>
      <c r="W564" s="148" t="s">
        <v>543</v>
      </c>
      <c r="X564" s="148" t="s">
        <v>556</v>
      </c>
    </row>
    <row r="565" spans="1:25" s="11" customFormat="1" ht="20.25" customHeight="1" x14ac:dyDescent="0.2">
      <c r="A565" s="58">
        <f t="shared" si="248"/>
        <v>33</v>
      </c>
      <c r="B565" s="143" t="s">
        <v>20</v>
      </c>
      <c r="C565" s="143" t="s">
        <v>313</v>
      </c>
      <c r="D565" s="143" t="s">
        <v>50</v>
      </c>
      <c r="E565" s="143" t="s">
        <v>13</v>
      </c>
      <c r="F565" s="38">
        <v>2</v>
      </c>
      <c r="G565" s="140"/>
      <c r="H565" s="140">
        <v>35.700000000000003</v>
      </c>
      <c r="I565" s="228">
        <f t="shared" si="243"/>
        <v>35.700000000000003</v>
      </c>
      <c r="J565" s="228">
        <f t="shared" si="244"/>
        <v>0</v>
      </c>
      <c r="K565" s="228">
        <f t="shared" si="245"/>
        <v>35.700000000000003</v>
      </c>
      <c r="L565" s="143">
        <f t="shared" si="249"/>
        <v>1</v>
      </c>
      <c r="M565" s="143">
        <f t="shared" si="249"/>
        <v>0</v>
      </c>
      <c r="N565" s="143">
        <f t="shared" si="249"/>
        <v>1</v>
      </c>
      <c r="O565" s="247">
        <v>3</v>
      </c>
      <c r="P565" s="247"/>
      <c r="Q565" s="247">
        <f t="shared" si="247"/>
        <v>3</v>
      </c>
      <c r="R565" s="143" t="s">
        <v>22</v>
      </c>
      <c r="S565" s="141">
        <v>43474</v>
      </c>
      <c r="T565" s="143" t="s">
        <v>348</v>
      </c>
      <c r="U565" s="45">
        <v>46022</v>
      </c>
      <c r="V565" s="139">
        <v>42693</v>
      </c>
      <c r="W565" s="148" t="s">
        <v>543</v>
      </c>
      <c r="X565" s="148" t="s">
        <v>556</v>
      </c>
    </row>
    <row r="566" spans="1:25" s="11" customFormat="1" ht="20.25" customHeight="1" x14ac:dyDescent="0.2">
      <c r="A566" s="58">
        <f t="shared" si="248"/>
        <v>33</v>
      </c>
      <c r="B566" s="143" t="s">
        <v>20</v>
      </c>
      <c r="C566" s="143" t="s">
        <v>313</v>
      </c>
      <c r="D566" s="143" t="s">
        <v>51</v>
      </c>
      <c r="E566" s="143" t="s">
        <v>13</v>
      </c>
      <c r="F566" s="38">
        <v>2</v>
      </c>
      <c r="G566" s="140"/>
      <c r="H566" s="140">
        <v>36.1</v>
      </c>
      <c r="I566" s="228">
        <f t="shared" si="243"/>
        <v>36.1</v>
      </c>
      <c r="J566" s="228">
        <f t="shared" si="244"/>
        <v>0</v>
      </c>
      <c r="K566" s="228">
        <f t="shared" si="245"/>
        <v>36.1</v>
      </c>
      <c r="L566" s="143">
        <f t="shared" si="249"/>
        <v>1</v>
      </c>
      <c r="M566" s="143">
        <f t="shared" si="249"/>
        <v>0</v>
      </c>
      <c r="N566" s="143">
        <f t="shared" si="249"/>
        <v>1</v>
      </c>
      <c r="O566" s="247">
        <v>2</v>
      </c>
      <c r="P566" s="247"/>
      <c r="Q566" s="247">
        <f>O566-P566</f>
        <v>2</v>
      </c>
      <c r="R566" s="143" t="s">
        <v>22</v>
      </c>
      <c r="S566" s="141">
        <v>43474</v>
      </c>
      <c r="T566" s="143" t="s">
        <v>348</v>
      </c>
      <c r="U566" s="45">
        <v>46022</v>
      </c>
      <c r="V566" s="139">
        <v>39846</v>
      </c>
      <c r="W566" s="148" t="s">
        <v>543</v>
      </c>
      <c r="X566" s="148" t="s">
        <v>556</v>
      </c>
    </row>
    <row r="567" spans="1:25" s="11" customFormat="1" ht="20.25" customHeight="1" x14ac:dyDescent="0.2">
      <c r="A567" s="58">
        <f t="shared" si="248"/>
        <v>33</v>
      </c>
      <c r="B567" s="143" t="s">
        <v>20</v>
      </c>
      <c r="C567" s="143" t="s">
        <v>313</v>
      </c>
      <c r="D567" s="143" t="s">
        <v>52</v>
      </c>
      <c r="E567" s="143" t="s">
        <v>12</v>
      </c>
      <c r="F567" s="38">
        <v>2</v>
      </c>
      <c r="G567" s="140"/>
      <c r="H567" s="140">
        <v>35.5</v>
      </c>
      <c r="I567" s="228">
        <f t="shared" si="243"/>
        <v>35.5</v>
      </c>
      <c r="J567" s="228">
        <f t="shared" si="244"/>
        <v>35.5</v>
      </c>
      <c r="K567" s="228">
        <f t="shared" si="245"/>
        <v>0</v>
      </c>
      <c r="L567" s="143">
        <f t="shared" si="249"/>
        <v>1</v>
      </c>
      <c r="M567" s="143">
        <f t="shared" si="249"/>
        <v>1</v>
      </c>
      <c r="N567" s="143">
        <f t="shared" si="249"/>
        <v>0</v>
      </c>
      <c r="O567" s="247">
        <v>3</v>
      </c>
      <c r="P567" s="247">
        <v>3</v>
      </c>
      <c r="Q567" s="247">
        <f t="shared" ref="Q567" si="250">O567-P567</f>
        <v>0</v>
      </c>
      <c r="R567" s="143" t="s">
        <v>22</v>
      </c>
      <c r="S567" s="141">
        <v>43474</v>
      </c>
      <c r="T567" s="143" t="s">
        <v>348</v>
      </c>
      <c r="U567" s="45">
        <v>46022</v>
      </c>
      <c r="V567" s="139"/>
      <c r="W567" s="148" t="s">
        <v>543</v>
      </c>
      <c r="X567" s="148" t="s">
        <v>556</v>
      </c>
    </row>
    <row r="568" spans="1:25" s="11" customFormat="1" ht="20.25" customHeight="1" x14ac:dyDescent="0.2">
      <c r="A568" s="58">
        <f t="shared" si="248"/>
        <v>33</v>
      </c>
      <c r="B568" s="143" t="s">
        <v>20</v>
      </c>
      <c r="C568" s="143" t="s">
        <v>313</v>
      </c>
      <c r="D568" s="143" t="s">
        <v>53</v>
      </c>
      <c r="E568" s="143" t="s">
        <v>13</v>
      </c>
      <c r="F568" s="38">
        <v>2</v>
      </c>
      <c r="G568" s="140"/>
      <c r="H568" s="140">
        <v>36.4</v>
      </c>
      <c r="I568" s="228">
        <f t="shared" si="243"/>
        <v>36.4</v>
      </c>
      <c r="J568" s="228">
        <f t="shared" si="244"/>
        <v>0</v>
      </c>
      <c r="K568" s="228">
        <f t="shared" si="245"/>
        <v>36.4</v>
      </c>
      <c r="L568" s="143">
        <f t="shared" si="249"/>
        <v>1</v>
      </c>
      <c r="M568" s="143">
        <f t="shared" si="249"/>
        <v>0</v>
      </c>
      <c r="N568" s="143">
        <f t="shared" si="249"/>
        <v>1</v>
      </c>
      <c r="O568" s="247">
        <v>2</v>
      </c>
      <c r="P568" s="247"/>
      <c r="Q568" s="247">
        <f>O568-P568</f>
        <v>2</v>
      </c>
      <c r="R568" s="143" t="s">
        <v>22</v>
      </c>
      <c r="S568" s="141">
        <v>43474</v>
      </c>
      <c r="T568" s="143" t="s">
        <v>348</v>
      </c>
      <c r="U568" s="45">
        <v>46022</v>
      </c>
      <c r="V568" s="139">
        <v>42684</v>
      </c>
      <c r="W568" s="148" t="s">
        <v>543</v>
      </c>
      <c r="X568" s="148" t="s">
        <v>556</v>
      </c>
    </row>
    <row r="569" spans="1:25" s="11" customFormat="1" ht="20.25" customHeight="1" x14ac:dyDescent="0.2">
      <c r="A569" s="58">
        <f t="shared" si="248"/>
        <v>33</v>
      </c>
      <c r="B569" s="143" t="s">
        <v>20</v>
      </c>
      <c r="C569" s="143" t="s">
        <v>313</v>
      </c>
      <c r="D569" s="143" t="s">
        <v>54</v>
      </c>
      <c r="E569" s="143" t="s">
        <v>13</v>
      </c>
      <c r="F569" s="38">
        <v>1</v>
      </c>
      <c r="G569" s="140"/>
      <c r="H569" s="140">
        <v>18.3</v>
      </c>
      <c r="I569" s="228">
        <f t="shared" si="243"/>
        <v>18.3</v>
      </c>
      <c r="J569" s="228">
        <f t="shared" si="244"/>
        <v>0</v>
      </c>
      <c r="K569" s="228">
        <f t="shared" si="245"/>
        <v>18.3</v>
      </c>
      <c r="L569" s="143">
        <f t="shared" si="249"/>
        <v>1</v>
      </c>
      <c r="M569" s="143">
        <f t="shared" si="249"/>
        <v>0</v>
      </c>
      <c r="N569" s="143">
        <f t="shared" si="249"/>
        <v>1</v>
      </c>
      <c r="O569" s="247">
        <v>4</v>
      </c>
      <c r="P569" s="247">
        <v>3</v>
      </c>
      <c r="Q569" s="247">
        <f t="shared" ref="Q569" si="251">O569-P569</f>
        <v>1</v>
      </c>
      <c r="R569" s="143" t="s">
        <v>22</v>
      </c>
      <c r="S569" s="141">
        <v>43474</v>
      </c>
      <c r="T569" s="143" t="s">
        <v>348</v>
      </c>
      <c r="U569" s="45">
        <v>46022</v>
      </c>
      <c r="V569" s="139">
        <v>41397</v>
      </c>
      <c r="W569" s="148" t="s">
        <v>543</v>
      </c>
      <c r="X569" s="148" t="s">
        <v>556</v>
      </c>
    </row>
    <row r="570" spans="1:25" s="11" customFormat="1" ht="20.25" customHeight="1" x14ac:dyDescent="0.2">
      <c r="A570" s="58">
        <f t="shared" si="248"/>
        <v>33</v>
      </c>
      <c r="B570" s="143" t="s">
        <v>20</v>
      </c>
      <c r="C570" s="143" t="s">
        <v>313</v>
      </c>
      <c r="D570" s="143" t="s">
        <v>316</v>
      </c>
      <c r="E570" s="143" t="s">
        <v>12</v>
      </c>
      <c r="F570" s="38">
        <v>1</v>
      </c>
      <c r="G570" s="140"/>
      <c r="H570" s="140">
        <v>17.2</v>
      </c>
      <c r="I570" s="228">
        <f t="shared" si="243"/>
        <v>17.2</v>
      </c>
      <c r="J570" s="228">
        <f t="shared" si="244"/>
        <v>17.2</v>
      </c>
      <c r="K570" s="228">
        <f t="shared" si="245"/>
        <v>0</v>
      </c>
      <c r="L570" s="143">
        <f t="shared" si="249"/>
        <v>1</v>
      </c>
      <c r="M570" s="143">
        <f t="shared" si="249"/>
        <v>1</v>
      </c>
      <c r="N570" s="143">
        <f t="shared" si="249"/>
        <v>0</v>
      </c>
      <c r="O570" s="247">
        <v>1</v>
      </c>
      <c r="P570" s="247"/>
      <c r="Q570" s="247">
        <f>O570-P570</f>
        <v>1</v>
      </c>
      <c r="R570" s="143" t="s">
        <v>22</v>
      </c>
      <c r="S570" s="141">
        <v>43474</v>
      </c>
      <c r="T570" s="143" t="s">
        <v>348</v>
      </c>
      <c r="U570" s="45">
        <v>46022</v>
      </c>
      <c r="V570" s="139"/>
      <c r="W570" s="148" t="s">
        <v>543</v>
      </c>
      <c r="X570" s="148" t="s">
        <v>556</v>
      </c>
    </row>
    <row r="571" spans="1:25" s="11" customFormat="1" ht="20.25" customHeight="1" x14ac:dyDescent="0.2">
      <c r="A571" s="58">
        <f t="shared" si="248"/>
        <v>33</v>
      </c>
      <c r="B571" s="143" t="s">
        <v>20</v>
      </c>
      <c r="C571" s="143" t="s">
        <v>313</v>
      </c>
      <c r="D571" s="143" t="s">
        <v>314</v>
      </c>
      <c r="E571" s="143" t="s">
        <v>13</v>
      </c>
      <c r="F571" s="38">
        <v>2</v>
      </c>
      <c r="G571" s="140"/>
      <c r="H571" s="140">
        <v>34.6</v>
      </c>
      <c r="I571" s="228">
        <f t="shared" si="243"/>
        <v>34.6</v>
      </c>
      <c r="J571" s="228">
        <f t="shared" si="244"/>
        <v>0</v>
      </c>
      <c r="K571" s="228">
        <f t="shared" si="245"/>
        <v>34.6</v>
      </c>
      <c r="L571" s="143">
        <f t="shared" si="249"/>
        <v>1</v>
      </c>
      <c r="M571" s="143">
        <f t="shared" si="249"/>
        <v>0</v>
      </c>
      <c r="N571" s="143">
        <f t="shared" si="249"/>
        <v>1</v>
      </c>
      <c r="O571" s="247">
        <v>3</v>
      </c>
      <c r="P571" s="247"/>
      <c r="Q571" s="247">
        <f>O571-P571</f>
        <v>3</v>
      </c>
      <c r="R571" s="143" t="s">
        <v>22</v>
      </c>
      <c r="S571" s="141">
        <v>43474</v>
      </c>
      <c r="T571" s="143" t="s">
        <v>348</v>
      </c>
      <c r="U571" s="45">
        <v>46022</v>
      </c>
      <c r="V571" s="139">
        <v>39762</v>
      </c>
      <c r="W571" s="148" t="s">
        <v>543</v>
      </c>
      <c r="X571" s="148" t="s">
        <v>556</v>
      </c>
    </row>
    <row r="572" spans="1:25" s="11" customFormat="1" ht="20.25" customHeight="1" x14ac:dyDescent="0.2">
      <c r="A572" s="58">
        <f t="shared" si="248"/>
        <v>33</v>
      </c>
      <c r="B572" s="143" t="s">
        <v>20</v>
      </c>
      <c r="C572" s="143" t="s">
        <v>313</v>
      </c>
      <c r="D572" s="143" t="s">
        <v>56</v>
      </c>
      <c r="E572" s="143" t="s">
        <v>12</v>
      </c>
      <c r="F572" s="38">
        <v>2</v>
      </c>
      <c r="G572" s="140"/>
      <c r="H572" s="140">
        <v>36.700000000000003</v>
      </c>
      <c r="I572" s="228">
        <f t="shared" si="243"/>
        <v>36.700000000000003</v>
      </c>
      <c r="J572" s="228">
        <f t="shared" si="244"/>
        <v>36.700000000000003</v>
      </c>
      <c r="K572" s="228">
        <f t="shared" si="245"/>
        <v>0</v>
      </c>
      <c r="L572" s="143">
        <f t="shared" si="249"/>
        <v>1</v>
      </c>
      <c r="M572" s="143">
        <f t="shared" si="249"/>
        <v>1</v>
      </c>
      <c r="N572" s="143">
        <f t="shared" si="249"/>
        <v>0</v>
      </c>
      <c r="O572" s="247">
        <v>4</v>
      </c>
      <c r="P572" s="247"/>
      <c r="Q572" s="247">
        <f>O572-P572</f>
        <v>4</v>
      </c>
      <c r="R572" s="143" t="s">
        <v>22</v>
      </c>
      <c r="S572" s="141">
        <v>43474</v>
      </c>
      <c r="T572" s="143" t="s">
        <v>348</v>
      </c>
      <c r="U572" s="45">
        <v>46022</v>
      </c>
      <c r="V572" s="139"/>
      <c r="W572" s="148" t="s">
        <v>543</v>
      </c>
      <c r="X572" s="148" t="s">
        <v>556</v>
      </c>
    </row>
    <row r="573" spans="1:25" s="11" customFormat="1" ht="20.25" customHeight="1" x14ac:dyDescent="0.2">
      <c r="A573" s="58">
        <f t="shared" si="248"/>
        <v>33</v>
      </c>
      <c r="B573" s="143" t="s">
        <v>20</v>
      </c>
      <c r="C573" s="143" t="s">
        <v>313</v>
      </c>
      <c r="D573" s="143" t="s">
        <v>57</v>
      </c>
      <c r="E573" s="143" t="s">
        <v>12</v>
      </c>
      <c r="F573" s="38">
        <v>2</v>
      </c>
      <c r="G573" s="140"/>
      <c r="H573" s="140">
        <v>36</v>
      </c>
      <c r="I573" s="228">
        <f t="shared" si="243"/>
        <v>36</v>
      </c>
      <c r="J573" s="228">
        <f t="shared" si="244"/>
        <v>36</v>
      </c>
      <c r="K573" s="228">
        <f t="shared" si="245"/>
        <v>0</v>
      </c>
      <c r="L573" s="143">
        <f>IF(I573&gt;0,1,IF(I573=0,0))</f>
        <v>1</v>
      </c>
      <c r="M573" s="143">
        <f>IF(J573&gt;0,1,IF(J573=0,0))</f>
        <v>1</v>
      </c>
      <c r="N573" s="143">
        <f>IF(K573&gt;0,1,IF(K573=0,0))</f>
        <v>0</v>
      </c>
      <c r="O573" s="247">
        <v>4</v>
      </c>
      <c r="P573" s="247"/>
      <c r="Q573" s="247">
        <f t="shared" si="247"/>
        <v>4</v>
      </c>
      <c r="R573" s="143" t="s">
        <v>22</v>
      </c>
      <c r="S573" s="52">
        <v>43474</v>
      </c>
      <c r="T573" s="49" t="s">
        <v>348</v>
      </c>
      <c r="U573" s="197">
        <v>46022</v>
      </c>
      <c r="V573" s="139"/>
      <c r="W573" s="148" t="s">
        <v>543</v>
      </c>
      <c r="X573" s="148" t="s">
        <v>556</v>
      </c>
    </row>
    <row r="574" spans="1:25" s="66" customFormat="1" ht="21" customHeight="1" x14ac:dyDescent="0.2">
      <c r="A574" s="67">
        <f t="shared" si="248"/>
        <v>33</v>
      </c>
      <c r="B574" s="68" t="s">
        <v>20</v>
      </c>
      <c r="C574" s="68" t="s">
        <v>313</v>
      </c>
      <c r="D574" s="68">
        <f>COUNTA(D541:D573)</f>
        <v>33</v>
      </c>
      <c r="E574" s="47" t="s">
        <v>34</v>
      </c>
      <c r="F574" s="33"/>
      <c r="G574" s="69">
        <v>1151.9000000000001</v>
      </c>
      <c r="H574" s="69">
        <f t="shared" ref="H574:Q574" si="252">SUM(H541:H573)</f>
        <v>894.2</v>
      </c>
      <c r="I574" s="69">
        <f t="shared" si="252"/>
        <v>894.2</v>
      </c>
      <c r="J574" s="69">
        <f t="shared" si="252"/>
        <v>143.30000000000001</v>
      </c>
      <c r="K574" s="69">
        <f t="shared" si="252"/>
        <v>750.9</v>
      </c>
      <c r="L574" s="68">
        <f t="shared" si="252"/>
        <v>33</v>
      </c>
      <c r="M574" s="68">
        <f t="shared" si="252"/>
        <v>5</v>
      </c>
      <c r="N574" s="68">
        <f t="shared" si="252"/>
        <v>28</v>
      </c>
      <c r="O574" s="115">
        <f t="shared" si="252"/>
        <v>84</v>
      </c>
      <c r="P574" s="115">
        <f t="shared" si="252"/>
        <v>7</v>
      </c>
      <c r="Q574" s="115">
        <f t="shared" si="252"/>
        <v>77</v>
      </c>
      <c r="R574" s="15" t="str">
        <f>IF(L574/D574=0,"дом расселён 100%",IF(L574-D574=0,"0%",IF(L574/D574&lt;1,1-L574/D574)))</f>
        <v>0%</v>
      </c>
      <c r="S574" s="70">
        <v>43474</v>
      </c>
      <c r="T574" s="68" t="s">
        <v>348</v>
      </c>
      <c r="U574" s="70">
        <v>46022</v>
      </c>
      <c r="V574" s="1"/>
      <c r="W574" s="148" t="s">
        <v>543</v>
      </c>
      <c r="X574" s="148" t="s">
        <v>556</v>
      </c>
      <c r="Y574" s="11"/>
    </row>
    <row r="575" spans="1:25" s="11" customFormat="1" ht="20.25" customHeight="1" x14ac:dyDescent="0.2">
      <c r="A575" s="58">
        <f>A574+1</f>
        <v>34</v>
      </c>
      <c r="B575" s="143" t="s">
        <v>20</v>
      </c>
      <c r="C575" s="143" t="s">
        <v>327</v>
      </c>
      <c r="D575" s="143" t="s">
        <v>21</v>
      </c>
      <c r="E575" s="143" t="s">
        <v>13</v>
      </c>
      <c r="F575" s="38">
        <v>3</v>
      </c>
      <c r="G575" s="140"/>
      <c r="H575" s="140">
        <v>71.5</v>
      </c>
      <c r="I575" s="228">
        <f t="shared" ref="I575:I601" si="253">IF(R575="Подлежит расселению",H575,IF(R575="Расселено",0,IF(R575="Пустующие",0,IF(R575="В суде",H575))))</f>
        <v>71.5</v>
      </c>
      <c r="J575" s="228">
        <f t="shared" ref="J575:J601" si="254">IF(E575="Муниципальная",I575,IF(E575="Частная",0,IF(E575="Государственная",0,IF(E575="Юр.лицо",0))))</f>
        <v>0</v>
      </c>
      <c r="K575" s="228">
        <f t="shared" ref="K575:K601" si="255">IF(E575="Муниципальная",0,IF(E575="Частная",I575,IF(E575="Государственная",I575,IF(E575="Юр.лицо",I575))))</f>
        <v>71.5</v>
      </c>
      <c r="L575" s="143">
        <f t="shared" ref="L575:N601" si="256">IF(I575&gt;0,1,IF(I575=0,0))</f>
        <v>1</v>
      </c>
      <c r="M575" s="143">
        <f t="shared" si="256"/>
        <v>0</v>
      </c>
      <c r="N575" s="143">
        <f t="shared" si="256"/>
        <v>1</v>
      </c>
      <c r="O575" s="247">
        <v>3</v>
      </c>
      <c r="P575" s="247"/>
      <c r="Q575" s="247">
        <f t="shared" ref="Q575:Q601" si="257">O575-P575</f>
        <v>3</v>
      </c>
      <c r="R575" s="143" t="s">
        <v>22</v>
      </c>
      <c r="S575" s="57">
        <v>43474</v>
      </c>
      <c r="T575" s="54" t="s">
        <v>348</v>
      </c>
      <c r="U575" s="207">
        <v>46022</v>
      </c>
      <c r="V575" s="139">
        <v>37405</v>
      </c>
      <c r="W575" s="148" t="s">
        <v>543</v>
      </c>
      <c r="X575" s="148" t="s">
        <v>556</v>
      </c>
    </row>
    <row r="576" spans="1:25" s="11" customFormat="1" ht="20.25" customHeight="1" x14ac:dyDescent="0.2">
      <c r="A576" s="58">
        <f t="shared" ref="A576:A602" si="258">A575</f>
        <v>34</v>
      </c>
      <c r="B576" s="143" t="s">
        <v>20</v>
      </c>
      <c r="C576" s="143" t="s">
        <v>327</v>
      </c>
      <c r="D576" s="143" t="s">
        <v>304</v>
      </c>
      <c r="E576" s="143" t="s">
        <v>13</v>
      </c>
      <c r="F576" s="38">
        <v>1</v>
      </c>
      <c r="G576" s="140"/>
      <c r="H576" s="140">
        <v>11.3</v>
      </c>
      <c r="I576" s="228">
        <f t="shared" si="253"/>
        <v>11.3</v>
      </c>
      <c r="J576" s="228">
        <f t="shared" si="254"/>
        <v>0</v>
      </c>
      <c r="K576" s="228">
        <f t="shared" si="255"/>
        <v>11.3</v>
      </c>
      <c r="L576" s="143">
        <f t="shared" si="256"/>
        <v>1</v>
      </c>
      <c r="M576" s="143">
        <f t="shared" si="256"/>
        <v>0</v>
      </c>
      <c r="N576" s="143">
        <f t="shared" si="256"/>
        <v>1</v>
      </c>
      <c r="O576" s="247">
        <v>2</v>
      </c>
      <c r="P576" s="247"/>
      <c r="Q576" s="247">
        <f t="shared" si="257"/>
        <v>2</v>
      </c>
      <c r="R576" s="143" t="s">
        <v>22</v>
      </c>
      <c r="S576" s="141">
        <v>43474</v>
      </c>
      <c r="T576" s="143" t="s">
        <v>348</v>
      </c>
      <c r="U576" s="45">
        <v>46022</v>
      </c>
      <c r="V576" s="139">
        <v>42313</v>
      </c>
      <c r="W576" s="148" t="s">
        <v>543</v>
      </c>
      <c r="X576" s="148" t="s">
        <v>556</v>
      </c>
    </row>
    <row r="577" spans="1:24" s="11" customFormat="1" ht="20.25" customHeight="1" x14ac:dyDescent="0.2">
      <c r="A577" s="58">
        <f t="shared" si="258"/>
        <v>34</v>
      </c>
      <c r="B577" s="143" t="s">
        <v>20</v>
      </c>
      <c r="C577" s="143" t="s">
        <v>327</v>
      </c>
      <c r="D577" s="143" t="s">
        <v>23</v>
      </c>
      <c r="E577" s="143" t="s">
        <v>13</v>
      </c>
      <c r="F577" s="38">
        <v>1</v>
      </c>
      <c r="G577" s="140"/>
      <c r="H577" s="140">
        <v>36.6</v>
      </c>
      <c r="I577" s="228">
        <f t="shared" si="253"/>
        <v>36.6</v>
      </c>
      <c r="J577" s="228">
        <f t="shared" si="254"/>
        <v>0</v>
      </c>
      <c r="K577" s="228">
        <f t="shared" si="255"/>
        <v>36.6</v>
      </c>
      <c r="L577" s="143">
        <f t="shared" si="256"/>
        <v>1</v>
      </c>
      <c r="M577" s="143">
        <f t="shared" si="256"/>
        <v>0</v>
      </c>
      <c r="N577" s="143">
        <f t="shared" si="256"/>
        <v>1</v>
      </c>
      <c r="O577" s="247">
        <v>2</v>
      </c>
      <c r="P577" s="247"/>
      <c r="Q577" s="247">
        <f t="shared" si="257"/>
        <v>2</v>
      </c>
      <c r="R577" s="143" t="s">
        <v>22</v>
      </c>
      <c r="S577" s="141">
        <v>43474</v>
      </c>
      <c r="T577" s="143" t="s">
        <v>348</v>
      </c>
      <c r="U577" s="45">
        <v>46022</v>
      </c>
      <c r="V577" s="139" t="s">
        <v>539</v>
      </c>
      <c r="W577" s="148" t="s">
        <v>543</v>
      </c>
      <c r="X577" s="148" t="s">
        <v>556</v>
      </c>
    </row>
    <row r="578" spans="1:24" s="11" customFormat="1" ht="20.25" customHeight="1" x14ac:dyDescent="0.2">
      <c r="A578" s="58">
        <f t="shared" si="258"/>
        <v>34</v>
      </c>
      <c r="B578" s="143" t="s">
        <v>20</v>
      </c>
      <c r="C578" s="143" t="s">
        <v>327</v>
      </c>
      <c r="D578" s="143" t="s">
        <v>24</v>
      </c>
      <c r="E578" s="143" t="s">
        <v>13</v>
      </c>
      <c r="F578" s="38">
        <v>1</v>
      </c>
      <c r="G578" s="140"/>
      <c r="H578" s="140">
        <v>36.299999999999997</v>
      </c>
      <c r="I578" s="228">
        <f t="shared" si="253"/>
        <v>36.299999999999997</v>
      </c>
      <c r="J578" s="228">
        <f t="shared" si="254"/>
        <v>0</v>
      </c>
      <c r="K578" s="228">
        <f t="shared" si="255"/>
        <v>36.299999999999997</v>
      </c>
      <c r="L578" s="143">
        <f t="shared" si="256"/>
        <v>1</v>
      </c>
      <c r="M578" s="143">
        <f t="shared" si="256"/>
        <v>0</v>
      </c>
      <c r="N578" s="143">
        <f t="shared" si="256"/>
        <v>1</v>
      </c>
      <c r="O578" s="247">
        <v>3</v>
      </c>
      <c r="P578" s="247"/>
      <c r="Q578" s="247">
        <f t="shared" si="257"/>
        <v>3</v>
      </c>
      <c r="R578" s="143" t="s">
        <v>22</v>
      </c>
      <c r="S578" s="141">
        <v>43474</v>
      </c>
      <c r="T578" s="143" t="s">
        <v>348</v>
      </c>
      <c r="U578" s="45">
        <v>46022</v>
      </c>
      <c r="V578" s="139">
        <v>41999</v>
      </c>
      <c r="W578" s="148" t="s">
        <v>543</v>
      </c>
      <c r="X578" s="148" t="s">
        <v>556</v>
      </c>
    </row>
    <row r="579" spans="1:24" s="11" customFormat="1" ht="20.25" customHeight="1" x14ac:dyDescent="0.2">
      <c r="A579" s="58">
        <f t="shared" si="258"/>
        <v>34</v>
      </c>
      <c r="B579" s="143" t="s">
        <v>20</v>
      </c>
      <c r="C579" s="143" t="s">
        <v>327</v>
      </c>
      <c r="D579" s="143" t="s">
        <v>25</v>
      </c>
      <c r="E579" s="143" t="s">
        <v>13</v>
      </c>
      <c r="F579" s="38">
        <v>1</v>
      </c>
      <c r="G579" s="140"/>
      <c r="H579" s="140">
        <v>37</v>
      </c>
      <c r="I579" s="228">
        <f t="shared" si="253"/>
        <v>37</v>
      </c>
      <c r="J579" s="228">
        <f t="shared" si="254"/>
        <v>0</v>
      </c>
      <c r="K579" s="228">
        <f t="shared" si="255"/>
        <v>37</v>
      </c>
      <c r="L579" s="143">
        <f t="shared" si="256"/>
        <v>1</v>
      </c>
      <c r="M579" s="143">
        <f t="shared" si="256"/>
        <v>0</v>
      </c>
      <c r="N579" s="143">
        <f t="shared" si="256"/>
        <v>1</v>
      </c>
      <c r="O579" s="247">
        <v>4</v>
      </c>
      <c r="P579" s="247"/>
      <c r="Q579" s="247">
        <f t="shared" si="257"/>
        <v>4</v>
      </c>
      <c r="R579" s="143" t="s">
        <v>22</v>
      </c>
      <c r="S579" s="141">
        <v>43474</v>
      </c>
      <c r="T579" s="143" t="s">
        <v>348</v>
      </c>
      <c r="U579" s="45">
        <v>46022</v>
      </c>
      <c r="V579" s="139">
        <v>40267</v>
      </c>
      <c r="W579" s="148" t="s">
        <v>543</v>
      </c>
      <c r="X579" s="148" t="s">
        <v>556</v>
      </c>
    </row>
    <row r="580" spans="1:24" s="11" customFormat="1" ht="20.25" customHeight="1" x14ac:dyDescent="0.2">
      <c r="A580" s="58">
        <f t="shared" si="258"/>
        <v>34</v>
      </c>
      <c r="B580" s="143" t="s">
        <v>20</v>
      </c>
      <c r="C580" s="143" t="s">
        <v>327</v>
      </c>
      <c r="D580" s="143" t="s">
        <v>26</v>
      </c>
      <c r="E580" s="143" t="s">
        <v>13</v>
      </c>
      <c r="F580" s="38">
        <v>1</v>
      </c>
      <c r="G580" s="140"/>
      <c r="H580" s="140">
        <v>18.329999999999998</v>
      </c>
      <c r="I580" s="228">
        <f t="shared" si="253"/>
        <v>18.329999999999998</v>
      </c>
      <c r="J580" s="228">
        <f t="shared" si="254"/>
        <v>0</v>
      </c>
      <c r="K580" s="228">
        <f t="shared" si="255"/>
        <v>18.329999999999998</v>
      </c>
      <c r="L580" s="143">
        <f t="shared" si="256"/>
        <v>1</v>
      </c>
      <c r="M580" s="143">
        <f t="shared" si="256"/>
        <v>0</v>
      </c>
      <c r="N580" s="143">
        <f t="shared" si="256"/>
        <v>1</v>
      </c>
      <c r="O580" s="247">
        <v>3</v>
      </c>
      <c r="P580" s="247">
        <v>2</v>
      </c>
      <c r="Q580" s="247">
        <f t="shared" si="257"/>
        <v>1</v>
      </c>
      <c r="R580" s="143" t="s">
        <v>22</v>
      </c>
      <c r="S580" s="141">
        <v>43474</v>
      </c>
      <c r="T580" s="143" t="s">
        <v>348</v>
      </c>
      <c r="U580" s="45">
        <v>46022</v>
      </c>
      <c r="V580" s="139">
        <v>41528</v>
      </c>
      <c r="W580" s="148" t="s">
        <v>543</v>
      </c>
      <c r="X580" s="148" t="s">
        <v>556</v>
      </c>
    </row>
    <row r="581" spans="1:24" s="11" customFormat="1" ht="20.25" customHeight="1" x14ac:dyDescent="0.2">
      <c r="A581" s="58">
        <f t="shared" si="258"/>
        <v>34</v>
      </c>
      <c r="B581" s="143" t="s">
        <v>20</v>
      </c>
      <c r="C581" s="143" t="s">
        <v>327</v>
      </c>
      <c r="D581" s="143" t="s">
        <v>27</v>
      </c>
      <c r="E581" s="143" t="s">
        <v>13</v>
      </c>
      <c r="F581" s="38">
        <v>1</v>
      </c>
      <c r="G581" s="140"/>
      <c r="H581" s="140">
        <v>36.9</v>
      </c>
      <c r="I581" s="228">
        <f t="shared" si="253"/>
        <v>36.9</v>
      </c>
      <c r="J581" s="228">
        <f t="shared" si="254"/>
        <v>0</v>
      </c>
      <c r="K581" s="228">
        <f t="shared" si="255"/>
        <v>36.9</v>
      </c>
      <c r="L581" s="143">
        <f t="shared" si="256"/>
        <v>1</v>
      </c>
      <c r="M581" s="143">
        <f t="shared" si="256"/>
        <v>0</v>
      </c>
      <c r="N581" s="143">
        <f t="shared" si="256"/>
        <v>1</v>
      </c>
      <c r="O581" s="247">
        <v>4</v>
      </c>
      <c r="P581" s="247"/>
      <c r="Q581" s="247">
        <f t="shared" si="257"/>
        <v>4</v>
      </c>
      <c r="R581" s="143" t="s">
        <v>22</v>
      </c>
      <c r="S581" s="141">
        <v>43474</v>
      </c>
      <c r="T581" s="143" t="s">
        <v>348</v>
      </c>
      <c r="U581" s="45">
        <v>46022</v>
      </c>
      <c r="V581" s="139">
        <v>40329</v>
      </c>
      <c r="W581" s="148" t="s">
        <v>543</v>
      </c>
      <c r="X581" s="148" t="s">
        <v>556</v>
      </c>
    </row>
    <row r="582" spans="1:24" s="11" customFormat="1" ht="20.25" customHeight="1" x14ac:dyDescent="0.2">
      <c r="A582" s="58">
        <f t="shared" si="258"/>
        <v>34</v>
      </c>
      <c r="B582" s="143" t="s">
        <v>20</v>
      </c>
      <c r="C582" s="143" t="s">
        <v>327</v>
      </c>
      <c r="D582" s="143" t="s">
        <v>92</v>
      </c>
      <c r="E582" s="143" t="s">
        <v>12</v>
      </c>
      <c r="F582" s="38">
        <v>1</v>
      </c>
      <c r="G582" s="140"/>
      <c r="H582" s="140">
        <v>35.6</v>
      </c>
      <c r="I582" s="228">
        <f t="shared" si="253"/>
        <v>35.6</v>
      </c>
      <c r="J582" s="228">
        <f t="shared" si="254"/>
        <v>35.6</v>
      </c>
      <c r="K582" s="228">
        <f t="shared" si="255"/>
        <v>0</v>
      </c>
      <c r="L582" s="143">
        <f t="shared" si="256"/>
        <v>1</v>
      </c>
      <c r="M582" s="143">
        <f t="shared" si="256"/>
        <v>1</v>
      </c>
      <c r="N582" s="143">
        <f t="shared" si="256"/>
        <v>0</v>
      </c>
      <c r="O582" s="247">
        <v>1</v>
      </c>
      <c r="P582" s="247"/>
      <c r="Q582" s="247">
        <f t="shared" si="257"/>
        <v>1</v>
      </c>
      <c r="R582" s="143" t="s">
        <v>22</v>
      </c>
      <c r="S582" s="141">
        <v>43474</v>
      </c>
      <c r="T582" s="143" t="s">
        <v>348</v>
      </c>
      <c r="U582" s="45">
        <v>46022</v>
      </c>
      <c r="V582" s="139"/>
      <c r="W582" s="148" t="s">
        <v>543</v>
      </c>
      <c r="X582" s="148" t="s">
        <v>556</v>
      </c>
    </row>
    <row r="583" spans="1:24" s="11" customFormat="1" ht="20.25" customHeight="1" x14ac:dyDescent="0.2">
      <c r="A583" s="58">
        <f t="shared" si="258"/>
        <v>34</v>
      </c>
      <c r="B583" s="143" t="s">
        <v>20</v>
      </c>
      <c r="C583" s="143" t="s">
        <v>327</v>
      </c>
      <c r="D583" s="143" t="s">
        <v>28</v>
      </c>
      <c r="E583" s="143" t="s">
        <v>13</v>
      </c>
      <c r="F583" s="38">
        <v>1</v>
      </c>
      <c r="G583" s="140"/>
      <c r="H583" s="140">
        <v>36.6</v>
      </c>
      <c r="I583" s="228">
        <f t="shared" si="253"/>
        <v>36.6</v>
      </c>
      <c r="J583" s="228">
        <f t="shared" si="254"/>
        <v>0</v>
      </c>
      <c r="K583" s="228">
        <f t="shared" si="255"/>
        <v>36.6</v>
      </c>
      <c r="L583" s="143">
        <f t="shared" si="256"/>
        <v>1</v>
      </c>
      <c r="M583" s="143">
        <f t="shared" si="256"/>
        <v>0</v>
      </c>
      <c r="N583" s="143">
        <f t="shared" si="256"/>
        <v>1</v>
      </c>
      <c r="O583" s="247">
        <v>2</v>
      </c>
      <c r="P583" s="247"/>
      <c r="Q583" s="247">
        <f t="shared" si="257"/>
        <v>2</v>
      </c>
      <c r="R583" s="143" t="s">
        <v>22</v>
      </c>
      <c r="S583" s="141">
        <v>43474</v>
      </c>
      <c r="T583" s="143" t="s">
        <v>348</v>
      </c>
      <c r="U583" s="45">
        <v>46022</v>
      </c>
      <c r="V583" s="139">
        <v>42291</v>
      </c>
      <c r="W583" s="148" t="s">
        <v>543</v>
      </c>
      <c r="X583" s="148" t="s">
        <v>556</v>
      </c>
    </row>
    <row r="584" spans="1:24" s="11" customFormat="1" ht="20.25" customHeight="1" x14ac:dyDescent="0.2">
      <c r="A584" s="58">
        <f t="shared" si="258"/>
        <v>34</v>
      </c>
      <c r="B584" s="143" t="s">
        <v>20</v>
      </c>
      <c r="C584" s="143" t="s">
        <v>327</v>
      </c>
      <c r="D584" s="143" t="s">
        <v>37</v>
      </c>
      <c r="E584" s="143" t="s">
        <v>13</v>
      </c>
      <c r="F584" s="38">
        <v>1</v>
      </c>
      <c r="G584" s="140"/>
      <c r="H584" s="140">
        <v>16.899999999999999</v>
      </c>
      <c r="I584" s="228">
        <f t="shared" si="253"/>
        <v>16.899999999999999</v>
      </c>
      <c r="J584" s="228">
        <f t="shared" si="254"/>
        <v>0</v>
      </c>
      <c r="K584" s="228">
        <f t="shared" si="255"/>
        <v>16.899999999999999</v>
      </c>
      <c r="L584" s="143">
        <f t="shared" si="256"/>
        <v>1</v>
      </c>
      <c r="M584" s="143">
        <f t="shared" si="256"/>
        <v>0</v>
      </c>
      <c r="N584" s="143">
        <f t="shared" si="256"/>
        <v>1</v>
      </c>
      <c r="O584" s="247">
        <v>1</v>
      </c>
      <c r="P584" s="247"/>
      <c r="Q584" s="247">
        <f t="shared" si="257"/>
        <v>1</v>
      </c>
      <c r="R584" s="143" t="s">
        <v>22</v>
      </c>
      <c r="S584" s="141">
        <v>43474</v>
      </c>
      <c r="T584" s="143" t="s">
        <v>348</v>
      </c>
      <c r="U584" s="45">
        <v>46022</v>
      </c>
      <c r="V584" s="139">
        <v>40921</v>
      </c>
      <c r="W584" s="148" t="s">
        <v>543</v>
      </c>
      <c r="X584" s="148" t="s">
        <v>556</v>
      </c>
    </row>
    <row r="585" spans="1:24" s="11" customFormat="1" ht="20.25" customHeight="1" x14ac:dyDescent="0.2">
      <c r="A585" s="58">
        <f t="shared" si="258"/>
        <v>34</v>
      </c>
      <c r="B585" s="143" t="s">
        <v>20</v>
      </c>
      <c r="C585" s="143" t="s">
        <v>327</v>
      </c>
      <c r="D585" s="143" t="s">
        <v>29</v>
      </c>
      <c r="E585" s="143" t="s">
        <v>13</v>
      </c>
      <c r="F585" s="38">
        <v>1</v>
      </c>
      <c r="G585" s="140"/>
      <c r="H585" s="140">
        <v>36.6</v>
      </c>
      <c r="I585" s="228">
        <f t="shared" si="253"/>
        <v>36.6</v>
      </c>
      <c r="J585" s="228">
        <f t="shared" si="254"/>
        <v>0</v>
      </c>
      <c r="K585" s="228">
        <f t="shared" si="255"/>
        <v>36.6</v>
      </c>
      <c r="L585" s="143">
        <f t="shared" si="256"/>
        <v>1</v>
      </c>
      <c r="M585" s="143">
        <f t="shared" si="256"/>
        <v>0</v>
      </c>
      <c r="N585" s="143">
        <f t="shared" si="256"/>
        <v>1</v>
      </c>
      <c r="O585" s="247">
        <v>4</v>
      </c>
      <c r="P585" s="247"/>
      <c r="Q585" s="247">
        <f t="shared" si="257"/>
        <v>4</v>
      </c>
      <c r="R585" s="143" t="s">
        <v>22</v>
      </c>
      <c r="S585" s="141">
        <v>43474</v>
      </c>
      <c r="T585" s="143" t="s">
        <v>348</v>
      </c>
      <c r="U585" s="45">
        <v>46022</v>
      </c>
      <c r="V585" s="139">
        <v>42051</v>
      </c>
      <c r="W585" s="148" t="s">
        <v>543</v>
      </c>
      <c r="X585" s="148" t="s">
        <v>556</v>
      </c>
    </row>
    <row r="586" spans="1:24" s="11" customFormat="1" ht="20.25" customHeight="1" x14ac:dyDescent="0.2">
      <c r="A586" s="58">
        <f t="shared" si="258"/>
        <v>34</v>
      </c>
      <c r="B586" s="143" t="s">
        <v>20</v>
      </c>
      <c r="C586" s="143" t="s">
        <v>327</v>
      </c>
      <c r="D586" s="143" t="s">
        <v>30</v>
      </c>
      <c r="E586" s="143" t="s">
        <v>13</v>
      </c>
      <c r="F586" s="38">
        <v>1</v>
      </c>
      <c r="G586" s="140"/>
      <c r="H586" s="140">
        <v>36.1</v>
      </c>
      <c r="I586" s="228">
        <f t="shared" si="253"/>
        <v>36.1</v>
      </c>
      <c r="J586" s="228">
        <f t="shared" si="254"/>
        <v>0</v>
      </c>
      <c r="K586" s="228">
        <f t="shared" si="255"/>
        <v>36.1</v>
      </c>
      <c r="L586" s="143">
        <f t="shared" si="256"/>
        <v>1</v>
      </c>
      <c r="M586" s="143">
        <f t="shared" si="256"/>
        <v>0</v>
      </c>
      <c r="N586" s="143">
        <f t="shared" si="256"/>
        <v>1</v>
      </c>
      <c r="O586" s="247">
        <v>1</v>
      </c>
      <c r="P586" s="247"/>
      <c r="Q586" s="247">
        <f t="shared" si="257"/>
        <v>1</v>
      </c>
      <c r="R586" s="143" t="s">
        <v>22</v>
      </c>
      <c r="S586" s="141">
        <v>43474</v>
      </c>
      <c r="T586" s="143" t="s">
        <v>348</v>
      </c>
      <c r="U586" s="45">
        <v>46022</v>
      </c>
      <c r="V586" s="139">
        <v>40813</v>
      </c>
      <c r="W586" s="148" t="s">
        <v>543</v>
      </c>
      <c r="X586" s="148" t="s">
        <v>556</v>
      </c>
    </row>
    <row r="587" spans="1:24" s="11" customFormat="1" ht="20.25" customHeight="1" x14ac:dyDescent="0.2">
      <c r="A587" s="58">
        <f t="shared" si="258"/>
        <v>34</v>
      </c>
      <c r="B587" s="143" t="s">
        <v>20</v>
      </c>
      <c r="C587" s="143" t="s">
        <v>327</v>
      </c>
      <c r="D587" s="143" t="s">
        <v>31</v>
      </c>
      <c r="E587" s="143" t="s">
        <v>13</v>
      </c>
      <c r="F587" s="38">
        <v>1</v>
      </c>
      <c r="G587" s="140"/>
      <c r="H587" s="140">
        <v>36.700000000000003</v>
      </c>
      <c r="I587" s="228">
        <f t="shared" si="253"/>
        <v>36.700000000000003</v>
      </c>
      <c r="J587" s="228">
        <f t="shared" si="254"/>
        <v>0</v>
      </c>
      <c r="K587" s="228">
        <f t="shared" si="255"/>
        <v>36.700000000000003</v>
      </c>
      <c r="L587" s="143">
        <f t="shared" si="256"/>
        <v>1</v>
      </c>
      <c r="M587" s="143">
        <f t="shared" si="256"/>
        <v>0</v>
      </c>
      <c r="N587" s="143">
        <f t="shared" si="256"/>
        <v>1</v>
      </c>
      <c r="O587" s="247">
        <v>3</v>
      </c>
      <c r="P587" s="247"/>
      <c r="Q587" s="247">
        <f t="shared" si="257"/>
        <v>3</v>
      </c>
      <c r="R587" s="143" t="s">
        <v>22</v>
      </c>
      <c r="S587" s="141">
        <v>43474</v>
      </c>
      <c r="T587" s="143" t="s">
        <v>348</v>
      </c>
      <c r="U587" s="45">
        <v>46022</v>
      </c>
      <c r="V587" s="139">
        <v>39647</v>
      </c>
      <c r="W587" s="148" t="s">
        <v>543</v>
      </c>
      <c r="X587" s="148" t="s">
        <v>556</v>
      </c>
    </row>
    <row r="588" spans="1:24" s="11" customFormat="1" ht="20.25" customHeight="1" x14ac:dyDescent="0.2">
      <c r="A588" s="58">
        <f t="shared" si="258"/>
        <v>34</v>
      </c>
      <c r="B588" s="143" t="s">
        <v>20</v>
      </c>
      <c r="C588" s="143" t="s">
        <v>327</v>
      </c>
      <c r="D588" s="143" t="s">
        <v>32</v>
      </c>
      <c r="E588" s="143" t="s">
        <v>13</v>
      </c>
      <c r="F588" s="38">
        <v>1</v>
      </c>
      <c r="G588" s="140"/>
      <c r="H588" s="140">
        <v>37</v>
      </c>
      <c r="I588" s="228">
        <f t="shared" si="253"/>
        <v>37</v>
      </c>
      <c r="J588" s="228">
        <f t="shared" si="254"/>
        <v>0</v>
      </c>
      <c r="K588" s="228">
        <f t="shared" si="255"/>
        <v>37</v>
      </c>
      <c r="L588" s="143">
        <f t="shared" si="256"/>
        <v>1</v>
      </c>
      <c r="M588" s="143">
        <f t="shared" si="256"/>
        <v>0</v>
      </c>
      <c r="N588" s="143">
        <f t="shared" si="256"/>
        <v>1</v>
      </c>
      <c r="O588" s="247">
        <v>1</v>
      </c>
      <c r="P588" s="247"/>
      <c r="Q588" s="247">
        <f t="shared" si="257"/>
        <v>1</v>
      </c>
      <c r="R588" s="143" t="s">
        <v>22</v>
      </c>
      <c r="S588" s="141">
        <v>43474</v>
      </c>
      <c r="T588" s="143" t="s">
        <v>348</v>
      </c>
      <c r="U588" s="45">
        <v>46022</v>
      </c>
      <c r="V588" s="139"/>
      <c r="W588" s="148" t="s">
        <v>543</v>
      </c>
      <c r="X588" s="148" t="s">
        <v>556</v>
      </c>
    </row>
    <row r="589" spans="1:24" s="11" customFormat="1" ht="20.25" customHeight="1" x14ac:dyDescent="0.2">
      <c r="A589" s="58">
        <f t="shared" si="258"/>
        <v>34</v>
      </c>
      <c r="B589" s="143" t="s">
        <v>20</v>
      </c>
      <c r="C589" s="143" t="s">
        <v>327</v>
      </c>
      <c r="D589" s="143" t="s">
        <v>33</v>
      </c>
      <c r="E589" s="143" t="s">
        <v>12</v>
      </c>
      <c r="F589" s="38">
        <v>2</v>
      </c>
      <c r="G589" s="140"/>
      <c r="H589" s="140">
        <v>36.799999999999997</v>
      </c>
      <c r="I589" s="228">
        <f t="shared" si="253"/>
        <v>36.799999999999997</v>
      </c>
      <c r="J589" s="228">
        <f t="shared" si="254"/>
        <v>36.799999999999997</v>
      </c>
      <c r="K589" s="228">
        <f t="shared" si="255"/>
        <v>0</v>
      </c>
      <c r="L589" s="143">
        <f t="shared" si="256"/>
        <v>1</v>
      </c>
      <c r="M589" s="143">
        <f t="shared" si="256"/>
        <v>1</v>
      </c>
      <c r="N589" s="143">
        <f t="shared" si="256"/>
        <v>0</v>
      </c>
      <c r="O589" s="247">
        <v>3</v>
      </c>
      <c r="P589" s="247"/>
      <c r="Q589" s="247">
        <f t="shared" si="257"/>
        <v>3</v>
      </c>
      <c r="R589" s="143" t="s">
        <v>22</v>
      </c>
      <c r="S589" s="141">
        <v>43474</v>
      </c>
      <c r="T589" s="143" t="s">
        <v>348</v>
      </c>
      <c r="U589" s="45">
        <v>46022</v>
      </c>
      <c r="V589" s="139"/>
      <c r="W589" s="148" t="s">
        <v>543</v>
      </c>
      <c r="X589" s="148" t="s">
        <v>556</v>
      </c>
    </row>
    <row r="590" spans="1:24" s="11" customFormat="1" ht="20.25" customHeight="1" x14ac:dyDescent="0.2">
      <c r="A590" s="58">
        <f t="shared" si="258"/>
        <v>34</v>
      </c>
      <c r="B590" s="143" t="s">
        <v>20</v>
      </c>
      <c r="C590" s="143" t="s">
        <v>327</v>
      </c>
      <c r="D590" s="143" t="s">
        <v>39</v>
      </c>
      <c r="E590" s="143" t="s">
        <v>12</v>
      </c>
      <c r="F590" s="38">
        <v>1</v>
      </c>
      <c r="G590" s="140"/>
      <c r="H590" s="140">
        <v>36.4</v>
      </c>
      <c r="I590" s="228">
        <f t="shared" si="253"/>
        <v>36.4</v>
      </c>
      <c r="J590" s="228">
        <f t="shared" si="254"/>
        <v>36.4</v>
      </c>
      <c r="K590" s="228">
        <f t="shared" si="255"/>
        <v>0</v>
      </c>
      <c r="L590" s="143">
        <f t="shared" si="256"/>
        <v>1</v>
      </c>
      <c r="M590" s="143">
        <f t="shared" si="256"/>
        <v>1</v>
      </c>
      <c r="N590" s="143">
        <f t="shared" si="256"/>
        <v>0</v>
      </c>
      <c r="O590" s="247">
        <v>3</v>
      </c>
      <c r="P590" s="247"/>
      <c r="Q590" s="247">
        <f t="shared" si="257"/>
        <v>3</v>
      </c>
      <c r="R590" s="143" t="s">
        <v>22</v>
      </c>
      <c r="S590" s="141">
        <v>43474</v>
      </c>
      <c r="T590" s="143" t="s">
        <v>348</v>
      </c>
      <c r="U590" s="45">
        <v>46022</v>
      </c>
      <c r="V590" s="139"/>
      <c r="W590" s="148" t="s">
        <v>543</v>
      </c>
      <c r="X590" s="148" t="s">
        <v>556</v>
      </c>
    </row>
    <row r="591" spans="1:24" s="11" customFormat="1" ht="20.25" customHeight="1" x14ac:dyDescent="0.2">
      <c r="A591" s="58">
        <f t="shared" si="258"/>
        <v>34</v>
      </c>
      <c r="B591" s="143" t="s">
        <v>20</v>
      </c>
      <c r="C591" s="143" t="s">
        <v>327</v>
      </c>
      <c r="D591" s="143" t="s">
        <v>40</v>
      </c>
      <c r="E591" s="143" t="s">
        <v>12</v>
      </c>
      <c r="F591" s="38">
        <v>1</v>
      </c>
      <c r="G591" s="140"/>
      <c r="H591" s="140">
        <v>36.9</v>
      </c>
      <c r="I591" s="228">
        <f t="shared" si="253"/>
        <v>36.9</v>
      </c>
      <c r="J591" s="228">
        <f t="shared" si="254"/>
        <v>36.9</v>
      </c>
      <c r="K591" s="228">
        <f t="shared" si="255"/>
        <v>0</v>
      </c>
      <c r="L591" s="143">
        <f t="shared" si="256"/>
        <v>1</v>
      </c>
      <c r="M591" s="143">
        <f t="shared" si="256"/>
        <v>1</v>
      </c>
      <c r="N591" s="143">
        <f t="shared" si="256"/>
        <v>0</v>
      </c>
      <c r="O591" s="247">
        <v>4</v>
      </c>
      <c r="P591" s="247"/>
      <c r="Q591" s="247">
        <f t="shared" si="257"/>
        <v>4</v>
      </c>
      <c r="R591" s="143" t="s">
        <v>22</v>
      </c>
      <c r="S591" s="141">
        <v>43474</v>
      </c>
      <c r="T591" s="143" t="s">
        <v>348</v>
      </c>
      <c r="U591" s="45">
        <v>46022</v>
      </c>
      <c r="V591" s="139"/>
      <c r="W591" s="148" t="s">
        <v>543</v>
      </c>
      <c r="X591" s="148" t="s">
        <v>556</v>
      </c>
    </row>
    <row r="592" spans="1:24" s="11" customFormat="1" ht="20.25" customHeight="1" x14ac:dyDescent="0.2">
      <c r="A592" s="58">
        <f t="shared" si="258"/>
        <v>34</v>
      </c>
      <c r="B592" s="143" t="s">
        <v>20</v>
      </c>
      <c r="C592" s="143" t="s">
        <v>327</v>
      </c>
      <c r="D592" s="143" t="s">
        <v>41</v>
      </c>
      <c r="E592" s="143" t="s">
        <v>13</v>
      </c>
      <c r="F592" s="38">
        <v>1</v>
      </c>
      <c r="G592" s="140"/>
      <c r="H592" s="140">
        <v>37.1</v>
      </c>
      <c r="I592" s="228">
        <f t="shared" si="253"/>
        <v>37.1</v>
      </c>
      <c r="J592" s="228">
        <f t="shared" si="254"/>
        <v>0</v>
      </c>
      <c r="K592" s="228">
        <f t="shared" si="255"/>
        <v>37.1</v>
      </c>
      <c r="L592" s="143">
        <f t="shared" si="256"/>
        <v>1</v>
      </c>
      <c r="M592" s="143">
        <f t="shared" si="256"/>
        <v>0</v>
      </c>
      <c r="N592" s="143">
        <f t="shared" si="256"/>
        <v>1</v>
      </c>
      <c r="O592" s="247">
        <v>5</v>
      </c>
      <c r="P592" s="247"/>
      <c r="Q592" s="247">
        <f t="shared" si="257"/>
        <v>5</v>
      </c>
      <c r="R592" s="143" t="s">
        <v>22</v>
      </c>
      <c r="S592" s="141">
        <v>43474</v>
      </c>
      <c r="T592" s="143" t="s">
        <v>348</v>
      </c>
      <c r="U592" s="45">
        <v>46022</v>
      </c>
      <c r="V592" s="139">
        <v>42093</v>
      </c>
      <c r="W592" s="148" t="s">
        <v>543</v>
      </c>
      <c r="X592" s="148" t="s">
        <v>556</v>
      </c>
    </row>
    <row r="593" spans="1:25" s="11" customFormat="1" ht="20.25" customHeight="1" x14ac:dyDescent="0.2">
      <c r="A593" s="58">
        <f t="shared" si="258"/>
        <v>34</v>
      </c>
      <c r="B593" s="143" t="s">
        <v>20</v>
      </c>
      <c r="C593" s="143" t="s">
        <v>327</v>
      </c>
      <c r="D593" s="143" t="s">
        <v>42</v>
      </c>
      <c r="E593" s="143" t="s">
        <v>13</v>
      </c>
      <c r="F593" s="38">
        <v>1</v>
      </c>
      <c r="G593" s="140"/>
      <c r="H593" s="140">
        <v>36.6</v>
      </c>
      <c r="I593" s="228">
        <f t="shared" si="253"/>
        <v>36.6</v>
      </c>
      <c r="J593" s="228">
        <f t="shared" si="254"/>
        <v>0</v>
      </c>
      <c r="K593" s="228">
        <f t="shared" si="255"/>
        <v>36.6</v>
      </c>
      <c r="L593" s="143">
        <f t="shared" si="256"/>
        <v>1</v>
      </c>
      <c r="M593" s="143">
        <f t="shared" si="256"/>
        <v>0</v>
      </c>
      <c r="N593" s="143">
        <f t="shared" si="256"/>
        <v>1</v>
      </c>
      <c r="O593" s="247">
        <v>3</v>
      </c>
      <c r="P593" s="247"/>
      <c r="Q593" s="247">
        <f t="shared" si="257"/>
        <v>3</v>
      </c>
      <c r="R593" s="143" t="s">
        <v>22</v>
      </c>
      <c r="S593" s="141">
        <v>43474</v>
      </c>
      <c r="T593" s="143" t="s">
        <v>348</v>
      </c>
      <c r="U593" s="45">
        <v>46022</v>
      </c>
      <c r="V593" s="139">
        <v>39258</v>
      </c>
      <c r="W593" s="148" t="s">
        <v>543</v>
      </c>
      <c r="X593" s="148" t="s">
        <v>556</v>
      </c>
    </row>
    <row r="594" spans="1:25" s="11" customFormat="1" ht="20.25" customHeight="1" x14ac:dyDescent="0.2">
      <c r="A594" s="58">
        <f t="shared" si="258"/>
        <v>34</v>
      </c>
      <c r="B594" s="143" t="s">
        <v>20</v>
      </c>
      <c r="C594" s="143" t="s">
        <v>327</v>
      </c>
      <c r="D594" s="143" t="s">
        <v>43</v>
      </c>
      <c r="E594" s="143" t="s">
        <v>12</v>
      </c>
      <c r="F594" s="38">
        <v>1</v>
      </c>
      <c r="G594" s="140"/>
      <c r="H594" s="140">
        <v>17.899999999999999</v>
      </c>
      <c r="I594" s="228">
        <f t="shared" si="253"/>
        <v>17.899999999999999</v>
      </c>
      <c r="J594" s="228">
        <f t="shared" si="254"/>
        <v>17.899999999999999</v>
      </c>
      <c r="K594" s="228">
        <f t="shared" si="255"/>
        <v>0</v>
      </c>
      <c r="L594" s="143">
        <f t="shared" si="256"/>
        <v>1</v>
      </c>
      <c r="M594" s="143">
        <f t="shared" si="256"/>
        <v>1</v>
      </c>
      <c r="N594" s="143">
        <f t="shared" si="256"/>
        <v>0</v>
      </c>
      <c r="O594" s="247">
        <v>2</v>
      </c>
      <c r="P594" s="247"/>
      <c r="Q594" s="247">
        <f t="shared" si="257"/>
        <v>2</v>
      </c>
      <c r="R594" s="143" t="s">
        <v>22</v>
      </c>
      <c r="S594" s="141">
        <v>43474</v>
      </c>
      <c r="T594" s="143" t="s">
        <v>348</v>
      </c>
      <c r="U594" s="45">
        <v>46022</v>
      </c>
      <c r="V594" s="139"/>
      <c r="W594" s="148" t="s">
        <v>543</v>
      </c>
      <c r="X594" s="148" t="s">
        <v>556</v>
      </c>
    </row>
    <row r="595" spans="1:25" s="11" customFormat="1" ht="20.25" customHeight="1" x14ac:dyDescent="0.2">
      <c r="A595" s="58">
        <f t="shared" si="258"/>
        <v>34</v>
      </c>
      <c r="B595" s="143" t="s">
        <v>20</v>
      </c>
      <c r="C595" s="143" t="s">
        <v>327</v>
      </c>
      <c r="D595" s="143" t="s">
        <v>46</v>
      </c>
      <c r="E595" s="143" t="s">
        <v>12</v>
      </c>
      <c r="F595" s="38">
        <v>1</v>
      </c>
      <c r="G595" s="140"/>
      <c r="H595" s="140">
        <v>36.299999999999997</v>
      </c>
      <c r="I595" s="228">
        <f t="shared" si="253"/>
        <v>36.299999999999997</v>
      </c>
      <c r="J595" s="228">
        <f t="shared" si="254"/>
        <v>36.299999999999997</v>
      </c>
      <c r="K595" s="228">
        <f t="shared" si="255"/>
        <v>0</v>
      </c>
      <c r="L595" s="143">
        <f t="shared" si="256"/>
        <v>1</v>
      </c>
      <c r="M595" s="143">
        <f t="shared" si="256"/>
        <v>1</v>
      </c>
      <c r="N595" s="143">
        <f t="shared" si="256"/>
        <v>0</v>
      </c>
      <c r="O595" s="247">
        <v>1</v>
      </c>
      <c r="P595" s="247"/>
      <c r="Q595" s="247">
        <f t="shared" si="257"/>
        <v>1</v>
      </c>
      <c r="R595" s="143" t="s">
        <v>22</v>
      </c>
      <c r="S595" s="141">
        <v>43474</v>
      </c>
      <c r="T595" s="143" t="s">
        <v>348</v>
      </c>
      <c r="U595" s="45">
        <v>46022</v>
      </c>
      <c r="V595" s="139"/>
      <c r="W595" s="148" t="s">
        <v>543</v>
      </c>
      <c r="X595" s="148" t="s">
        <v>556</v>
      </c>
    </row>
    <row r="596" spans="1:25" s="11" customFormat="1" ht="20.25" customHeight="1" x14ac:dyDescent="0.2">
      <c r="A596" s="58">
        <f t="shared" si="258"/>
        <v>34</v>
      </c>
      <c r="B596" s="143" t="s">
        <v>20</v>
      </c>
      <c r="C596" s="143" t="s">
        <v>327</v>
      </c>
      <c r="D596" s="143">
        <v>19</v>
      </c>
      <c r="E596" s="143" t="s">
        <v>13</v>
      </c>
      <c r="F596" s="38">
        <v>1</v>
      </c>
      <c r="G596" s="140"/>
      <c r="H596" s="140">
        <v>36.799999999999997</v>
      </c>
      <c r="I596" s="228">
        <f t="shared" si="253"/>
        <v>36.799999999999997</v>
      </c>
      <c r="J596" s="228">
        <f t="shared" si="254"/>
        <v>0</v>
      </c>
      <c r="K596" s="228">
        <f t="shared" si="255"/>
        <v>36.799999999999997</v>
      </c>
      <c r="L596" s="143">
        <f t="shared" si="256"/>
        <v>1</v>
      </c>
      <c r="M596" s="143">
        <f t="shared" si="256"/>
        <v>0</v>
      </c>
      <c r="N596" s="143">
        <f t="shared" si="256"/>
        <v>1</v>
      </c>
      <c r="O596" s="247">
        <v>4</v>
      </c>
      <c r="P596" s="247"/>
      <c r="Q596" s="247">
        <v>4</v>
      </c>
      <c r="R596" s="143" t="s">
        <v>22</v>
      </c>
      <c r="S596" s="141">
        <v>43474</v>
      </c>
      <c r="T596" s="143" t="s">
        <v>348</v>
      </c>
      <c r="U596" s="45">
        <v>46022</v>
      </c>
      <c r="V596" s="139">
        <v>41680</v>
      </c>
      <c r="W596" s="148" t="s">
        <v>543</v>
      </c>
      <c r="X596" s="148" t="s">
        <v>556</v>
      </c>
    </row>
    <row r="597" spans="1:25" s="11" customFormat="1" ht="20.25" customHeight="1" x14ac:dyDescent="0.2">
      <c r="A597" s="58">
        <f>A595</f>
        <v>34</v>
      </c>
      <c r="B597" s="143" t="s">
        <v>20</v>
      </c>
      <c r="C597" s="143" t="s">
        <v>327</v>
      </c>
      <c r="D597" s="143" t="s">
        <v>48</v>
      </c>
      <c r="E597" s="143" t="s">
        <v>13</v>
      </c>
      <c r="F597" s="38">
        <v>1</v>
      </c>
      <c r="G597" s="140"/>
      <c r="H597" s="140">
        <v>17.899999999999999</v>
      </c>
      <c r="I597" s="228">
        <f t="shared" si="253"/>
        <v>17.899999999999999</v>
      </c>
      <c r="J597" s="228">
        <f t="shared" si="254"/>
        <v>0</v>
      </c>
      <c r="K597" s="228">
        <f t="shared" si="255"/>
        <v>17.899999999999999</v>
      </c>
      <c r="L597" s="143">
        <f t="shared" si="256"/>
        <v>1</v>
      </c>
      <c r="M597" s="143">
        <f t="shared" si="256"/>
        <v>0</v>
      </c>
      <c r="N597" s="143">
        <f t="shared" si="256"/>
        <v>1</v>
      </c>
      <c r="O597" s="247">
        <v>1</v>
      </c>
      <c r="P597" s="247"/>
      <c r="Q597" s="247">
        <f t="shared" si="257"/>
        <v>1</v>
      </c>
      <c r="R597" s="143" t="s">
        <v>22</v>
      </c>
      <c r="S597" s="141">
        <v>43474</v>
      </c>
      <c r="T597" s="143" t="s">
        <v>348</v>
      </c>
      <c r="U597" s="45">
        <v>46022</v>
      </c>
      <c r="V597" s="139">
        <v>37994</v>
      </c>
      <c r="W597" s="148" t="s">
        <v>543</v>
      </c>
      <c r="X597" s="148" t="s">
        <v>556</v>
      </c>
    </row>
    <row r="598" spans="1:25" s="11" customFormat="1" ht="20.25" customHeight="1" x14ac:dyDescent="0.2">
      <c r="A598" s="58">
        <f t="shared" si="258"/>
        <v>34</v>
      </c>
      <c r="B598" s="143" t="s">
        <v>20</v>
      </c>
      <c r="C598" s="143" t="s">
        <v>327</v>
      </c>
      <c r="D598" s="143" t="s">
        <v>49</v>
      </c>
      <c r="E598" s="143" t="s">
        <v>12</v>
      </c>
      <c r="F598" s="38">
        <v>1</v>
      </c>
      <c r="G598" s="140"/>
      <c r="H598" s="140">
        <v>37.1</v>
      </c>
      <c r="I598" s="228">
        <f t="shared" si="253"/>
        <v>37.1</v>
      </c>
      <c r="J598" s="228">
        <f t="shared" si="254"/>
        <v>37.1</v>
      </c>
      <c r="K598" s="228">
        <f t="shared" si="255"/>
        <v>0</v>
      </c>
      <c r="L598" s="143">
        <f t="shared" si="256"/>
        <v>1</v>
      </c>
      <c r="M598" s="143">
        <f t="shared" si="256"/>
        <v>1</v>
      </c>
      <c r="N598" s="143">
        <f t="shared" si="256"/>
        <v>0</v>
      </c>
      <c r="O598" s="247">
        <v>3</v>
      </c>
      <c r="P598" s="247"/>
      <c r="Q598" s="247">
        <f t="shared" si="257"/>
        <v>3</v>
      </c>
      <c r="R598" s="143" t="s">
        <v>22</v>
      </c>
      <c r="S598" s="141">
        <v>43474</v>
      </c>
      <c r="T598" s="143" t="s">
        <v>348</v>
      </c>
      <c r="U598" s="45">
        <v>46022</v>
      </c>
      <c r="V598" s="139"/>
      <c r="W598" s="148" t="s">
        <v>543</v>
      </c>
      <c r="X598" s="148" t="s">
        <v>556</v>
      </c>
    </row>
    <row r="599" spans="1:25" s="11" customFormat="1" ht="20.25" customHeight="1" x14ac:dyDescent="0.2">
      <c r="A599" s="58">
        <f t="shared" si="258"/>
        <v>34</v>
      </c>
      <c r="B599" s="143" t="s">
        <v>20</v>
      </c>
      <c r="C599" s="143" t="s">
        <v>327</v>
      </c>
      <c r="D599" s="143" t="s">
        <v>50</v>
      </c>
      <c r="E599" s="143" t="s">
        <v>12</v>
      </c>
      <c r="F599" s="38">
        <v>2</v>
      </c>
      <c r="G599" s="140"/>
      <c r="H599" s="140">
        <v>70.400000000000006</v>
      </c>
      <c r="I599" s="228">
        <f t="shared" si="253"/>
        <v>70.400000000000006</v>
      </c>
      <c r="J599" s="228">
        <f t="shared" si="254"/>
        <v>70.400000000000006</v>
      </c>
      <c r="K599" s="228">
        <f t="shared" si="255"/>
        <v>0</v>
      </c>
      <c r="L599" s="143">
        <f t="shared" si="256"/>
        <v>1</v>
      </c>
      <c r="M599" s="143">
        <f t="shared" si="256"/>
        <v>1</v>
      </c>
      <c r="N599" s="143">
        <f t="shared" si="256"/>
        <v>0</v>
      </c>
      <c r="O599" s="247">
        <v>3</v>
      </c>
      <c r="P599" s="247"/>
      <c r="Q599" s="247">
        <f t="shared" si="257"/>
        <v>3</v>
      </c>
      <c r="R599" s="143" t="s">
        <v>22</v>
      </c>
      <c r="S599" s="141">
        <v>43474</v>
      </c>
      <c r="T599" s="143" t="s">
        <v>348</v>
      </c>
      <c r="U599" s="45">
        <v>46022</v>
      </c>
      <c r="V599" s="139"/>
      <c r="W599" s="148" t="s">
        <v>543</v>
      </c>
      <c r="X599" s="148" t="s">
        <v>556</v>
      </c>
    </row>
    <row r="600" spans="1:25" s="11" customFormat="1" ht="20.25" customHeight="1" x14ac:dyDescent="0.2">
      <c r="A600" s="58">
        <f t="shared" si="258"/>
        <v>34</v>
      </c>
      <c r="B600" s="143" t="s">
        <v>20</v>
      </c>
      <c r="C600" s="143" t="s">
        <v>327</v>
      </c>
      <c r="D600" s="143" t="s">
        <v>52</v>
      </c>
      <c r="E600" s="143" t="s">
        <v>13</v>
      </c>
      <c r="F600" s="38">
        <v>1</v>
      </c>
      <c r="G600" s="140"/>
      <c r="H600" s="140">
        <v>36.700000000000003</v>
      </c>
      <c r="I600" s="228">
        <f t="shared" si="253"/>
        <v>36.700000000000003</v>
      </c>
      <c r="J600" s="228">
        <f t="shared" si="254"/>
        <v>0</v>
      </c>
      <c r="K600" s="228">
        <f t="shared" si="255"/>
        <v>36.700000000000003</v>
      </c>
      <c r="L600" s="143">
        <f t="shared" si="256"/>
        <v>1</v>
      </c>
      <c r="M600" s="143">
        <f t="shared" si="256"/>
        <v>0</v>
      </c>
      <c r="N600" s="143">
        <f t="shared" si="256"/>
        <v>1</v>
      </c>
      <c r="O600" s="247">
        <v>2</v>
      </c>
      <c r="P600" s="247"/>
      <c r="Q600" s="247">
        <f t="shared" si="257"/>
        <v>2</v>
      </c>
      <c r="R600" s="143" t="s">
        <v>22</v>
      </c>
      <c r="S600" s="141">
        <v>43474</v>
      </c>
      <c r="T600" s="143" t="s">
        <v>348</v>
      </c>
      <c r="U600" s="45">
        <v>46022</v>
      </c>
      <c r="V600" s="139">
        <v>42179</v>
      </c>
      <c r="W600" s="148" t="s">
        <v>543</v>
      </c>
      <c r="X600" s="148" t="s">
        <v>556</v>
      </c>
    </row>
    <row r="601" spans="1:25" s="11" customFormat="1" ht="20.25" customHeight="1" x14ac:dyDescent="0.2">
      <c r="A601" s="58">
        <f t="shared" si="258"/>
        <v>34</v>
      </c>
      <c r="B601" s="143" t="s">
        <v>20</v>
      </c>
      <c r="C601" s="143" t="s">
        <v>327</v>
      </c>
      <c r="D601" s="143" t="s">
        <v>53</v>
      </c>
      <c r="E601" s="143" t="s">
        <v>13</v>
      </c>
      <c r="F601" s="38">
        <v>2</v>
      </c>
      <c r="G601" s="140"/>
      <c r="H601" s="140">
        <v>58</v>
      </c>
      <c r="I601" s="228">
        <f t="shared" si="253"/>
        <v>58</v>
      </c>
      <c r="J601" s="228">
        <f t="shared" si="254"/>
        <v>0</v>
      </c>
      <c r="K601" s="228">
        <f t="shared" si="255"/>
        <v>58</v>
      </c>
      <c r="L601" s="143">
        <f t="shared" si="256"/>
        <v>1</v>
      </c>
      <c r="M601" s="143">
        <f t="shared" si="256"/>
        <v>0</v>
      </c>
      <c r="N601" s="143">
        <f t="shared" si="256"/>
        <v>1</v>
      </c>
      <c r="O601" s="247">
        <v>3</v>
      </c>
      <c r="P601" s="247"/>
      <c r="Q601" s="247">
        <f t="shared" si="257"/>
        <v>3</v>
      </c>
      <c r="R601" s="143" t="s">
        <v>22</v>
      </c>
      <c r="S601" s="52">
        <v>43474</v>
      </c>
      <c r="T601" s="49" t="s">
        <v>348</v>
      </c>
      <c r="U601" s="197">
        <v>46022</v>
      </c>
      <c r="V601" s="139">
        <v>39996</v>
      </c>
      <c r="W601" s="148" t="s">
        <v>543</v>
      </c>
      <c r="X601" s="148" t="s">
        <v>556</v>
      </c>
    </row>
    <row r="602" spans="1:25" s="66" customFormat="1" ht="21" customHeight="1" x14ac:dyDescent="0.2">
      <c r="A602" s="67">
        <f t="shared" si="258"/>
        <v>34</v>
      </c>
      <c r="B602" s="68" t="s">
        <v>20</v>
      </c>
      <c r="C602" s="68" t="s">
        <v>327</v>
      </c>
      <c r="D602" s="68">
        <f>COUNTA(D575:D601)</f>
        <v>27</v>
      </c>
      <c r="E602" s="47" t="s">
        <v>34</v>
      </c>
      <c r="F602" s="33"/>
      <c r="G602" s="69">
        <v>1340.5</v>
      </c>
      <c r="H602" s="69">
        <f t="shared" ref="H602:Q602" si="259">SUM(H575:H601)</f>
        <v>978.32999999999993</v>
      </c>
      <c r="I602" s="69">
        <f t="shared" si="259"/>
        <v>978.32999999999993</v>
      </c>
      <c r="J602" s="69">
        <f t="shared" si="259"/>
        <v>307.40000000000003</v>
      </c>
      <c r="K602" s="69">
        <f t="shared" si="259"/>
        <v>670.93</v>
      </c>
      <c r="L602" s="68">
        <f t="shared" si="259"/>
        <v>27</v>
      </c>
      <c r="M602" s="68">
        <f t="shared" si="259"/>
        <v>8</v>
      </c>
      <c r="N602" s="68">
        <f t="shared" si="259"/>
        <v>19</v>
      </c>
      <c r="O602" s="115">
        <f t="shared" si="259"/>
        <v>71</v>
      </c>
      <c r="P602" s="115">
        <f t="shared" si="259"/>
        <v>2</v>
      </c>
      <c r="Q602" s="115">
        <f t="shared" si="259"/>
        <v>69</v>
      </c>
      <c r="R602" s="15" t="str">
        <f>IF(L602/D602=0,"дом расселён 100%",IF(L602-D602=0,"0%",IF(L602/D602&lt;1,1-L602/D602)))</f>
        <v>0%</v>
      </c>
      <c r="S602" s="70">
        <v>43474</v>
      </c>
      <c r="T602" s="68" t="s">
        <v>348</v>
      </c>
      <c r="U602" s="70">
        <v>46022</v>
      </c>
      <c r="V602" s="1"/>
      <c r="W602" s="148" t="s">
        <v>543</v>
      </c>
      <c r="X602" s="148" t="s">
        <v>556</v>
      </c>
      <c r="Y602" s="11"/>
    </row>
    <row r="603" spans="1:25" s="11" customFormat="1" ht="20.25" customHeight="1" x14ac:dyDescent="0.2">
      <c r="A603" s="58">
        <f>A602+1</f>
        <v>35</v>
      </c>
      <c r="B603" s="143" t="s">
        <v>20</v>
      </c>
      <c r="C603" s="143" t="s">
        <v>373</v>
      </c>
      <c r="D603" s="143" t="s">
        <v>21</v>
      </c>
      <c r="E603" s="143" t="s">
        <v>13</v>
      </c>
      <c r="F603" s="38">
        <v>2</v>
      </c>
      <c r="G603" s="140"/>
      <c r="H603" s="140">
        <v>44.6</v>
      </c>
      <c r="I603" s="228">
        <f t="shared" ref="I603:I613" si="260">IF(R603="Подлежит расселению",H603,IF(R603="Расселено",0,IF(R603="Пустующие",0,IF(R603="В суде",H603))))</f>
        <v>44.6</v>
      </c>
      <c r="J603" s="228">
        <f t="shared" ref="J603:J613" si="261">IF(E603="Муниципальная",I603,IF(E603="Частная",0,IF(E603="Государственная",0,IF(E603="Юр.лицо",0))))</f>
        <v>0</v>
      </c>
      <c r="K603" s="228">
        <f t="shared" ref="K603:K613" si="262">IF(E603="Муниципальная",0,IF(E603="Частная",I603,IF(E603="Государственная",I603,IF(E603="Юр.лицо",I603))))</f>
        <v>44.6</v>
      </c>
      <c r="L603" s="143">
        <f>IF(I603&gt;0,1,IF(I603=0,0))</f>
        <v>1</v>
      </c>
      <c r="M603" s="143">
        <f>IF(J603&gt;0,1,IF(J603=0,0))</f>
        <v>0</v>
      </c>
      <c r="N603" s="143">
        <f>IF(K603&gt;0,1,IF(K603=0,0))</f>
        <v>1</v>
      </c>
      <c r="O603" s="247">
        <v>1</v>
      </c>
      <c r="P603" s="247"/>
      <c r="Q603" s="247">
        <v>1</v>
      </c>
      <c r="R603" s="143" t="s">
        <v>22</v>
      </c>
      <c r="S603" s="57">
        <v>43523</v>
      </c>
      <c r="T603" s="54" t="s">
        <v>360</v>
      </c>
      <c r="U603" s="207">
        <v>46022</v>
      </c>
      <c r="V603" s="139">
        <v>43038</v>
      </c>
      <c r="W603" s="148" t="s">
        <v>543</v>
      </c>
      <c r="X603" s="148" t="s">
        <v>556</v>
      </c>
    </row>
    <row r="604" spans="1:25" s="11" customFormat="1" ht="20.25" customHeight="1" x14ac:dyDescent="0.2">
      <c r="A604" s="58">
        <f>A603</f>
        <v>35</v>
      </c>
      <c r="B604" s="143" t="s">
        <v>20</v>
      </c>
      <c r="C604" s="143" t="s">
        <v>373</v>
      </c>
      <c r="D604" s="143" t="s">
        <v>23</v>
      </c>
      <c r="E604" s="143" t="s">
        <v>13</v>
      </c>
      <c r="F604" s="38">
        <v>1</v>
      </c>
      <c r="G604" s="140"/>
      <c r="H604" s="140">
        <v>27.6</v>
      </c>
      <c r="I604" s="228">
        <f t="shared" si="260"/>
        <v>27.6</v>
      </c>
      <c r="J604" s="228">
        <f t="shared" si="261"/>
        <v>0</v>
      </c>
      <c r="K604" s="228">
        <f t="shared" si="262"/>
        <v>27.6</v>
      </c>
      <c r="L604" s="143">
        <f t="shared" ref="L604:N607" si="263">IF(I604&gt;0,1,IF(I604=0,0))</f>
        <v>1</v>
      </c>
      <c r="M604" s="143">
        <f t="shared" si="263"/>
        <v>0</v>
      </c>
      <c r="N604" s="143">
        <f t="shared" si="263"/>
        <v>1</v>
      </c>
      <c r="O604" s="247">
        <v>1</v>
      </c>
      <c r="P604" s="247"/>
      <c r="Q604" s="247">
        <v>1</v>
      </c>
      <c r="R604" s="143" t="s">
        <v>22</v>
      </c>
      <c r="S604" s="141">
        <v>43523</v>
      </c>
      <c r="T604" s="143" t="s">
        <v>360</v>
      </c>
      <c r="U604" s="45">
        <v>46022</v>
      </c>
      <c r="V604" s="139">
        <v>41079</v>
      </c>
      <c r="W604" s="148" t="s">
        <v>543</v>
      </c>
      <c r="X604" s="148" t="s">
        <v>556</v>
      </c>
    </row>
    <row r="605" spans="1:25" s="11" customFormat="1" ht="20.25" customHeight="1" x14ac:dyDescent="0.2">
      <c r="A605" s="58">
        <f t="shared" ref="A605:A613" si="264">A604</f>
        <v>35</v>
      </c>
      <c r="B605" s="143" t="s">
        <v>20</v>
      </c>
      <c r="C605" s="143" t="s">
        <v>373</v>
      </c>
      <c r="D605" s="143" t="s">
        <v>24</v>
      </c>
      <c r="E605" s="143" t="s">
        <v>12</v>
      </c>
      <c r="F605" s="38">
        <v>1</v>
      </c>
      <c r="G605" s="140"/>
      <c r="H605" s="140">
        <v>14.2</v>
      </c>
      <c r="I605" s="228">
        <f t="shared" si="260"/>
        <v>14.2</v>
      </c>
      <c r="J605" s="228">
        <f t="shared" si="261"/>
        <v>14.2</v>
      </c>
      <c r="K605" s="228">
        <f t="shared" si="262"/>
        <v>0</v>
      </c>
      <c r="L605" s="143">
        <f t="shared" si="263"/>
        <v>1</v>
      </c>
      <c r="M605" s="143">
        <f t="shared" si="263"/>
        <v>1</v>
      </c>
      <c r="N605" s="143">
        <f t="shared" si="263"/>
        <v>0</v>
      </c>
      <c r="O605" s="247">
        <v>1</v>
      </c>
      <c r="P605" s="247"/>
      <c r="Q605" s="247">
        <v>1</v>
      </c>
      <c r="R605" s="143" t="s">
        <v>22</v>
      </c>
      <c r="S605" s="141">
        <v>43523</v>
      </c>
      <c r="T605" s="143" t="s">
        <v>360</v>
      </c>
      <c r="U605" s="45">
        <v>46022</v>
      </c>
      <c r="V605" s="139"/>
      <c r="W605" s="148" t="s">
        <v>543</v>
      </c>
      <c r="X605" s="148" t="s">
        <v>556</v>
      </c>
    </row>
    <row r="606" spans="1:25" s="11" customFormat="1" ht="20.25" customHeight="1" x14ac:dyDescent="0.2">
      <c r="A606" s="58">
        <f t="shared" si="264"/>
        <v>35</v>
      </c>
      <c r="B606" s="143" t="s">
        <v>20</v>
      </c>
      <c r="C606" s="143" t="s">
        <v>373</v>
      </c>
      <c r="D606" s="143" t="s">
        <v>25</v>
      </c>
      <c r="E606" s="143" t="s">
        <v>12</v>
      </c>
      <c r="F606" s="38">
        <v>1</v>
      </c>
      <c r="G606" s="140"/>
      <c r="H606" s="140">
        <v>14.5</v>
      </c>
      <c r="I606" s="228">
        <f t="shared" si="260"/>
        <v>14.5</v>
      </c>
      <c r="J606" s="228">
        <f t="shared" si="261"/>
        <v>14.5</v>
      </c>
      <c r="K606" s="228">
        <f t="shared" si="262"/>
        <v>0</v>
      </c>
      <c r="L606" s="143">
        <f t="shared" si="263"/>
        <v>1</v>
      </c>
      <c r="M606" s="143">
        <f t="shared" si="263"/>
        <v>1</v>
      </c>
      <c r="N606" s="143">
        <f t="shared" si="263"/>
        <v>0</v>
      </c>
      <c r="O606" s="247">
        <v>3</v>
      </c>
      <c r="P606" s="247"/>
      <c r="Q606" s="247">
        <v>3</v>
      </c>
      <c r="R606" s="143" t="s">
        <v>22</v>
      </c>
      <c r="S606" s="141">
        <v>43523</v>
      </c>
      <c r="T606" s="143" t="s">
        <v>360</v>
      </c>
      <c r="U606" s="45">
        <v>46022</v>
      </c>
      <c r="V606" s="139"/>
      <c r="W606" s="148" t="s">
        <v>543</v>
      </c>
      <c r="X606" s="148" t="s">
        <v>556</v>
      </c>
    </row>
    <row r="607" spans="1:25" s="11" customFormat="1" ht="20.25" customHeight="1" x14ac:dyDescent="0.2">
      <c r="A607" s="58">
        <f t="shared" si="264"/>
        <v>35</v>
      </c>
      <c r="B607" s="143" t="s">
        <v>20</v>
      </c>
      <c r="C607" s="143" t="s">
        <v>373</v>
      </c>
      <c r="D607" s="143" t="s">
        <v>26</v>
      </c>
      <c r="E607" s="143" t="s">
        <v>13</v>
      </c>
      <c r="F607" s="38">
        <v>1</v>
      </c>
      <c r="G607" s="140"/>
      <c r="H607" s="140">
        <v>28</v>
      </c>
      <c r="I607" s="228">
        <f t="shared" si="260"/>
        <v>28</v>
      </c>
      <c r="J607" s="228">
        <f t="shared" si="261"/>
        <v>0</v>
      </c>
      <c r="K607" s="228">
        <f t="shared" si="262"/>
        <v>28</v>
      </c>
      <c r="L607" s="143">
        <f t="shared" si="263"/>
        <v>1</v>
      </c>
      <c r="M607" s="143">
        <f t="shared" si="263"/>
        <v>0</v>
      </c>
      <c r="N607" s="143">
        <f t="shared" si="263"/>
        <v>1</v>
      </c>
      <c r="O607" s="247">
        <v>2</v>
      </c>
      <c r="P607" s="247"/>
      <c r="Q607" s="247">
        <v>2</v>
      </c>
      <c r="R607" s="143" t="s">
        <v>22</v>
      </c>
      <c r="S607" s="141">
        <v>43523</v>
      </c>
      <c r="T607" s="143" t="s">
        <v>360</v>
      </c>
      <c r="U607" s="45">
        <v>46022</v>
      </c>
      <c r="V607" s="139">
        <v>40933</v>
      </c>
      <c r="W607" s="148" t="s">
        <v>543</v>
      </c>
      <c r="X607" s="148" t="s">
        <v>556</v>
      </c>
    </row>
    <row r="608" spans="1:25" s="11" customFormat="1" ht="20.25" customHeight="1" x14ac:dyDescent="0.2">
      <c r="A608" s="58">
        <f t="shared" si="264"/>
        <v>35</v>
      </c>
      <c r="B608" s="143" t="s">
        <v>20</v>
      </c>
      <c r="C608" s="143" t="s">
        <v>373</v>
      </c>
      <c r="D608" s="143" t="s">
        <v>27</v>
      </c>
      <c r="E608" s="143" t="s">
        <v>12</v>
      </c>
      <c r="F608" s="38">
        <v>1</v>
      </c>
      <c r="G608" s="140"/>
      <c r="H608" s="140">
        <v>28.4</v>
      </c>
      <c r="I608" s="228">
        <f t="shared" si="260"/>
        <v>28.4</v>
      </c>
      <c r="J608" s="228">
        <f t="shared" si="261"/>
        <v>28.4</v>
      </c>
      <c r="K608" s="228">
        <f t="shared" si="262"/>
        <v>0</v>
      </c>
      <c r="L608" s="143">
        <f>IF(I608&gt;0,1,IF(I608=0,0))</f>
        <v>1</v>
      </c>
      <c r="M608" s="143">
        <f>IF(J608&gt;0,1,IF(J608=0,0))</f>
        <v>1</v>
      </c>
      <c r="N608" s="143">
        <f>IF(K608&gt;0,1,IF(K608=0,0))</f>
        <v>0</v>
      </c>
      <c r="O608" s="247">
        <v>4</v>
      </c>
      <c r="P608" s="247"/>
      <c r="Q608" s="247">
        <v>4</v>
      </c>
      <c r="R608" s="143" t="s">
        <v>22</v>
      </c>
      <c r="S608" s="141">
        <v>43523</v>
      </c>
      <c r="T608" s="143" t="s">
        <v>360</v>
      </c>
      <c r="U608" s="45">
        <v>46022</v>
      </c>
      <c r="V608" s="139"/>
      <c r="W608" s="148" t="s">
        <v>543</v>
      </c>
      <c r="X608" s="148" t="s">
        <v>556</v>
      </c>
    </row>
    <row r="609" spans="1:25" s="11" customFormat="1" ht="20.25" customHeight="1" x14ac:dyDescent="0.2">
      <c r="A609" s="58">
        <f t="shared" si="264"/>
        <v>35</v>
      </c>
      <c r="B609" s="143" t="s">
        <v>20</v>
      </c>
      <c r="C609" s="143" t="s">
        <v>373</v>
      </c>
      <c r="D609" s="143" t="s">
        <v>28</v>
      </c>
      <c r="E609" s="143" t="s">
        <v>13</v>
      </c>
      <c r="F609" s="38">
        <v>1</v>
      </c>
      <c r="G609" s="140"/>
      <c r="H609" s="140">
        <v>28.2</v>
      </c>
      <c r="I609" s="228">
        <f t="shared" si="260"/>
        <v>28.2</v>
      </c>
      <c r="J609" s="228">
        <f t="shared" si="261"/>
        <v>0</v>
      </c>
      <c r="K609" s="228">
        <f t="shared" si="262"/>
        <v>28.2</v>
      </c>
      <c r="L609" s="143">
        <f t="shared" ref="L609:N611" si="265">IF(I609&gt;0,1,IF(I609=0,0))</f>
        <v>1</v>
      </c>
      <c r="M609" s="143">
        <f t="shared" si="265"/>
        <v>0</v>
      </c>
      <c r="N609" s="143">
        <f t="shared" si="265"/>
        <v>1</v>
      </c>
      <c r="O609" s="247">
        <v>4</v>
      </c>
      <c r="P609" s="247"/>
      <c r="Q609" s="247">
        <v>4</v>
      </c>
      <c r="R609" s="143" t="s">
        <v>22</v>
      </c>
      <c r="S609" s="141">
        <v>43523</v>
      </c>
      <c r="T609" s="143" t="s">
        <v>360</v>
      </c>
      <c r="U609" s="45">
        <v>46022</v>
      </c>
      <c r="V609" s="139">
        <v>38287</v>
      </c>
      <c r="W609" s="148" t="s">
        <v>543</v>
      </c>
      <c r="X609" s="148" t="s">
        <v>556</v>
      </c>
    </row>
    <row r="610" spans="1:25" s="11" customFormat="1" ht="20.25" customHeight="1" x14ac:dyDescent="0.2">
      <c r="A610" s="58">
        <f t="shared" si="264"/>
        <v>35</v>
      </c>
      <c r="B610" s="143" t="s">
        <v>20</v>
      </c>
      <c r="C610" s="143" t="s">
        <v>373</v>
      </c>
      <c r="D610" s="143" t="s">
        <v>29</v>
      </c>
      <c r="E610" s="143" t="s">
        <v>12</v>
      </c>
      <c r="F610" s="38">
        <v>1</v>
      </c>
      <c r="G610" s="140"/>
      <c r="H610" s="140">
        <v>28.6</v>
      </c>
      <c r="I610" s="228">
        <f t="shared" si="260"/>
        <v>28.6</v>
      </c>
      <c r="J610" s="228">
        <f t="shared" si="261"/>
        <v>28.6</v>
      </c>
      <c r="K610" s="228">
        <f t="shared" si="262"/>
        <v>0</v>
      </c>
      <c r="L610" s="143">
        <f t="shared" si="265"/>
        <v>1</v>
      </c>
      <c r="M610" s="143">
        <f t="shared" si="265"/>
        <v>1</v>
      </c>
      <c r="N610" s="143">
        <f t="shared" si="265"/>
        <v>0</v>
      </c>
      <c r="O610" s="247">
        <v>2</v>
      </c>
      <c r="P610" s="247"/>
      <c r="Q610" s="247">
        <v>2</v>
      </c>
      <c r="R610" s="143" t="s">
        <v>22</v>
      </c>
      <c r="S610" s="141">
        <v>43523</v>
      </c>
      <c r="T610" s="143" t="s">
        <v>360</v>
      </c>
      <c r="U610" s="45">
        <v>46022</v>
      </c>
      <c r="V610" s="139"/>
      <c r="W610" s="148" t="s">
        <v>543</v>
      </c>
      <c r="X610" s="148" t="s">
        <v>556</v>
      </c>
    </row>
    <row r="611" spans="1:25" s="11" customFormat="1" ht="20.25" customHeight="1" x14ac:dyDescent="0.2">
      <c r="A611" s="58">
        <f t="shared" si="264"/>
        <v>35</v>
      </c>
      <c r="B611" s="143" t="s">
        <v>20</v>
      </c>
      <c r="C611" s="143" t="s">
        <v>373</v>
      </c>
      <c r="D611" s="143" t="s">
        <v>30</v>
      </c>
      <c r="E611" s="143" t="s">
        <v>13</v>
      </c>
      <c r="F611" s="38">
        <v>1</v>
      </c>
      <c r="G611" s="140"/>
      <c r="H611" s="140">
        <v>27.8</v>
      </c>
      <c r="I611" s="228">
        <f t="shared" si="260"/>
        <v>27.8</v>
      </c>
      <c r="J611" s="228">
        <f t="shared" si="261"/>
        <v>0</v>
      </c>
      <c r="K611" s="228">
        <f t="shared" si="262"/>
        <v>27.8</v>
      </c>
      <c r="L611" s="143">
        <f t="shared" si="265"/>
        <v>1</v>
      </c>
      <c r="M611" s="143">
        <f t="shared" si="265"/>
        <v>0</v>
      </c>
      <c r="N611" s="143">
        <f t="shared" si="265"/>
        <v>1</v>
      </c>
      <c r="O611" s="247">
        <v>1</v>
      </c>
      <c r="P611" s="247"/>
      <c r="Q611" s="247">
        <v>1</v>
      </c>
      <c r="R611" s="143" t="s">
        <v>22</v>
      </c>
      <c r="S611" s="141">
        <v>43523</v>
      </c>
      <c r="T611" s="143" t="s">
        <v>360</v>
      </c>
      <c r="U611" s="45">
        <v>46022</v>
      </c>
      <c r="V611" s="139">
        <v>37700</v>
      </c>
      <c r="W611" s="148" t="s">
        <v>543</v>
      </c>
      <c r="X611" s="148" t="s">
        <v>556</v>
      </c>
    </row>
    <row r="612" spans="1:25" s="11" customFormat="1" ht="20.25" customHeight="1" x14ac:dyDescent="0.2">
      <c r="A612" s="58">
        <f t="shared" si="264"/>
        <v>35</v>
      </c>
      <c r="B612" s="143" t="s">
        <v>20</v>
      </c>
      <c r="C612" s="143" t="s">
        <v>373</v>
      </c>
      <c r="D612" s="143" t="s">
        <v>31</v>
      </c>
      <c r="E612" s="143" t="s">
        <v>12</v>
      </c>
      <c r="F612" s="38">
        <v>1</v>
      </c>
      <c r="G612" s="140"/>
      <c r="H612" s="140">
        <v>28.8</v>
      </c>
      <c r="I612" s="228">
        <f t="shared" si="260"/>
        <v>28.8</v>
      </c>
      <c r="J612" s="228">
        <f t="shared" si="261"/>
        <v>28.8</v>
      </c>
      <c r="K612" s="228">
        <f t="shared" si="262"/>
        <v>0</v>
      </c>
      <c r="L612" s="143">
        <f t="shared" ref="L612:N613" si="266">IF(I612&gt;0,1,IF(I612=0,0))</f>
        <v>1</v>
      </c>
      <c r="M612" s="143">
        <f t="shared" si="266"/>
        <v>1</v>
      </c>
      <c r="N612" s="143">
        <f t="shared" si="266"/>
        <v>0</v>
      </c>
      <c r="O612" s="247">
        <v>2</v>
      </c>
      <c r="P612" s="247"/>
      <c r="Q612" s="247">
        <v>2</v>
      </c>
      <c r="R612" s="143" t="s">
        <v>22</v>
      </c>
      <c r="S612" s="141">
        <v>43523</v>
      </c>
      <c r="T612" s="143" t="s">
        <v>360</v>
      </c>
      <c r="U612" s="45">
        <v>46022</v>
      </c>
      <c r="V612" s="139"/>
      <c r="W612" s="148" t="s">
        <v>543</v>
      </c>
      <c r="X612" s="148" t="s">
        <v>556</v>
      </c>
    </row>
    <row r="613" spans="1:25" s="11" customFormat="1" ht="20.25" customHeight="1" x14ac:dyDescent="0.2">
      <c r="A613" s="58">
        <f t="shared" si="264"/>
        <v>35</v>
      </c>
      <c r="B613" s="143" t="s">
        <v>20</v>
      </c>
      <c r="C613" s="143" t="s">
        <v>373</v>
      </c>
      <c r="D613" s="143" t="s">
        <v>32</v>
      </c>
      <c r="E613" s="143" t="s">
        <v>12</v>
      </c>
      <c r="F613" s="38">
        <v>2</v>
      </c>
      <c r="G613" s="140"/>
      <c r="H613" s="140">
        <v>41.3</v>
      </c>
      <c r="I613" s="228">
        <f t="shared" si="260"/>
        <v>41.3</v>
      </c>
      <c r="J613" s="228">
        <f t="shared" si="261"/>
        <v>41.3</v>
      </c>
      <c r="K613" s="228">
        <f t="shared" si="262"/>
        <v>0</v>
      </c>
      <c r="L613" s="143">
        <f t="shared" si="266"/>
        <v>1</v>
      </c>
      <c r="M613" s="143">
        <f t="shared" si="266"/>
        <v>1</v>
      </c>
      <c r="N613" s="143">
        <f t="shared" si="266"/>
        <v>0</v>
      </c>
      <c r="O613" s="247">
        <v>4</v>
      </c>
      <c r="P613" s="247"/>
      <c r="Q613" s="247">
        <v>4</v>
      </c>
      <c r="R613" s="143" t="s">
        <v>22</v>
      </c>
      <c r="S613" s="52">
        <v>43523</v>
      </c>
      <c r="T613" s="49" t="s">
        <v>360</v>
      </c>
      <c r="U613" s="197">
        <v>46022</v>
      </c>
      <c r="V613" s="139"/>
      <c r="W613" s="148" t="s">
        <v>543</v>
      </c>
      <c r="X613" s="148" t="s">
        <v>556</v>
      </c>
    </row>
    <row r="614" spans="1:25" s="66" customFormat="1" ht="21" customHeight="1" x14ac:dyDescent="0.2">
      <c r="A614" s="67">
        <f>A613</f>
        <v>35</v>
      </c>
      <c r="B614" s="68" t="s">
        <v>20</v>
      </c>
      <c r="C614" s="68" t="s">
        <v>373</v>
      </c>
      <c r="D614" s="68">
        <f>COUNTA(D603:D613)</f>
        <v>11</v>
      </c>
      <c r="E614" s="47" t="s">
        <v>34</v>
      </c>
      <c r="F614" s="33"/>
      <c r="G614" s="69">
        <v>326</v>
      </c>
      <c r="H614" s="69">
        <f t="shared" ref="H614:Q614" si="267">SUM(H603:H613)</f>
        <v>312</v>
      </c>
      <c r="I614" s="69">
        <f t="shared" si="267"/>
        <v>312</v>
      </c>
      <c r="J614" s="69">
        <f t="shared" si="267"/>
        <v>155.79999999999998</v>
      </c>
      <c r="K614" s="69">
        <f t="shared" si="267"/>
        <v>156.20000000000002</v>
      </c>
      <c r="L614" s="68">
        <f t="shared" si="267"/>
        <v>11</v>
      </c>
      <c r="M614" s="68">
        <f t="shared" si="267"/>
        <v>6</v>
      </c>
      <c r="N614" s="68">
        <f t="shared" si="267"/>
        <v>5</v>
      </c>
      <c r="O614" s="115">
        <f t="shared" si="267"/>
        <v>25</v>
      </c>
      <c r="P614" s="115">
        <f t="shared" si="267"/>
        <v>0</v>
      </c>
      <c r="Q614" s="115">
        <f t="shared" si="267"/>
        <v>25</v>
      </c>
      <c r="R614" s="15" t="str">
        <f>IF(L614/D614=0,"дом расселён 100%",IF(L614-D614=0,"0%",IF(L614/D614&lt;1,1-L614/D614)))</f>
        <v>0%</v>
      </c>
      <c r="S614" s="70">
        <v>43523</v>
      </c>
      <c r="T614" s="68" t="s">
        <v>360</v>
      </c>
      <c r="U614" s="70">
        <v>46022</v>
      </c>
      <c r="V614" s="1"/>
      <c r="W614" s="148" t="s">
        <v>543</v>
      </c>
      <c r="X614" s="148" t="s">
        <v>556</v>
      </c>
      <c r="Y614" s="11"/>
    </row>
    <row r="615" spans="1:25" s="11" customFormat="1" ht="20.25" customHeight="1" x14ac:dyDescent="0.2">
      <c r="A615" s="58">
        <f>A614+1</f>
        <v>36</v>
      </c>
      <c r="B615" s="143" t="s">
        <v>20</v>
      </c>
      <c r="C615" s="143" t="s">
        <v>361</v>
      </c>
      <c r="D615" s="143" t="s">
        <v>21</v>
      </c>
      <c r="E615" s="143" t="s">
        <v>13</v>
      </c>
      <c r="F615" s="38">
        <v>1</v>
      </c>
      <c r="G615" s="140"/>
      <c r="H615" s="140">
        <v>39.200000000000003</v>
      </c>
      <c r="I615" s="228">
        <f t="shared" ref="I615:I636" si="268">IF(R615="Подлежит расселению",H615,IF(R615="Расселено",0,IF(R615="Пустующие",0,IF(R615="В суде",H615))))</f>
        <v>39.200000000000003</v>
      </c>
      <c r="J615" s="228">
        <f t="shared" ref="J615:J636" si="269">IF(E615="Муниципальная",I615,IF(E615="Частная",0,IF(E615="Государственная",0,IF(E615="Юр.лицо",0))))</f>
        <v>0</v>
      </c>
      <c r="K615" s="228">
        <f t="shared" ref="K615:K636" si="270">IF(E615="Муниципальная",0,IF(E615="Частная",I615,IF(E615="Государственная",I615,IF(E615="Юр.лицо",I615))))</f>
        <v>39.200000000000003</v>
      </c>
      <c r="L615" s="143">
        <f t="shared" ref="L615:N636" si="271">IF(I615&gt;0,1,IF(I615=0,0))</f>
        <v>1</v>
      </c>
      <c r="M615" s="143">
        <f t="shared" si="271"/>
        <v>0</v>
      </c>
      <c r="N615" s="143">
        <f t="shared" si="271"/>
        <v>1</v>
      </c>
      <c r="O615" s="247">
        <v>1</v>
      </c>
      <c r="P615" s="247"/>
      <c r="Q615" s="247">
        <v>1</v>
      </c>
      <c r="R615" s="143" t="s">
        <v>22</v>
      </c>
      <c r="S615" s="57">
        <v>43523</v>
      </c>
      <c r="T615" s="54" t="s">
        <v>360</v>
      </c>
      <c r="U615" s="207">
        <v>46022</v>
      </c>
      <c r="V615" s="139">
        <v>42086</v>
      </c>
      <c r="W615" s="148" t="s">
        <v>543</v>
      </c>
      <c r="X615" s="148" t="s">
        <v>556</v>
      </c>
    </row>
    <row r="616" spans="1:25" s="11" customFormat="1" ht="20.25" customHeight="1" x14ac:dyDescent="0.2">
      <c r="A616" s="58">
        <f>A615</f>
        <v>36</v>
      </c>
      <c r="B616" s="143" t="s">
        <v>20</v>
      </c>
      <c r="C616" s="143" t="s">
        <v>361</v>
      </c>
      <c r="D616" s="143" t="s">
        <v>23</v>
      </c>
      <c r="E616" s="143" t="s">
        <v>13</v>
      </c>
      <c r="F616" s="38">
        <v>2</v>
      </c>
      <c r="G616" s="140"/>
      <c r="H616" s="140">
        <v>50.7</v>
      </c>
      <c r="I616" s="228">
        <f t="shared" si="268"/>
        <v>50.7</v>
      </c>
      <c r="J616" s="228">
        <f t="shared" si="269"/>
        <v>0</v>
      </c>
      <c r="K616" s="228">
        <f t="shared" si="270"/>
        <v>50.7</v>
      </c>
      <c r="L616" s="143">
        <f t="shared" si="271"/>
        <v>1</v>
      </c>
      <c r="M616" s="143">
        <f t="shared" si="271"/>
        <v>0</v>
      </c>
      <c r="N616" s="143">
        <f t="shared" si="271"/>
        <v>1</v>
      </c>
      <c r="O616" s="247">
        <v>6</v>
      </c>
      <c r="P616" s="247"/>
      <c r="Q616" s="247">
        <v>6</v>
      </c>
      <c r="R616" s="143" t="s">
        <v>22</v>
      </c>
      <c r="S616" s="141">
        <v>43523</v>
      </c>
      <c r="T616" s="143" t="s">
        <v>360</v>
      </c>
      <c r="U616" s="45">
        <v>46022</v>
      </c>
      <c r="V616" s="139">
        <v>38976</v>
      </c>
      <c r="W616" s="148" t="s">
        <v>543</v>
      </c>
      <c r="X616" s="148" t="s">
        <v>556</v>
      </c>
    </row>
    <row r="617" spans="1:25" s="11" customFormat="1" ht="20.25" customHeight="1" x14ac:dyDescent="0.2">
      <c r="A617" s="58">
        <f t="shared" ref="A617:A637" si="272">A616</f>
        <v>36</v>
      </c>
      <c r="B617" s="143" t="s">
        <v>20</v>
      </c>
      <c r="C617" s="143" t="s">
        <v>361</v>
      </c>
      <c r="D617" s="143" t="s">
        <v>24</v>
      </c>
      <c r="E617" s="143" t="s">
        <v>13</v>
      </c>
      <c r="F617" s="38">
        <v>1</v>
      </c>
      <c r="G617" s="140"/>
      <c r="H617" s="140">
        <v>30.7</v>
      </c>
      <c r="I617" s="228">
        <f t="shared" si="268"/>
        <v>30.7</v>
      </c>
      <c r="J617" s="228">
        <f t="shared" si="269"/>
        <v>0</v>
      </c>
      <c r="K617" s="228">
        <f t="shared" si="270"/>
        <v>30.7</v>
      </c>
      <c r="L617" s="143">
        <f t="shared" si="271"/>
        <v>1</v>
      </c>
      <c r="M617" s="143">
        <f t="shared" si="271"/>
        <v>0</v>
      </c>
      <c r="N617" s="143">
        <f t="shared" si="271"/>
        <v>1</v>
      </c>
      <c r="O617" s="247">
        <v>3</v>
      </c>
      <c r="P617" s="247"/>
      <c r="Q617" s="247">
        <v>3</v>
      </c>
      <c r="R617" s="143" t="s">
        <v>22</v>
      </c>
      <c r="S617" s="141">
        <v>43523</v>
      </c>
      <c r="T617" s="143" t="s">
        <v>360</v>
      </c>
      <c r="U617" s="45">
        <v>46022</v>
      </c>
      <c r="V617" s="139">
        <v>43416</v>
      </c>
      <c r="W617" s="148" t="s">
        <v>543</v>
      </c>
      <c r="X617" s="148" t="s">
        <v>556</v>
      </c>
    </row>
    <row r="618" spans="1:25" s="11" customFormat="1" ht="20.25" customHeight="1" x14ac:dyDescent="0.2">
      <c r="A618" s="58">
        <f t="shared" si="272"/>
        <v>36</v>
      </c>
      <c r="B618" s="143" t="s">
        <v>20</v>
      </c>
      <c r="C618" s="143" t="s">
        <v>361</v>
      </c>
      <c r="D618" s="143" t="s">
        <v>25</v>
      </c>
      <c r="E618" s="143" t="s">
        <v>13</v>
      </c>
      <c r="F618" s="38">
        <v>1</v>
      </c>
      <c r="G618" s="140"/>
      <c r="H618" s="140">
        <v>32.299999999999997</v>
      </c>
      <c r="I618" s="228">
        <f t="shared" si="268"/>
        <v>32.299999999999997</v>
      </c>
      <c r="J618" s="228">
        <f t="shared" si="269"/>
        <v>0</v>
      </c>
      <c r="K618" s="228">
        <f t="shared" si="270"/>
        <v>32.299999999999997</v>
      </c>
      <c r="L618" s="143">
        <f t="shared" si="271"/>
        <v>1</v>
      </c>
      <c r="M618" s="143">
        <f t="shared" si="271"/>
        <v>0</v>
      </c>
      <c r="N618" s="143">
        <f t="shared" si="271"/>
        <v>1</v>
      </c>
      <c r="O618" s="247">
        <v>2</v>
      </c>
      <c r="P618" s="247"/>
      <c r="Q618" s="247">
        <v>2</v>
      </c>
      <c r="R618" s="143" t="s">
        <v>22</v>
      </c>
      <c r="S618" s="141">
        <v>43523</v>
      </c>
      <c r="T618" s="143" t="s">
        <v>360</v>
      </c>
      <c r="U618" s="45">
        <v>46022</v>
      </c>
      <c r="V618" s="139">
        <v>41771</v>
      </c>
      <c r="W618" s="148" t="s">
        <v>543</v>
      </c>
      <c r="X618" s="148" t="s">
        <v>556</v>
      </c>
    </row>
    <row r="619" spans="1:25" s="11" customFormat="1" ht="20.25" customHeight="1" x14ac:dyDescent="0.2">
      <c r="A619" s="58">
        <f t="shared" si="272"/>
        <v>36</v>
      </c>
      <c r="B619" s="143" t="s">
        <v>20</v>
      </c>
      <c r="C619" s="143" t="s">
        <v>361</v>
      </c>
      <c r="D619" s="143" t="s">
        <v>26</v>
      </c>
      <c r="E619" s="143" t="s">
        <v>12</v>
      </c>
      <c r="F619" s="38">
        <v>2</v>
      </c>
      <c r="G619" s="140"/>
      <c r="H619" s="140">
        <v>67.2</v>
      </c>
      <c r="I619" s="228">
        <f t="shared" si="268"/>
        <v>67.2</v>
      </c>
      <c r="J619" s="228">
        <f t="shared" si="269"/>
        <v>67.2</v>
      </c>
      <c r="K619" s="228">
        <f t="shared" si="270"/>
        <v>0</v>
      </c>
      <c r="L619" s="143">
        <f t="shared" si="271"/>
        <v>1</v>
      </c>
      <c r="M619" s="143">
        <f t="shared" si="271"/>
        <v>1</v>
      </c>
      <c r="N619" s="143">
        <f t="shared" si="271"/>
        <v>0</v>
      </c>
      <c r="O619" s="247">
        <v>6</v>
      </c>
      <c r="P619" s="247"/>
      <c r="Q619" s="247">
        <v>6</v>
      </c>
      <c r="R619" s="143" t="s">
        <v>22</v>
      </c>
      <c r="S619" s="141">
        <v>43523</v>
      </c>
      <c r="T619" s="143" t="s">
        <v>360</v>
      </c>
      <c r="U619" s="45">
        <v>46022</v>
      </c>
      <c r="V619" s="139"/>
      <c r="W619" s="148" t="s">
        <v>543</v>
      </c>
      <c r="X619" s="148" t="s">
        <v>556</v>
      </c>
    </row>
    <row r="620" spans="1:25" s="11" customFormat="1" ht="20.25" customHeight="1" x14ac:dyDescent="0.2">
      <c r="A620" s="58">
        <f t="shared" si="272"/>
        <v>36</v>
      </c>
      <c r="B620" s="143" t="s">
        <v>20</v>
      </c>
      <c r="C620" s="143" t="s">
        <v>361</v>
      </c>
      <c r="D620" s="143" t="s">
        <v>27</v>
      </c>
      <c r="E620" s="143" t="s">
        <v>13</v>
      </c>
      <c r="F620" s="38">
        <v>1</v>
      </c>
      <c r="G620" s="140"/>
      <c r="H620" s="140">
        <v>39.700000000000003</v>
      </c>
      <c r="I620" s="228">
        <f t="shared" si="268"/>
        <v>39.700000000000003</v>
      </c>
      <c r="J620" s="228">
        <f t="shared" si="269"/>
        <v>0</v>
      </c>
      <c r="K620" s="228">
        <f t="shared" si="270"/>
        <v>39.700000000000003</v>
      </c>
      <c r="L620" s="143">
        <f t="shared" si="271"/>
        <v>1</v>
      </c>
      <c r="M620" s="143">
        <f t="shared" si="271"/>
        <v>0</v>
      </c>
      <c r="N620" s="143">
        <f t="shared" si="271"/>
        <v>1</v>
      </c>
      <c r="O620" s="247">
        <v>3</v>
      </c>
      <c r="P620" s="247"/>
      <c r="Q620" s="247">
        <v>3</v>
      </c>
      <c r="R620" s="143" t="s">
        <v>22</v>
      </c>
      <c r="S620" s="141">
        <v>43523</v>
      </c>
      <c r="T620" s="143" t="s">
        <v>360</v>
      </c>
      <c r="U620" s="45">
        <v>46022</v>
      </c>
      <c r="V620" s="139">
        <v>41963</v>
      </c>
      <c r="W620" s="148" t="s">
        <v>543</v>
      </c>
      <c r="X620" s="148" t="s">
        <v>556</v>
      </c>
    </row>
    <row r="621" spans="1:25" s="11" customFormat="1" ht="20.25" customHeight="1" x14ac:dyDescent="0.2">
      <c r="A621" s="58">
        <f t="shared" si="272"/>
        <v>36</v>
      </c>
      <c r="B621" s="143" t="s">
        <v>20</v>
      </c>
      <c r="C621" s="143" t="s">
        <v>361</v>
      </c>
      <c r="D621" s="143" t="s">
        <v>28</v>
      </c>
      <c r="E621" s="143" t="s">
        <v>13</v>
      </c>
      <c r="F621" s="38">
        <v>2</v>
      </c>
      <c r="G621" s="140"/>
      <c r="H621" s="140">
        <v>50.6</v>
      </c>
      <c r="I621" s="228">
        <f t="shared" si="268"/>
        <v>50.6</v>
      </c>
      <c r="J621" s="228">
        <f t="shared" si="269"/>
        <v>0</v>
      </c>
      <c r="K621" s="228">
        <f t="shared" si="270"/>
        <v>50.6</v>
      </c>
      <c r="L621" s="143">
        <f t="shared" si="271"/>
        <v>1</v>
      </c>
      <c r="M621" s="143">
        <f t="shared" si="271"/>
        <v>0</v>
      </c>
      <c r="N621" s="143">
        <f t="shared" si="271"/>
        <v>1</v>
      </c>
      <c r="O621" s="247">
        <v>4</v>
      </c>
      <c r="P621" s="247"/>
      <c r="Q621" s="247">
        <v>4</v>
      </c>
      <c r="R621" s="143" t="s">
        <v>22</v>
      </c>
      <c r="S621" s="141">
        <v>43523</v>
      </c>
      <c r="T621" s="143" t="s">
        <v>360</v>
      </c>
      <c r="U621" s="45">
        <v>46022</v>
      </c>
      <c r="V621" s="139">
        <v>41996</v>
      </c>
      <c r="W621" s="148" t="s">
        <v>543</v>
      </c>
      <c r="X621" s="148" t="s">
        <v>556</v>
      </c>
    </row>
    <row r="622" spans="1:25" s="11" customFormat="1" ht="20.25" customHeight="1" x14ac:dyDescent="0.2">
      <c r="A622" s="58">
        <f t="shared" si="272"/>
        <v>36</v>
      </c>
      <c r="B622" s="143" t="s">
        <v>20</v>
      </c>
      <c r="C622" s="143" t="s">
        <v>361</v>
      </c>
      <c r="D622" s="143" t="s">
        <v>29</v>
      </c>
      <c r="E622" s="143" t="s">
        <v>12</v>
      </c>
      <c r="F622" s="38">
        <v>1</v>
      </c>
      <c r="G622" s="140"/>
      <c r="H622" s="140">
        <v>30.4</v>
      </c>
      <c r="I622" s="228">
        <f t="shared" si="268"/>
        <v>30.4</v>
      </c>
      <c r="J622" s="228">
        <f t="shared" si="269"/>
        <v>30.4</v>
      </c>
      <c r="K622" s="228">
        <f t="shared" si="270"/>
        <v>0</v>
      </c>
      <c r="L622" s="143">
        <f t="shared" si="271"/>
        <v>1</v>
      </c>
      <c r="M622" s="143">
        <f t="shared" si="271"/>
        <v>1</v>
      </c>
      <c r="N622" s="143">
        <f t="shared" si="271"/>
        <v>0</v>
      </c>
      <c r="O622" s="247">
        <v>2</v>
      </c>
      <c r="P622" s="247"/>
      <c r="Q622" s="247">
        <v>2</v>
      </c>
      <c r="R622" s="143" t="s">
        <v>22</v>
      </c>
      <c r="S622" s="141">
        <v>43523</v>
      </c>
      <c r="T622" s="143" t="s">
        <v>360</v>
      </c>
      <c r="U622" s="45">
        <v>46022</v>
      </c>
      <c r="V622" s="139"/>
      <c r="W622" s="148" t="s">
        <v>543</v>
      </c>
      <c r="X622" s="148" t="s">
        <v>556</v>
      </c>
    </row>
    <row r="623" spans="1:25" s="11" customFormat="1" ht="20.25" customHeight="1" x14ac:dyDescent="0.2">
      <c r="A623" s="58">
        <f t="shared" si="272"/>
        <v>36</v>
      </c>
      <c r="B623" s="143" t="s">
        <v>20</v>
      </c>
      <c r="C623" s="143" t="s">
        <v>361</v>
      </c>
      <c r="D623" s="143" t="s">
        <v>30</v>
      </c>
      <c r="E623" s="143" t="s">
        <v>13</v>
      </c>
      <c r="F623" s="38">
        <v>1</v>
      </c>
      <c r="G623" s="140"/>
      <c r="H623" s="140">
        <v>31.7</v>
      </c>
      <c r="I623" s="228">
        <f t="shared" si="268"/>
        <v>31.7</v>
      </c>
      <c r="J623" s="228">
        <f t="shared" si="269"/>
        <v>0</v>
      </c>
      <c r="K623" s="228">
        <f t="shared" si="270"/>
        <v>31.7</v>
      </c>
      <c r="L623" s="143">
        <f t="shared" si="271"/>
        <v>1</v>
      </c>
      <c r="M623" s="143">
        <f t="shared" si="271"/>
        <v>0</v>
      </c>
      <c r="N623" s="143">
        <f t="shared" si="271"/>
        <v>1</v>
      </c>
      <c r="O623" s="247">
        <v>1</v>
      </c>
      <c r="P623" s="247"/>
      <c r="Q623" s="247">
        <v>1</v>
      </c>
      <c r="R623" s="143" t="s">
        <v>22</v>
      </c>
      <c r="S623" s="141">
        <v>43523</v>
      </c>
      <c r="T623" s="143" t="s">
        <v>360</v>
      </c>
      <c r="U623" s="45">
        <v>46022</v>
      </c>
      <c r="V623" s="139">
        <v>41393</v>
      </c>
      <c r="W623" s="148" t="s">
        <v>543</v>
      </c>
      <c r="X623" s="148" t="s">
        <v>556</v>
      </c>
    </row>
    <row r="624" spans="1:25" s="11" customFormat="1" ht="20.25" customHeight="1" x14ac:dyDescent="0.2">
      <c r="A624" s="58">
        <f t="shared" si="272"/>
        <v>36</v>
      </c>
      <c r="B624" s="143" t="s">
        <v>20</v>
      </c>
      <c r="C624" s="143" t="s">
        <v>361</v>
      </c>
      <c r="D624" s="143" t="s">
        <v>31</v>
      </c>
      <c r="E624" s="143" t="s">
        <v>12</v>
      </c>
      <c r="F624" s="38">
        <v>3</v>
      </c>
      <c r="G624" s="140"/>
      <c r="H624" s="140">
        <v>67.5</v>
      </c>
      <c r="I624" s="228">
        <f t="shared" si="268"/>
        <v>67.5</v>
      </c>
      <c r="J624" s="228">
        <f t="shared" si="269"/>
        <v>67.5</v>
      </c>
      <c r="K624" s="228">
        <f t="shared" si="270"/>
        <v>0</v>
      </c>
      <c r="L624" s="143">
        <f t="shared" si="271"/>
        <v>1</v>
      </c>
      <c r="M624" s="143">
        <f t="shared" si="271"/>
        <v>1</v>
      </c>
      <c r="N624" s="143">
        <f t="shared" si="271"/>
        <v>0</v>
      </c>
      <c r="O624" s="247">
        <v>2</v>
      </c>
      <c r="P624" s="247"/>
      <c r="Q624" s="247">
        <v>2</v>
      </c>
      <c r="R624" s="143" t="s">
        <v>22</v>
      </c>
      <c r="S624" s="141">
        <v>43523</v>
      </c>
      <c r="T624" s="143" t="s">
        <v>360</v>
      </c>
      <c r="U624" s="45">
        <v>46022</v>
      </c>
      <c r="V624" s="139"/>
      <c r="W624" s="148" t="s">
        <v>543</v>
      </c>
      <c r="X624" s="148" t="s">
        <v>556</v>
      </c>
    </row>
    <row r="625" spans="1:25" s="11" customFormat="1" ht="20.25" customHeight="1" x14ac:dyDescent="0.2">
      <c r="A625" s="58">
        <f t="shared" si="272"/>
        <v>36</v>
      </c>
      <c r="B625" s="143" t="s">
        <v>20</v>
      </c>
      <c r="C625" s="143" t="s">
        <v>361</v>
      </c>
      <c r="D625" s="143" t="s">
        <v>32</v>
      </c>
      <c r="E625" s="143" t="s">
        <v>12</v>
      </c>
      <c r="F625" s="38">
        <v>1</v>
      </c>
      <c r="G625" s="140"/>
      <c r="H625" s="140">
        <v>38.200000000000003</v>
      </c>
      <c r="I625" s="228">
        <f t="shared" si="268"/>
        <v>38.200000000000003</v>
      </c>
      <c r="J625" s="228">
        <f t="shared" si="269"/>
        <v>38.200000000000003</v>
      </c>
      <c r="K625" s="228">
        <f t="shared" si="270"/>
        <v>0</v>
      </c>
      <c r="L625" s="143">
        <f t="shared" si="271"/>
        <v>1</v>
      </c>
      <c r="M625" s="143">
        <f t="shared" si="271"/>
        <v>1</v>
      </c>
      <c r="N625" s="143">
        <f t="shared" si="271"/>
        <v>0</v>
      </c>
      <c r="O625" s="247">
        <v>1</v>
      </c>
      <c r="P625" s="247"/>
      <c r="Q625" s="247">
        <v>1</v>
      </c>
      <c r="R625" s="143" t="s">
        <v>22</v>
      </c>
      <c r="S625" s="141">
        <v>43523</v>
      </c>
      <c r="T625" s="143" t="s">
        <v>360</v>
      </c>
      <c r="U625" s="45">
        <v>46022</v>
      </c>
      <c r="V625" s="139"/>
      <c r="W625" s="148" t="s">
        <v>543</v>
      </c>
      <c r="X625" s="148" t="s">
        <v>556</v>
      </c>
    </row>
    <row r="626" spans="1:25" s="11" customFormat="1" ht="20.25" customHeight="1" x14ac:dyDescent="0.2">
      <c r="A626" s="58">
        <f t="shared" si="272"/>
        <v>36</v>
      </c>
      <c r="B626" s="143" t="s">
        <v>20</v>
      </c>
      <c r="C626" s="143" t="s">
        <v>361</v>
      </c>
      <c r="D626" s="143" t="s">
        <v>33</v>
      </c>
      <c r="E626" s="143" t="s">
        <v>12</v>
      </c>
      <c r="F626" s="38">
        <v>2</v>
      </c>
      <c r="G626" s="140"/>
      <c r="H626" s="140">
        <v>51</v>
      </c>
      <c r="I626" s="228">
        <f t="shared" si="268"/>
        <v>51</v>
      </c>
      <c r="J626" s="228">
        <f t="shared" si="269"/>
        <v>51</v>
      </c>
      <c r="K626" s="228">
        <f t="shared" si="270"/>
        <v>0</v>
      </c>
      <c r="L626" s="143">
        <f t="shared" si="271"/>
        <v>1</v>
      </c>
      <c r="M626" s="143">
        <f t="shared" si="271"/>
        <v>1</v>
      </c>
      <c r="N626" s="143">
        <f t="shared" si="271"/>
        <v>0</v>
      </c>
      <c r="O626" s="247">
        <v>17</v>
      </c>
      <c r="P626" s="247">
        <v>13</v>
      </c>
      <c r="Q626" s="247">
        <f t="shared" ref="Q626" si="273">O626-P626</f>
        <v>4</v>
      </c>
      <c r="R626" s="143" t="s">
        <v>22</v>
      </c>
      <c r="S626" s="141">
        <v>43523</v>
      </c>
      <c r="T626" s="143" t="s">
        <v>360</v>
      </c>
      <c r="U626" s="45">
        <v>46022</v>
      </c>
      <c r="V626" s="139"/>
      <c r="W626" s="148" t="s">
        <v>543</v>
      </c>
      <c r="X626" s="148" t="s">
        <v>556</v>
      </c>
    </row>
    <row r="627" spans="1:25" s="11" customFormat="1" ht="20.25" customHeight="1" x14ac:dyDescent="0.2">
      <c r="A627" s="58">
        <f t="shared" si="272"/>
        <v>36</v>
      </c>
      <c r="B627" s="143" t="s">
        <v>20</v>
      </c>
      <c r="C627" s="143" t="s">
        <v>361</v>
      </c>
      <c r="D627" s="143" t="s">
        <v>39</v>
      </c>
      <c r="E627" s="143" t="s">
        <v>13</v>
      </c>
      <c r="F627" s="38">
        <v>1</v>
      </c>
      <c r="G627" s="140"/>
      <c r="H627" s="140">
        <v>30.3</v>
      </c>
      <c r="I627" s="228">
        <f t="shared" si="268"/>
        <v>30.3</v>
      </c>
      <c r="J627" s="228">
        <f t="shared" si="269"/>
        <v>0</v>
      </c>
      <c r="K627" s="228">
        <f t="shared" si="270"/>
        <v>30.3</v>
      </c>
      <c r="L627" s="143">
        <f t="shared" si="271"/>
        <v>1</v>
      </c>
      <c r="M627" s="143">
        <f t="shared" si="271"/>
        <v>0</v>
      </c>
      <c r="N627" s="143">
        <f t="shared" si="271"/>
        <v>1</v>
      </c>
      <c r="O627" s="247">
        <v>2</v>
      </c>
      <c r="P627" s="247"/>
      <c r="Q627" s="247">
        <v>2</v>
      </c>
      <c r="R627" s="143" t="s">
        <v>22</v>
      </c>
      <c r="S627" s="141">
        <v>43523</v>
      </c>
      <c r="T627" s="143" t="s">
        <v>360</v>
      </c>
      <c r="U627" s="45">
        <v>46022</v>
      </c>
      <c r="V627" s="139">
        <v>42236</v>
      </c>
      <c r="W627" s="148" t="s">
        <v>543</v>
      </c>
      <c r="X627" s="148" t="s">
        <v>556</v>
      </c>
    </row>
    <row r="628" spans="1:25" s="11" customFormat="1" ht="20.25" customHeight="1" x14ac:dyDescent="0.2">
      <c r="A628" s="58">
        <f t="shared" si="272"/>
        <v>36</v>
      </c>
      <c r="B628" s="143" t="s">
        <v>20</v>
      </c>
      <c r="C628" s="143" t="s">
        <v>361</v>
      </c>
      <c r="D628" s="143" t="s">
        <v>40</v>
      </c>
      <c r="E628" s="143" t="s">
        <v>13</v>
      </c>
      <c r="F628" s="38">
        <v>3</v>
      </c>
      <c r="G628" s="140"/>
      <c r="H628" s="140">
        <v>52.6</v>
      </c>
      <c r="I628" s="228">
        <f t="shared" si="268"/>
        <v>52.6</v>
      </c>
      <c r="J628" s="228">
        <f t="shared" si="269"/>
        <v>0</v>
      </c>
      <c r="K628" s="228">
        <f t="shared" si="270"/>
        <v>52.6</v>
      </c>
      <c r="L628" s="143">
        <f t="shared" si="271"/>
        <v>1</v>
      </c>
      <c r="M628" s="143">
        <f t="shared" si="271"/>
        <v>0</v>
      </c>
      <c r="N628" s="143">
        <f t="shared" si="271"/>
        <v>1</v>
      </c>
      <c r="O628" s="247">
        <v>3</v>
      </c>
      <c r="P628" s="247"/>
      <c r="Q628" s="247">
        <v>3</v>
      </c>
      <c r="R628" s="143" t="s">
        <v>22</v>
      </c>
      <c r="S628" s="141">
        <v>43523</v>
      </c>
      <c r="T628" s="143" t="s">
        <v>360</v>
      </c>
      <c r="U628" s="45">
        <v>46022</v>
      </c>
      <c r="V628" s="139">
        <v>39996</v>
      </c>
      <c r="W628" s="148" t="s">
        <v>543</v>
      </c>
      <c r="X628" s="148" t="s">
        <v>556</v>
      </c>
    </row>
    <row r="629" spans="1:25" s="11" customFormat="1" ht="20.25" customHeight="1" x14ac:dyDescent="0.2">
      <c r="A629" s="58">
        <f t="shared" si="272"/>
        <v>36</v>
      </c>
      <c r="B629" s="143" t="s">
        <v>20</v>
      </c>
      <c r="C629" s="143" t="s">
        <v>361</v>
      </c>
      <c r="D629" s="143" t="s">
        <v>41</v>
      </c>
      <c r="E629" s="143" t="s">
        <v>12</v>
      </c>
      <c r="F629" s="38">
        <v>2</v>
      </c>
      <c r="G629" s="140"/>
      <c r="H629" s="140">
        <v>43.7</v>
      </c>
      <c r="I629" s="228">
        <f t="shared" si="268"/>
        <v>43.7</v>
      </c>
      <c r="J629" s="228">
        <f t="shared" si="269"/>
        <v>43.7</v>
      </c>
      <c r="K629" s="228">
        <f t="shared" si="270"/>
        <v>0</v>
      </c>
      <c r="L629" s="143">
        <f t="shared" si="271"/>
        <v>1</v>
      </c>
      <c r="M629" s="143">
        <f t="shared" si="271"/>
        <v>1</v>
      </c>
      <c r="N629" s="143">
        <f t="shared" si="271"/>
        <v>0</v>
      </c>
      <c r="O629" s="247">
        <v>4</v>
      </c>
      <c r="P629" s="247"/>
      <c r="Q629" s="247">
        <v>4</v>
      </c>
      <c r="R629" s="143" t="s">
        <v>22</v>
      </c>
      <c r="S629" s="141">
        <v>43523</v>
      </c>
      <c r="T629" s="143" t="s">
        <v>360</v>
      </c>
      <c r="U629" s="45">
        <v>46022</v>
      </c>
      <c r="V629" s="139"/>
      <c r="W629" s="148" t="s">
        <v>543</v>
      </c>
      <c r="X629" s="148" t="s">
        <v>556</v>
      </c>
    </row>
    <row r="630" spans="1:25" s="11" customFormat="1" ht="20.25" customHeight="1" x14ac:dyDescent="0.2">
      <c r="A630" s="58">
        <f t="shared" si="272"/>
        <v>36</v>
      </c>
      <c r="B630" s="143" t="s">
        <v>20</v>
      </c>
      <c r="C630" s="143" t="s">
        <v>361</v>
      </c>
      <c r="D630" s="143" t="s">
        <v>42</v>
      </c>
      <c r="E630" s="143" t="s">
        <v>13</v>
      </c>
      <c r="F630" s="38">
        <v>1</v>
      </c>
      <c r="G630" s="140"/>
      <c r="H630" s="140">
        <v>30.4</v>
      </c>
      <c r="I630" s="228">
        <f t="shared" si="268"/>
        <v>30.4</v>
      </c>
      <c r="J630" s="228">
        <f t="shared" si="269"/>
        <v>0</v>
      </c>
      <c r="K630" s="228">
        <f t="shared" si="270"/>
        <v>30.4</v>
      </c>
      <c r="L630" s="143">
        <f t="shared" si="271"/>
        <v>1</v>
      </c>
      <c r="M630" s="143">
        <f t="shared" si="271"/>
        <v>0</v>
      </c>
      <c r="N630" s="143">
        <f t="shared" si="271"/>
        <v>1</v>
      </c>
      <c r="O630" s="247">
        <v>3</v>
      </c>
      <c r="P630" s="247"/>
      <c r="Q630" s="247">
        <v>3</v>
      </c>
      <c r="R630" s="143" t="s">
        <v>22</v>
      </c>
      <c r="S630" s="141">
        <v>43523</v>
      </c>
      <c r="T630" s="143" t="s">
        <v>360</v>
      </c>
      <c r="U630" s="45">
        <v>46022</v>
      </c>
      <c r="V630" s="139">
        <v>42803</v>
      </c>
      <c r="W630" s="148" t="s">
        <v>543</v>
      </c>
      <c r="X630" s="148" t="s">
        <v>556</v>
      </c>
    </row>
    <row r="631" spans="1:25" s="11" customFormat="1" ht="20.25" customHeight="1" x14ac:dyDescent="0.2">
      <c r="A631" s="58">
        <f t="shared" si="272"/>
        <v>36</v>
      </c>
      <c r="B631" s="143" t="s">
        <v>20</v>
      </c>
      <c r="C631" s="143" t="s">
        <v>361</v>
      </c>
      <c r="D631" s="143" t="s">
        <v>43</v>
      </c>
      <c r="E631" s="143" t="s">
        <v>13</v>
      </c>
      <c r="F631" s="38">
        <v>1</v>
      </c>
      <c r="G631" s="140"/>
      <c r="H631" s="140">
        <v>40</v>
      </c>
      <c r="I631" s="228">
        <f t="shared" si="268"/>
        <v>40</v>
      </c>
      <c r="J631" s="228">
        <f t="shared" si="269"/>
        <v>0</v>
      </c>
      <c r="K631" s="228">
        <f t="shared" si="270"/>
        <v>40</v>
      </c>
      <c r="L631" s="143">
        <f t="shared" si="271"/>
        <v>1</v>
      </c>
      <c r="M631" s="143">
        <f t="shared" si="271"/>
        <v>0</v>
      </c>
      <c r="N631" s="143">
        <f t="shared" si="271"/>
        <v>1</v>
      </c>
      <c r="O631" s="247">
        <v>4</v>
      </c>
      <c r="P631" s="247">
        <v>4</v>
      </c>
      <c r="Q631" s="247">
        <f t="shared" ref="Q631" si="274">O631-P631</f>
        <v>0</v>
      </c>
      <c r="R631" s="143" t="s">
        <v>22</v>
      </c>
      <c r="S631" s="141">
        <v>43523</v>
      </c>
      <c r="T631" s="143" t="s">
        <v>360</v>
      </c>
      <c r="U631" s="45">
        <v>46022</v>
      </c>
      <c r="V631" s="139">
        <v>40882</v>
      </c>
      <c r="W631" s="148" t="s">
        <v>543</v>
      </c>
      <c r="X631" s="148" t="s">
        <v>556</v>
      </c>
    </row>
    <row r="632" spans="1:25" s="11" customFormat="1" ht="20.25" customHeight="1" x14ac:dyDescent="0.2">
      <c r="A632" s="58">
        <f t="shared" si="272"/>
        <v>36</v>
      </c>
      <c r="B632" s="143" t="s">
        <v>20</v>
      </c>
      <c r="C632" s="143" t="s">
        <v>361</v>
      </c>
      <c r="D632" s="143" t="s">
        <v>46</v>
      </c>
      <c r="E632" s="143" t="s">
        <v>13</v>
      </c>
      <c r="F632" s="38">
        <v>2</v>
      </c>
      <c r="G632" s="140"/>
      <c r="H632" s="140">
        <v>50.8</v>
      </c>
      <c r="I632" s="228">
        <f t="shared" si="268"/>
        <v>50.8</v>
      </c>
      <c r="J632" s="228">
        <f t="shared" si="269"/>
        <v>0</v>
      </c>
      <c r="K632" s="228">
        <f t="shared" si="270"/>
        <v>50.8</v>
      </c>
      <c r="L632" s="143">
        <f t="shared" si="271"/>
        <v>1</v>
      </c>
      <c r="M632" s="143">
        <f t="shared" si="271"/>
        <v>0</v>
      </c>
      <c r="N632" s="143">
        <f t="shared" si="271"/>
        <v>1</v>
      </c>
      <c r="O632" s="247">
        <v>1</v>
      </c>
      <c r="P632" s="247"/>
      <c r="Q632" s="247">
        <v>1</v>
      </c>
      <c r="R632" s="143" t="s">
        <v>22</v>
      </c>
      <c r="S632" s="141">
        <v>43523</v>
      </c>
      <c r="T632" s="143" t="s">
        <v>360</v>
      </c>
      <c r="U632" s="45">
        <v>46022</v>
      </c>
      <c r="V632" s="139">
        <v>40112</v>
      </c>
      <c r="W632" s="148" t="s">
        <v>543</v>
      </c>
      <c r="X632" s="148" t="s">
        <v>556</v>
      </c>
    </row>
    <row r="633" spans="1:25" s="11" customFormat="1" ht="20.25" customHeight="1" x14ac:dyDescent="0.2">
      <c r="A633" s="58">
        <f t="shared" si="272"/>
        <v>36</v>
      </c>
      <c r="B633" s="143" t="s">
        <v>20</v>
      </c>
      <c r="C633" s="143" t="s">
        <v>361</v>
      </c>
      <c r="D633" s="143" t="s">
        <v>47</v>
      </c>
      <c r="E633" s="143" t="s">
        <v>13</v>
      </c>
      <c r="F633" s="38">
        <v>1</v>
      </c>
      <c r="G633" s="140"/>
      <c r="H633" s="140">
        <v>30.6</v>
      </c>
      <c r="I633" s="228">
        <f t="shared" si="268"/>
        <v>30.6</v>
      </c>
      <c r="J633" s="228">
        <f t="shared" si="269"/>
        <v>0</v>
      </c>
      <c r="K633" s="228">
        <f t="shared" si="270"/>
        <v>30.6</v>
      </c>
      <c r="L633" s="143">
        <f t="shared" si="271"/>
        <v>1</v>
      </c>
      <c r="M633" s="143">
        <f t="shared" si="271"/>
        <v>0</v>
      </c>
      <c r="N633" s="143">
        <f t="shared" si="271"/>
        <v>1</v>
      </c>
      <c r="O633" s="247">
        <v>1</v>
      </c>
      <c r="P633" s="247"/>
      <c r="Q633" s="247">
        <v>1</v>
      </c>
      <c r="R633" s="143" t="s">
        <v>22</v>
      </c>
      <c r="S633" s="141">
        <v>43523</v>
      </c>
      <c r="T633" s="143" t="s">
        <v>360</v>
      </c>
      <c r="U633" s="45">
        <v>46022</v>
      </c>
      <c r="V633" s="139">
        <v>43453</v>
      </c>
      <c r="W633" s="148" t="s">
        <v>543</v>
      </c>
      <c r="X633" s="148" t="s">
        <v>556</v>
      </c>
    </row>
    <row r="634" spans="1:25" s="11" customFormat="1" ht="20.25" customHeight="1" x14ac:dyDescent="0.2">
      <c r="A634" s="58">
        <f t="shared" si="272"/>
        <v>36</v>
      </c>
      <c r="B634" s="143" t="s">
        <v>20</v>
      </c>
      <c r="C634" s="143" t="s">
        <v>361</v>
      </c>
      <c r="D634" s="143" t="s">
        <v>49</v>
      </c>
      <c r="E634" s="143" t="s">
        <v>12</v>
      </c>
      <c r="F634" s="38">
        <v>2</v>
      </c>
      <c r="G634" s="140"/>
      <c r="H634" s="140">
        <v>44.7</v>
      </c>
      <c r="I634" s="228">
        <f t="shared" si="268"/>
        <v>44.7</v>
      </c>
      <c r="J634" s="228">
        <f t="shared" si="269"/>
        <v>44.7</v>
      </c>
      <c r="K634" s="228">
        <f t="shared" si="270"/>
        <v>0</v>
      </c>
      <c r="L634" s="143">
        <f t="shared" si="271"/>
        <v>1</v>
      </c>
      <c r="M634" s="143">
        <f t="shared" si="271"/>
        <v>1</v>
      </c>
      <c r="N634" s="143">
        <f t="shared" si="271"/>
        <v>0</v>
      </c>
      <c r="O634" s="247">
        <v>6</v>
      </c>
      <c r="P634" s="247"/>
      <c r="Q634" s="247">
        <v>6</v>
      </c>
      <c r="R634" s="143" t="s">
        <v>22</v>
      </c>
      <c r="S634" s="141">
        <v>43523</v>
      </c>
      <c r="T634" s="143" t="s">
        <v>360</v>
      </c>
      <c r="U634" s="45">
        <v>46022</v>
      </c>
      <c r="V634" s="139"/>
      <c r="W634" s="148" t="s">
        <v>543</v>
      </c>
      <c r="X634" s="148" t="s">
        <v>556</v>
      </c>
    </row>
    <row r="635" spans="1:25" s="11" customFormat="1" ht="20.25" customHeight="1" x14ac:dyDescent="0.2">
      <c r="A635" s="58">
        <f t="shared" si="272"/>
        <v>36</v>
      </c>
      <c r="B635" s="143" t="s">
        <v>20</v>
      </c>
      <c r="C635" s="143" t="s">
        <v>361</v>
      </c>
      <c r="D635" s="143" t="s">
        <v>48</v>
      </c>
      <c r="E635" s="143" t="s">
        <v>331</v>
      </c>
      <c r="F635" s="38">
        <v>3</v>
      </c>
      <c r="G635" s="140"/>
      <c r="H635" s="140">
        <v>53.1</v>
      </c>
      <c r="I635" s="228">
        <f t="shared" si="268"/>
        <v>53.1</v>
      </c>
      <c r="J635" s="228">
        <f t="shared" si="269"/>
        <v>0</v>
      </c>
      <c r="K635" s="228">
        <f t="shared" si="270"/>
        <v>53.1</v>
      </c>
      <c r="L635" s="143">
        <f t="shared" si="271"/>
        <v>1</v>
      </c>
      <c r="M635" s="143">
        <f t="shared" si="271"/>
        <v>0</v>
      </c>
      <c r="N635" s="143">
        <f t="shared" si="271"/>
        <v>1</v>
      </c>
      <c r="O635" s="247">
        <v>2</v>
      </c>
      <c r="P635" s="247"/>
      <c r="Q635" s="247">
        <v>2</v>
      </c>
      <c r="R635" s="143" t="s">
        <v>22</v>
      </c>
      <c r="S635" s="141">
        <v>43523</v>
      </c>
      <c r="T635" s="143" t="s">
        <v>360</v>
      </c>
      <c r="U635" s="45">
        <v>46022</v>
      </c>
      <c r="V635" s="139"/>
      <c r="W635" s="148" t="s">
        <v>543</v>
      </c>
      <c r="X635" s="148" t="s">
        <v>556</v>
      </c>
    </row>
    <row r="636" spans="1:25" s="11" customFormat="1" ht="20.25" customHeight="1" x14ac:dyDescent="0.2">
      <c r="A636" s="58">
        <f t="shared" si="272"/>
        <v>36</v>
      </c>
      <c r="B636" s="143" t="s">
        <v>20</v>
      </c>
      <c r="C636" s="143" t="s">
        <v>361</v>
      </c>
      <c r="D636" s="143" t="s">
        <v>50</v>
      </c>
      <c r="E636" s="143" t="s">
        <v>12</v>
      </c>
      <c r="F636" s="38">
        <v>1</v>
      </c>
      <c r="G636" s="140"/>
      <c r="H636" s="140">
        <v>30.4</v>
      </c>
      <c r="I636" s="228">
        <f t="shared" si="268"/>
        <v>30.4</v>
      </c>
      <c r="J636" s="228">
        <f t="shared" si="269"/>
        <v>30.4</v>
      </c>
      <c r="K636" s="228">
        <f t="shared" si="270"/>
        <v>0</v>
      </c>
      <c r="L636" s="143">
        <f t="shared" si="271"/>
        <v>1</v>
      </c>
      <c r="M636" s="143">
        <f t="shared" si="271"/>
        <v>1</v>
      </c>
      <c r="N636" s="143">
        <f t="shared" si="271"/>
        <v>0</v>
      </c>
      <c r="O636" s="247">
        <v>4</v>
      </c>
      <c r="P636" s="247"/>
      <c r="Q636" s="247">
        <v>4</v>
      </c>
      <c r="R636" s="143" t="s">
        <v>22</v>
      </c>
      <c r="S636" s="52">
        <v>43523</v>
      </c>
      <c r="T636" s="49" t="s">
        <v>360</v>
      </c>
      <c r="U636" s="197">
        <v>46022</v>
      </c>
      <c r="V636" s="139"/>
      <c r="W636" s="148" t="s">
        <v>543</v>
      </c>
      <c r="X636" s="148" t="s">
        <v>556</v>
      </c>
    </row>
    <row r="637" spans="1:25" s="66" customFormat="1" ht="21" customHeight="1" x14ac:dyDescent="0.2">
      <c r="A637" s="67">
        <f t="shared" si="272"/>
        <v>36</v>
      </c>
      <c r="B637" s="68" t="s">
        <v>20</v>
      </c>
      <c r="C637" s="68" t="s">
        <v>361</v>
      </c>
      <c r="D637" s="68">
        <v>22</v>
      </c>
      <c r="E637" s="47" t="s">
        <v>34</v>
      </c>
      <c r="F637" s="33"/>
      <c r="G637" s="69">
        <v>1105.3</v>
      </c>
      <c r="H637" s="69">
        <f t="shared" ref="H637:Q637" si="275">SUM(H615:H636)</f>
        <v>935.80000000000007</v>
      </c>
      <c r="I637" s="69">
        <f t="shared" si="275"/>
        <v>935.80000000000007</v>
      </c>
      <c r="J637" s="69">
        <f t="shared" si="275"/>
        <v>373.09999999999997</v>
      </c>
      <c r="K637" s="69">
        <f t="shared" si="275"/>
        <v>562.70000000000005</v>
      </c>
      <c r="L637" s="68">
        <f t="shared" si="275"/>
        <v>22</v>
      </c>
      <c r="M637" s="68">
        <f t="shared" si="275"/>
        <v>8</v>
      </c>
      <c r="N637" s="68">
        <f t="shared" si="275"/>
        <v>14</v>
      </c>
      <c r="O637" s="115">
        <f t="shared" si="275"/>
        <v>78</v>
      </c>
      <c r="P637" s="115">
        <f t="shared" si="275"/>
        <v>17</v>
      </c>
      <c r="Q637" s="115">
        <f t="shared" si="275"/>
        <v>61</v>
      </c>
      <c r="R637" s="15" t="str">
        <f>IF(L637/D637=0,"дом расселён 100%",IF(L637-D637=0,"0%",IF(L637/D637&lt;1,1-L637/D637)))</f>
        <v>0%</v>
      </c>
      <c r="S637" s="70">
        <v>43523</v>
      </c>
      <c r="T637" s="68" t="s">
        <v>360</v>
      </c>
      <c r="U637" s="70">
        <v>46022</v>
      </c>
      <c r="V637" s="1"/>
      <c r="W637" s="148" t="s">
        <v>543</v>
      </c>
      <c r="X637" s="148" t="s">
        <v>556</v>
      </c>
      <c r="Y637" s="11"/>
    </row>
    <row r="638" spans="1:25" s="11" customFormat="1" ht="20.25" customHeight="1" x14ac:dyDescent="0.2">
      <c r="A638" s="58">
        <f>A637+1</f>
        <v>37</v>
      </c>
      <c r="B638" s="143" t="s">
        <v>20</v>
      </c>
      <c r="C638" s="143" t="s">
        <v>362</v>
      </c>
      <c r="D638" s="143" t="s">
        <v>21</v>
      </c>
      <c r="E638" s="143" t="s">
        <v>13</v>
      </c>
      <c r="F638" s="38">
        <v>2</v>
      </c>
      <c r="G638" s="140"/>
      <c r="H638" s="140">
        <v>62.5</v>
      </c>
      <c r="I638" s="228">
        <f t="shared" ref="I638:I653" si="276">IF(R638="Подлежит расселению",H638,IF(R638="Расселено",0,IF(R638="Пустующие",0,IF(R638="В суде",H638))))</f>
        <v>62.5</v>
      </c>
      <c r="J638" s="228">
        <f t="shared" ref="J638:J653" si="277">IF(E638="Муниципальная",I638,IF(E638="Частная",0,IF(E638="Государственная",0,IF(E638="Юр.лицо",0))))</f>
        <v>0</v>
      </c>
      <c r="K638" s="228">
        <f t="shared" ref="K638:K653" si="278">IF(E638="Муниципальная",0,IF(E638="Частная",I638,IF(E638="Государственная",I638,IF(E638="Юр.лицо",I638))))</f>
        <v>62.5</v>
      </c>
      <c r="L638" s="143">
        <v>1</v>
      </c>
      <c r="M638" s="143"/>
      <c r="N638" s="143">
        <v>1</v>
      </c>
      <c r="O638" s="247">
        <v>3</v>
      </c>
      <c r="P638" s="247"/>
      <c r="Q638" s="247">
        <v>3</v>
      </c>
      <c r="R638" s="143" t="s">
        <v>22</v>
      </c>
      <c r="S638" s="57">
        <v>43523</v>
      </c>
      <c r="T638" s="54" t="s">
        <v>360</v>
      </c>
      <c r="U638" s="207">
        <v>46022</v>
      </c>
      <c r="V638" s="139"/>
      <c r="W638" s="148" t="s">
        <v>543</v>
      </c>
      <c r="X638" s="148" t="s">
        <v>556</v>
      </c>
    </row>
    <row r="639" spans="1:25" s="11" customFormat="1" ht="20.25" customHeight="1" x14ac:dyDescent="0.2">
      <c r="A639" s="58">
        <f>A638</f>
        <v>37</v>
      </c>
      <c r="B639" s="143" t="s">
        <v>20</v>
      </c>
      <c r="C639" s="143" t="s">
        <v>362</v>
      </c>
      <c r="D639" s="143" t="s">
        <v>23</v>
      </c>
      <c r="E639" s="143" t="s">
        <v>12</v>
      </c>
      <c r="F639" s="38">
        <v>2</v>
      </c>
      <c r="G639" s="140"/>
      <c r="H639" s="140">
        <v>52.1</v>
      </c>
      <c r="I639" s="228">
        <f t="shared" si="276"/>
        <v>52.1</v>
      </c>
      <c r="J639" s="228">
        <f t="shared" si="277"/>
        <v>52.1</v>
      </c>
      <c r="K639" s="228">
        <f t="shared" si="278"/>
        <v>0</v>
      </c>
      <c r="L639" s="143">
        <v>1</v>
      </c>
      <c r="M639" s="143">
        <v>1</v>
      </c>
      <c r="N639" s="143"/>
      <c r="O639" s="247">
        <v>3</v>
      </c>
      <c r="P639" s="247"/>
      <c r="Q639" s="247">
        <v>3</v>
      </c>
      <c r="R639" s="143" t="s">
        <v>22</v>
      </c>
      <c r="S639" s="141">
        <v>43523</v>
      </c>
      <c r="T639" s="143" t="s">
        <v>360</v>
      </c>
      <c r="U639" s="45">
        <v>46022</v>
      </c>
      <c r="V639" s="139"/>
      <c r="W639" s="148" t="s">
        <v>543</v>
      </c>
      <c r="X639" s="148" t="s">
        <v>556</v>
      </c>
    </row>
    <row r="640" spans="1:25" s="11" customFormat="1" ht="20.25" customHeight="1" x14ac:dyDescent="0.2">
      <c r="A640" s="58">
        <f t="shared" ref="A640:A653" si="279">A639</f>
        <v>37</v>
      </c>
      <c r="B640" s="143" t="s">
        <v>20</v>
      </c>
      <c r="C640" s="143" t="s">
        <v>362</v>
      </c>
      <c r="D640" s="143" t="s">
        <v>24</v>
      </c>
      <c r="E640" s="143" t="s">
        <v>13</v>
      </c>
      <c r="F640" s="38">
        <v>3</v>
      </c>
      <c r="G640" s="140"/>
      <c r="H640" s="140">
        <v>67.3</v>
      </c>
      <c r="I640" s="228">
        <f t="shared" si="276"/>
        <v>67.3</v>
      </c>
      <c r="J640" s="228">
        <f t="shared" si="277"/>
        <v>0</v>
      </c>
      <c r="K640" s="228">
        <f t="shared" si="278"/>
        <v>67.3</v>
      </c>
      <c r="L640" s="143">
        <v>1</v>
      </c>
      <c r="M640" s="143"/>
      <c r="N640" s="143">
        <v>1</v>
      </c>
      <c r="O640" s="247">
        <v>2</v>
      </c>
      <c r="P640" s="247"/>
      <c r="Q640" s="247">
        <v>2</v>
      </c>
      <c r="R640" s="143" t="s">
        <v>22</v>
      </c>
      <c r="S640" s="141">
        <v>43523</v>
      </c>
      <c r="T640" s="143" t="s">
        <v>360</v>
      </c>
      <c r="U640" s="45">
        <v>46022</v>
      </c>
      <c r="V640" s="139">
        <v>39483</v>
      </c>
      <c r="W640" s="148" t="s">
        <v>543</v>
      </c>
      <c r="X640" s="148" t="s">
        <v>556</v>
      </c>
    </row>
    <row r="641" spans="1:25" s="11" customFormat="1" ht="20.25" customHeight="1" x14ac:dyDescent="0.2">
      <c r="A641" s="58">
        <f t="shared" si="279"/>
        <v>37</v>
      </c>
      <c r="B641" s="143" t="s">
        <v>20</v>
      </c>
      <c r="C641" s="143" t="s">
        <v>362</v>
      </c>
      <c r="D641" s="143" t="s">
        <v>25</v>
      </c>
      <c r="E641" s="143" t="s">
        <v>13</v>
      </c>
      <c r="F641" s="38">
        <v>3</v>
      </c>
      <c r="G641" s="140"/>
      <c r="H641" s="140">
        <v>68.2</v>
      </c>
      <c r="I641" s="228">
        <f t="shared" si="276"/>
        <v>68.2</v>
      </c>
      <c r="J641" s="228">
        <f t="shared" si="277"/>
        <v>0</v>
      </c>
      <c r="K641" s="228">
        <f t="shared" si="278"/>
        <v>68.2</v>
      </c>
      <c r="L641" s="143">
        <v>1</v>
      </c>
      <c r="M641" s="143"/>
      <c r="N641" s="143">
        <v>1</v>
      </c>
      <c r="O641" s="247">
        <v>11</v>
      </c>
      <c r="P641" s="247"/>
      <c r="Q641" s="247">
        <v>11</v>
      </c>
      <c r="R641" s="143" t="s">
        <v>22</v>
      </c>
      <c r="S641" s="141">
        <v>43523</v>
      </c>
      <c r="T641" s="143" t="s">
        <v>360</v>
      </c>
      <c r="U641" s="45">
        <v>46022</v>
      </c>
      <c r="V641" s="139">
        <v>41494</v>
      </c>
      <c r="W641" s="148" t="s">
        <v>543</v>
      </c>
      <c r="X641" s="148" t="s">
        <v>556</v>
      </c>
    </row>
    <row r="642" spans="1:25" s="11" customFormat="1" ht="20.25" customHeight="1" x14ac:dyDescent="0.2">
      <c r="A642" s="58">
        <f t="shared" si="279"/>
        <v>37</v>
      </c>
      <c r="B642" s="143" t="s">
        <v>20</v>
      </c>
      <c r="C642" s="143" t="s">
        <v>362</v>
      </c>
      <c r="D642" s="143" t="s">
        <v>26</v>
      </c>
      <c r="E642" s="143" t="s">
        <v>13</v>
      </c>
      <c r="F642" s="38">
        <v>1</v>
      </c>
      <c r="G642" s="140"/>
      <c r="H642" s="140">
        <v>39.299999999999997</v>
      </c>
      <c r="I642" s="228">
        <f t="shared" si="276"/>
        <v>39.299999999999997</v>
      </c>
      <c r="J642" s="228">
        <f t="shared" si="277"/>
        <v>0</v>
      </c>
      <c r="K642" s="228">
        <f t="shared" si="278"/>
        <v>39.299999999999997</v>
      </c>
      <c r="L642" s="143">
        <v>1</v>
      </c>
      <c r="M642" s="143"/>
      <c r="N642" s="143">
        <v>1</v>
      </c>
      <c r="O642" s="247">
        <v>4</v>
      </c>
      <c r="P642" s="247"/>
      <c r="Q642" s="247">
        <v>4</v>
      </c>
      <c r="R642" s="143" t="s">
        <v>22</v>
      </c>
      <c r="S642" s="141">
        <v>43523</v>
      </c>
      <c r="T642" s="143" t="s">
        <v>360</v>
      </c>
      <c r="U642" s="45">
        <v>46022</v>
      </c>
      <c r="V642" s="139">
        <v>41220</v>
      </c>
      <c r="W642" s="148" t="s">
        <v>543</v>
      </c>
      <c r="X642" s="148" t="s">
        <v>556</v>
      </c>
    </row>
    <row r="643" spans="1:25" s="11" customFormat="1" ht="20.25" customHeight="1" x14ac:dyDescent="0.2">
      <c r="A643" s="58">
        <f t="shared" si="279"/>
        <v>37</v>
      </c>
      <c r="B643" s="143" t="s">
        <v>20</v>
      </c>
      <c r="C643" s="143" t="s">
        <v>362</v>
      </c>
      <c r="D643" s="143" t="s">
        <v>27</v>
      </c>
      <c r="E643" s="143" t="s">
        <v>13</v>
      </c>
      <c r="F643" s="38">
        <v>2</v>
      </c>
      <c r="G643" s="140"/>
      <c r="H643" s="140">
        <v>53.3</v>
      </c>
      <c r="I643" s="228">
        <f t="shared" si="276"/>
        <v>53.3</v>
      </c>
      <c r="J643" s="228">
        <f t="shared" si="277"/>
        <v>0</v>
      </c>
      <c r="K643" s="228">
        <f t="shared" si="278"/>
        <v>53.3</v>
      </c>
      <c r="L643" s="143">
        <v>1</v>
      </c>
      <c r="M643" s="143"/>
      <c r="N643" s="143">
        <v>1</v>
      </c>
      <c r="O643" s="247">
        <v>3</v>
      </c>
      <c r="P643" s="247"/>
      <c r="Q643" s="247">
        <v>3</v>
      </c>
      <c r="R643" s="143" t="s">
        <v>22</v>
      </c>
      <c r="S643" s="141">
        <v>43523</v>
      </c>
      <c r="T643" s="143" t="s">
        <v>360</v>
      </c>
      <c r="U643" s="45">
        <v>46022</v>
      </c>
      <c r="V643" s="139">
        <v>38786</v>
      </c>
      <c r="W643" s="148" t="s">
        <v>543</v>
      </c>
      <c r="X643" s="148" t="s">
        <v>556</v>
      </c>
    </row>
    <row r="644" spans="1:25" s="11" customFormat="1" ht="20.25" customHeight="1" x14ac:dyDescent="0.2">
      <c r="A644" s="58">
        <f t="shared" si="279"/>
        <v>37</v>
      </c>
      <c r="B644" s="143" t="s">
        <v>20</v>
      </c>
      <c r="C644" s="143" t="s">
        <v>362</v>
      </c>
      <c r="D644" s="143" t="s">
        <v>28</v>
      </c>
      <c r="E644" s="143" t="s">
        <v>13</v>
      </c>
      <c r="F644" s="38">
        <v>3</v>
      </c>
      <c r="G644" s="140"/>
      <c r="H644" s="140">
        <v>67.900000000000006</v>
      </c>
      <c r="I644" s="228">
        <f t="shared" si="276"/>
        <v>67.900000000000006</v>
      </c>
      <c r="J644" s="228">
        <f t="shared" si="277"/>
        <v>0</v>
      </c>
      <c r="K644" s="228">
        <f t="shared" si="278"/>
        <v>67.900000000000006</v>
      </c>
      <c r="L644" s="143">
        <v>1</v>
      </c>
      <c r="M644" s="143"/>
      <c r="N644" s="143">
        <v>1</v>
      </c>
      <c r="O644" s="247">
        <v>0</v>
      </c>
      <c r="P644" s="247"/>
      <c r="Q644" s="247">
        <v>0</v>
      </c>
      <c r="R644" s="143" t="s">
        <v>22</v>
      </c>
      <c r="S644" s="141">
        <v>43523</v>
      </c>
      <c r="T644" s="143" t="s">
        <v>360</v>
      </c>
      <c r="U644" s="45">
        <v>46022</v>
      </c>
      <c r="V644" s="139">
        <v>40246</v>
      </c>
      <c r="W644" s="148" t="s">
        <v>543</v>
      </c>
      <c r="X644" s="148" t="s">
        <v>556</v>
      </c>
    </row>
    <row r="645" spans="1:25" s="11" customFormat="1" ht="20.25" customHeight="1" x14ac:dyDescent="0.2">
      <c r="A645" s="58">
        <f t="shared" si="279"/>
        <v>37</v>
      </c>
      <c r="B645" s="143" t="s">
        <v>20</v>
      </c>
      <c r="C645" s="143" t="s">
        <v>362</v>
      </c>
      <c r="D645" s="143" t="s">
        <v>29</v>
      </c>
      <c r="E645" s="143" t="s">
        <v>13</v>
      </c>
      <c r="F645" s="38">
        <v>3</v>
      </c>
      <c r="G645" s="140"/>
      <c r="H645" s="140">
        <v>68.400000000000006</v>
      </c>
      <c r="I645" s="228">
        <f t="shared" si="276"/>
        <v>68.400000000000006</v>
      </c>
      <c r="J645" s="228">
        <f t="shared" si="277"/>
        <v>0</v>
      </c>
      <c r="K645" s="228">
        <f t="shared" si="278"/>
        <v>68.400000000000006</v>
      </c>
      <c r="L645" s="143">
        <v>1</v>
      </c>
      <c r="M645" s="143"/>
      <c r="N645" s="143">
        <v>1</v>
      </c>
      <c r="O645" s="247">
        <v>5</v>
      </c>
      <c r="P645" s="247"/>
      <c r="Q645" s="247">
        <v>5</v>
      </c>
      <c r="R645" s="143" t="s">
        <v>22</v>
      </c>
      <c r="S645" s="141">
        <v>43523</v>
      </c>
      <c r="T645" s="143" t="s">
        <v>360</v>
      </c>
      <c r="U645" s="45">
        <v>46022</v>
      </c>
      <c r="V645" s="139">
        <v>40681</v>
      </c>
      <c r="W645" s="148" t="s">
        <v>543</v>
      </c>
      <c r="X645" s="148" t="s">
        <v>556</v>
      </c>
    </row>
    <row r="646" spans="1:25" s="11" customFormat="1" ht="20.25" customHeight="1" x14ac:dyDescent="0.2">
      <c r="A646" s="58">
        <f t="shared" si="279"/>
        <v>37</v>
      </c>
      <c r="B646" s="143" t="s">
        <v>20</v>
      </c>
      <c r="C646" s="143" t="s">
        <v>362</v>
      </c>
      <c r="D646" s="143" t="s">
        <v>30</v>
      </c>
      <c r="E646" s="143" t="s">
        <v>12</v>
      </c>
      <c r="F646" s="38">
        <v>1</v>
      </c>
      <c r="G646" s="140"/>
      <c r="H646" s="140">
        <v>39.799999999999997</v>
      </c>
      <c r="I646" s="228">
        <f t="shared" si="276"/>
        <v>39.799999999999997</v>
      </c>
      <c r="J646" s="228">
        <f t="shared" si="277"/>
        <v>39.799999999999997</v>
      </c>
      <c r="K646" s="228">
        <f t="shared" si="278"/>
        <v>0</v>
      </c>
      <c r="L646" s="143">
        <v>1</v>
      </c>
      <c r="M646" s="143">
        <v>1</v>
      </c>
      <c r="N646" s="143"/>
      <c r="O646" s="247">
        <v>6</v>
      </c>
      <c r="P646" s="247">
        <v>6</v>
      </c>
      <c r="Q646" s="247">
        <f t="shared" ref="Q646" si="280">O646-P646</f>
        <v>0</v>
      </c>
      <c r="R646" s="143" t="s">
        <v>22</v>
      </c>
      <c r="S646" s="141">
        <v>43523</v>
      </c>
      <c r="T646" s="143" t="s">
        <v>360</v>
      </c>
      <c r="U646" s="45">
        <v>46022</v>
      </c>
      <c r="V646" s="139"/>
      <c r="W646" s="148" t="s">
        <v>543</v>
      </c>
      <c r="X646" s="148" t="s">
        <v>556</v>
      </c>
    </row>
    <row r="647" spans="1:25" s="11" customFormat="1" ht="20.25" customHeight="1" x14ac:dyDescent="0.2">
      <c r="A647" s="58">
        <f t="shared" si="279"/>
        <v>37</v>
      </c>
      <c r="B647" s="143" t="s">
        <v>20</v>
      </c>
      <c r="C647" s="143" t="s">
        <v>362</v>
      </c>
      <c r="D647" s="143" t="s">
        <v>31</v>
      </c>
      <c r="E647" s="143" t="s">
        <v>13</v>
      </c>
      <c r="F647" s="38">
        <v>4</v>
      </c>
      <c r="G647" s="140"/>
      <c r="H647" s="140">
        <v>75.7</v>
      </c>
      <c r="I647" s="228">
        <f t="shared" si="276"/>
        <v>75.7</v>
      </c>
      <c r="J647" s="228">
        <f t="shared" si="277"/>
        <v>0</v>
      </c>
      <c r="K647" s="228">
        <f t="shared" si="278"/>
        <v>75.7</v>
      </c>
      <c r="L647" s="143">
        <v>1</v>
      </c>
      <c r="M647" s="143"/>
      <c r="N647" s="143">
        <v>1</v>
      </c>
      <c r="O647" s="247">
        <v>0</v>
      </c>
      <c r="P647" s="247"/>
      <c r="Q647" s="247">
        <v>0</v>
      </c>
      <c r="R647" s="143" t="s">
        <v>22</v>
      </c>
      <c r="S647" s="141">
        <v>43523</v>
      </c>
      <c r="T647" s="143" t="s">
        <v>360</v>
      </c>
      <c r="U647" s="45">
        <v>46022</v>
      </c>
      <c r="V647" s="139">
        <v>41716</v>
      </c>
      <c r="W647" s="148" t="s">
        <v>543</v>
      </c>
      <c r="X647" s="148" t="s">
        <v>556</v>
      </c>
    </row>
    <row r="648" spans="1:25" s="11" customFormat="1" ht="20.25" customHeight="1" x14ac:dyDescent="0.2">
      <c r="A648" s="58">
        <f t="shared" si="279"/>
        <v>37</v>
      </c>
      <c r="B648" s="143" t="s">
        <v>20</v>
      </c>
      <c r="C648" s="143" t="s">
        <v>362</v>
      </c>
      <c r="D648" s="143" t="s">
        <v>32</v>
      </c>
      <c r="E648" s="143" t="s">
        <v>12</v>
      </c>
      <c r="F648" s="38">
        <v>2</v>
      </c>
      <c r="G648" s="140"/>
      <c r="H648" s="140">
        <v>69.7</v>
      </c>
      <c r="I648" s="228">
        <f t="shared" si="276"/>
        <v>69.7</v>
      </c>
      <c r="J648" s="228">
        <f t="shared" si="277"/>
        <v>69.7</v>
      </c>
      <c r="K648" s="228">
        <f t="shared" si="278"/>
        <v>0</v>
      </c>
      <c r="L648" s="143">
        <v>1</v>
      </c>
      <c r="M648" s="143">
        <v>1</v>
      </c>
      <c r="N648" s="143"/>
      <c r="O648" s="247">
        <v>4</v>
      </c>
      <c r="P648" s="247"/>
      <c r="Q648" s="247">
        <v>4</v>
      </c>
      <c r="R648" s="143" t="s">
        <v>22</v>
      </c>
      <c r="S648" s="141">
        <v>43523</v>
      </c>
      <c r="T648" s="143" t="s">
        <v>360</v>
      </c>
      <c r="U648" s="45">
        <v>46022</v>
      </c>
      <c r="V648" s="139"/>
      <c r="W648" s="148" t="s">
        <v>543</v>
      </c>
      <c r="X648" s="148" t="s">
        <v>556</v>
      </c>
    </row>
    <row r="649" spans="1:25" s="11" customFormat="1" ht="20.25" customHeight="1" x14ac:dyDescent="0.2">
      <c r="A649" s="58">
        <f t="shared" si="279"/>
        <v>37</v>
      </c>
      <c r="B649" s="143" t="s">
        <v>20</v>
      </c>
      <c r="C649" s="143" t="s">
        <v>362</v>
      </c>
      <c r="D649" s="143" t="s">
        <v>33</v>
      </c>
      <c r="E649" s="143" t="s">
        <v>13</v>
      </c>
      <c r="F649" s="38">
        <v>2</v>
      </c>
      <c r="G649" s="140"/>
      <c r="H649" s="140">
        <v>71.400000000000006</v>
      </c>
      <c r="I649" s="228">
        <f t="shared" si="276"/>
        <v>71.400000000000006</v>
      </c>
      <c r="J649" s="228">
        <f t="shared" si="277"/>
        <v>0</v>
      </c>
      <c r="K649" s="228">
        <f t="shared" si="278"/>
        <v>71.400000000000006</v>
      </c>
      <c r="L649" s="143">
        <v>1</v>
      </c>
      <c r="M649" s="143"/>
      <c r="N649" s="143">
        <v>1</v>
      </c>
      <c r="O649" s="247">
        <v>5</v>
      </c>
      <c r="P649" s="247"/>
      <c r="Q649" s="247">
        <v>5</v>
      </c>
      <c r="R649" s="143" t="s">
        <v>22</v>
      </c>
      <c r="S649" s="141">
        <v>43523</v>
      </c>
      <c r="T649" s="143" t="s">
        <v>360</v>
      </c>
      <c r="U649" s="45">
        <v>46022</v>
      </c>
      <c r="V649" s="139">
        <v>41394</v>
      </c>
      <c r="W649" s="148" t="s">
        <v>543</v>
      </c>
      <c r="X649" s="148" t="s">
        <v>556</v>
      </c>
    </row>
    <row r="650" spans="1:25" s="11" customFormat="1" ht="20.25" customHeight="1" x14ac:dyDescent="0.2">
      <c r="A650" s="58">
        <f t="shared" si="279"/>
        <v>37</v>
      </c>
      <c r="B650" s="143" t="s">
        <v>20</v>
      </c>
      <c r="C650" s="143" t="s">
        <v>362</v>
      </c>
      <c r="D650" s="143" t="s">
        <v>39</v>
      </c>
      <c r="E650" s="143" t="s">
        <v>13</v>
      </c>
      <c r="F650" s="38">
        <v>1</v>
      </c>
      <c r="G650" s="140"/>
      <c r="H650" s="140">
        <v>40.299999999999997</v>
      </c>
      <c r="I650" s="228">
        <f t="shared" si="276"/>
        <v>40.299999999999997</v>
      </c>
      <c r="J650" s="228">
        <f t="shared" si="277"/>
        <v>0</v>
      </c>
      <c r="K650" s="228">
        <f t="shared" si="278"/>
        <v>40.299999999999997</v>
      </c>
      <c r="L650" s="143">
        <v>1</v>
      </c>
      <c r="M650" s="143"/>
      <c r="N650" s="143">
        <v>1</v>
      </c>
      <c r="O650" s="247">
        <v>5</v>
      </c>
      <c r="P650" s="247"/>
      <c r="Q650" s="247">
        <v>5</v>
      </c>
      <c r="R650" s="143" t="s">
        <v>22</v>
      </c>
      <c r="S650" s="141">
        <v>43523</v>
      </c>
      <c r="T650" s="143" t="s">
        <v>360</v>
      </c>
      <c r="U650" s="45">
        <v>46022</v>
      </c>
      <c r="V650" s="139">
        <v>40253</v>
      </c>
      <c r="W650" s="148" t="s">
        <v>543</v>
      </c>
      <c r="X650" s="148" t="s">
        <v>556</v>
      </c>
    </row>
    <row r="651" spans="1:25" s="11" customFormat="1" ht="20.25" customHeight="1" x14ac:dyDescent="0.2">
      <c r="A651" s="58">
        <f t="shared" si="279"/>
        <v>37</v>
      </c>
      <c r="B651" s="143" t="s">
        <v>20</v>
      </c>
      <c r="C651" s="143" t="s">
        <v>362</v>
      </c>
      <c r="D651" s="143" t="s">
        <v>40</v>
      </c>
      <c r="E651" s="143" t="s">
        <v>13</v>
      </c>
      <c r="F651" s="38">
        <v>2</v>
      </c>
      <c r="G651" s="140"/>
      <c r="H651" s="140">
        <v>50.8</v>
      </c>
      <c r="I651" s="228">
        <f t="shared" si="276"/>
        <v>50.8</v>
      </c>
      <c r="J651" s="228">
        <f t="shared" si="277"/>
        <v>0</v>
      </c>
      <c r="K651" s="228">
        <f t="shared" si="278"/>
        <v>50.8</v>
      </c>
      <c r="L651" s="143">
        <v>1</v>
      </c>
      <c r="M651" s="143"/>
      <c r="N651" s="143">
        <v>1</v>
      </c>
      <c r="O651" s="247">
        <v>2</v>
      </c>
      <c r="P651" s="247"/>
      <c r="Q651" s="247">
        <v>2</v>
      </c>
      <c r="R651" s="143" t="s">
        <v>22</v>
      </c>
      <c r="S651" s="141">
        <v>43523</v>
      </c>
      <c r="T651" s="143" t="s">
        <v>360</v>
      </c>
      <c r="U651" s="45">
        <v>46022</v>
      </c>
      <c r="V651" s="139">
        <v>42690</v>
      </c>
      <c r="W651" s="148" t="s">
        <v>543</v>
      </c>
      <c r="X651" s="148" t="s">
        <v>556</v>
      </c>
    </row>
    <row r="652" spans="1:25" s="11" customFormat="1" ht="20.25" customHeight="1" x14ac:dyDescent="0.2">
      <c r="A652" s="58">
        <f t="shared" si="279"/>
        <v>37</v>
      </c>
      <c r="B652" s="143" t="s">
        <v>20</v>
      </c>
      <c r="C652" s="143" t="s">
        <v>362</v>
      </c>
      <c r="D652" s="143" t="s">
        <v>41</v>
      </c>
      <c r="E652" s="143" t="s">
        <v>13</v>
      </c>
      <c r="F652" s="38">
        <v>2</v>
      </c>
      <c r="G652" s="140"/>
      <c r="H652" s="140">
        <v>69.400000000000006</v>
      </c>
      <c r="I652" s="228">
        <f t="shared" si="276"/>
        <v>69.400000000000006</v>
      </c>
      <c r="J652" s="228">
        <f t="shared" si="277"/>
        <v>0</v>
      </c>
      <c r="K652" s="228">
        <f t="shared" si="278"/>
        <v>69.400000000000006</v>
      </c>
      <c r="L652" s="143">
        <v>1</v>
      </c>
      <c r="M652" s="143"/>
      <c r="N652" s="143">
        <v>1</v>
      </c>
      <c r="O652" s="247">
        <v>4</v>
      </c>
      <c r="P652" s="247"/>
      <c r="Q652" s="247">
        <v>4</v>
      </c>
      <c r="R652" s="143" t="s">
        <v>22</v>
      </c>
      <c r="S652" s="141">
        <v>43523</v>
      </c>
      <c r="T652" s="143" t="s">
        <v>360</v>
      </c>
      <c r="U652" s="45">
        <v>46022</v>
      </c>
      <c r="V652" s="139">
        <v>41613</v>
      </c>
      <c r="W652" s="148" t="s">
        <v>543</v>
      </c>
      <c r="X652" s="148" t="s">
        <v>556</v>
      </c>
    </row>
    <row r="653" spans="1:25" s="11" customFormat="1" ht="20.25" customHeight="1" x14ac:dyDescent="0.2">
      <c r="A653" s="58">
        <f t="shared" si="279"/>
        <v>37</v>
      </c>
      <c r="B653" s="143" t="s">
        <v>20</v>
      </c>
      <c r="C653" s="143" t="s">
        <v>362</v>
      </c>
      <c r="D653" s="143" t="s">
        <v>42</v>
      </c>
      <c r="E653" s="143" t="s">
        <v>13</v>
      </c>
      <c r="F653" s="38">
        <v>3</v>
      </c>
      <c r="G653" s="140"/>
      <c r="H653" s="140">
        <v>71.7</v>
      </c>
      <c r="I653" s="228">
        <f t="shared" si="276"/>
        <v>71.7</v>
      </c>
      <c r="J653" s="228">
        <f t="shared" si="277"/>
        <v>0</v>
      </c>
      <c r="K653" s="228">
        <f t="shared" si="278"/>
        <v>71.7</v>
      </c>
      <c r="L653" s="143">
        <v>1</v>
      </c>
      <c r="M653" s="143"/>
      <c r="N653" s="143">
        <v>1</v>
      </c>
      <c r="O653" s="247">
        <v>5</v>
      </c>
      <c r="P653" s="247"/>
      <c r="Q653" s="247">
        <v>5</v>
      </c>
      <c r="R653" s="143" t="s">
        <v>22</v>
      </c>
      <c r="S653" s="52">
        <v>43523</v>
      </c>
      <c r="T653" s="49" t="s">
        <v>360</v>
      </c>
      <c r="U653" s="197">
        <v>46022</v>
      </c>
      <c r="V653" s="139">
        <v>42726</v>
      </c>
      <c r="W653" s="148" t="s">
        <v>543</v>
      </c>
      <c r="X653" s="148" t="s">
        <v>556</v>
      </c>
    </row>
    <row r="654" spans="1:25" s="66" customFormat="1" ht="21" customHeight="1" x14ac:dyDescent="0.2">
      <c r="A654" s="67">
        <f>A653</f>
        <v>37</v>
      </c>
      <c r="B654" s="68" t="s">
        <v>20</v>
      </c>
      <c r="C654" s="68" t="s">
        <v>362</v>
      </c>
      <c r="D654" s="68">
        <f>COUNTA(D638:D653)</f>
        <v>16</v>
      </c>
      <c r="E654" s="47" t="s">
        <v>34</v>
      </c>
      <c r="F654" s="33"/>
      <c r="G654" s="69">
        <v>1109</v>
      </c>
      <c r="H654" s="69">
        <f t="shared" ref="H654:Q654" si="281">SUM(H638:H653)</f>
        <v>967.8</v>
      </c>
      <c r="I654" s="69">
        <f t="shared" si="281"/>
        <v>967.8</v>
      </c>
      <c r="J654" s="69">
        <f t="shared" si="281"/>
        <v>161.60000000000002</v>
      </c>
      <c r="K654" s="69">
        <f t="shared" si="281"/>
        <v>806.19999999999993</v>
      </c>
      <c r="L654" s="68">
        <f t="shared" si="281"/>
        <v>16</v>
      </c>
      <c r="M654" s="68">
        <f t="shared" si="281"/>
        <v>3</v>
      </c>
      <c r="N654" s="68">
        <f t="shared" si="281"/>
        <v>13</v>
      </c>
      <c r="O654" s="115">
        <f t="shared" si="281"/>
        <v>62</v>
      </c>
      <c r="P654" s="115">
        <f t="shared" si="281"/>
        <v>6</v>
      </c>
      <c r="Q654" s="115">
        <f t="shared" si="281"/>
        <v>56</v>
      </c>
      <c r="R654" s="15" t="str">
        <f>IF(L654/D654=0,"дом расселён 100%",IF(L654-D654=0,"0%",IF(L654/D654&lt;1,1-L654/D654)))</f>
        <v>0%</v>
      </c>
      <c r="S654" s="70">
        <v>43523</v>
      </c>
      <c r="T654" s="68" t="s">
        <v>360</v>
      </c>
      <c r="U654" s="70">
        <v>46022</v>
      </c>
      <c r="V654" s="1"/>
      <c r="W654" s="148" t="s">
        <v>543</v>
      </c>
      <c r="X654" s="148" t="s">
        <v>556</v>
      </c>
      <c r="Y654" s="11"/>
    </row>
    <row r="655" spans="1:25" s="11" customFormat="1" ht="20.25" customHeight="1" x14ac:dyDescent="0.2">
      <c r="A655" s="58">
        <f>A654+1</f>
        <v>38</v>
      </c>
      <c r="B655" s="143" t="s">
        <v>20</v>
      </c>
      <c r="C655" s="143" t="s">
        <v>371</v>
      </c>
      <c r="D655" s="143" t="s">
        <v>21</v>
      </c>
      <c r="E655" s="143" t="s">
        <v>13</v>
      </c>
      <c r="F655" s="38">
        <v>1</v>
      </c>
      <c r="G655" s="140"/>
      <c r="H655" s="140">
        <v>34.4</v>
      </c>
      <c r="I655" s="228">
        <f t="shared" ref="I655:I661" si="282">IF(R655="Подлежит расселению",H655,IF(R655="Расселено",0,IF(R655="Пустующие",0,IF(R655="В суде",H655))))</f>
        <v>34.4</v>
      </c>
      <c r="J655" s="228">
        <f t="shared" ref="J655:J661" si="283">IF(E655="Муниципальная",I655,IF(E655="Частная",0,IF(E655="Государственная",0,IF(E655="Юр.лицо",0))))</f>
        <v>0</v>
      </c>
      <c r="K655" s="228">
        <f t="shared" ref="K655:K661" si="284">IF(E655="Муниципальная",0,IF(E655="Частная",I655,IF(E655="Государственная",I655,IF(E655="Юр.лицо",I655))))</f>
        <v>34.4</v>
      </c>
      <c r="L655" s="143">
        <v>1</v>
      </c>
      <c r="M655" s="143"/>
      <c r="N655" s="143">
        <v>1</v>
      </c>
      <c r="O655" s="247">
        <v>1</v>
      </c>
      <c r="P655" s="247"/>
      <c r="Q655" s="247">
        <v>1</v>
      </c>
      <c r="R655" s="143" t="s">
        <v>22</v>
      </c>
      <c r="S655" s="57">
        <v>43523</v>
      </c>
      <c r="T655" s="54" t="s">
        <v>360</v>
      </c>
      <c r="U655" s="207">
        <v>46022</v>
      </c>
      <c r="V655" s="139">
        <v>41649</v>
      </c>
      <c r="W655" s="148" t="s">
        <v>543</v>
      </c>
      <c r="X655" s="148" t="s">
        <v>556</v>
      </c>
    </row>
    <row r="656" spans="1:25" s="11" customFormat="1" ht="20.25" customHeight="1" x14ac:dyDescent="0.2">
      <c r="A656" s="58">
        <f>A655</f>
        <v>38</v>
      </c>
      <c r="B656" s="143" t="s">
        <v>20</v>
      </c>
      <c r="C656" s="143" t="s">
        <v>371</v>
      </c>
      <c r="D656" s="143" t="s">
        <v>23</v>
      </c>
      <c r="E656" s="143" t="s">
        <v>13</v>
      </c>
      <c r="F656" s="38">
        <v>1</v>
      </c>
      <c r="G656" s="140"/>
      <c r="H656" s="140">
        <v>38.4</v>
      </c>
      <c r="I656" s="228">
        <f t="shared" si="282"/>
        <v>38.4</v>
      </c>
      <c r="J656" s="228">
        <f t="shared" si="283"/>
        <v>0</v>
      </c>
      <c r="K656" s="228">
        <f t="shared" si="284"/>
        <v>38.4</v>
      </c>
      <c r="L656" s="143">
        <v>1</v>
      </c>
      <c r="M656" s="143"/>
      <c r="N656" s="143">
        <v>1</v>
      </c>
      <c r="O656" s="247">
        <v>3</v>
      </c>
      <c r="P656" s="247"/>
      <c r="Q656" s="247">
        <v>3</v>
      </c>
      <c r="R656" s="143" t="s">
        <v>22</v>
      </c>
      <c r="S656" s="141">
        <v>43523</v>
      </c>
      <c r="T656" s="143" t="s">
        <v>360</v>
      </c>
      <c r="U656" s="45">
        <v>46022</v>
      </c>
      <c r="V656" s="139">
        <v>37384</v>
      </c>
      <c r="W656" s="148" t="s">
        <v>543</v>
      </c>
      <c r="X656" s="148" t="s">
        <v>556</v>
      </c>
    </row>
    <row r="657" spans="1:25" s="11" customFormat="1" ht="20.25" customHeight="1" x14ac:dyDescent="0.2">
      <c r="A657" s="58">
        <f t="shared" ref="A657:A662" si="285">A656</f>
        <v>38</v>
      </c>
      <c r="B657" s="143" t="s">
        <v>20</v>
      </c>
      <c r="C657" s="143" t="s">
        <v>371</v>
      </c>
      <c r="D657" s="143" t="s">
        <v>24</v>
      </c>
      <c r="E657" s="143" t="s">
        <v>13</v>
      </c>
      <c r="F657" s="38">
        <v>2</v>
      </c>
      <c r="G657" s="140"/>
      <c r="H657" s="140">
        <v>45.6</v>
      </c>
      <c r="I657" s="228">
        <f t="shared" si="282"/>
        <v>45.6</v>
      </c>
      <c r="J657" s="228">
        <f t="shared" si="283"/>
        <v>0</v>
      </c>
      <c r="K657" s="228">
        <f t="shared" si="284"/>
        <v>45.6</v>
      </c>
      <c r="L657" s="143">
        <v>1</v>
      </c>
      <c r="M657" s="143"/>
      <c r="N657" s="143">
        <v>1</v>
      </c>
      <c r="O657" s="247">
        <v>3</v>
      </c>
      <c r="P657" s="247"/>
      <c r="Q657" s="247">
        <v>3</v>
      </c>
      <c r="R657" s="143" t="s">
        <v>22</v>
      </c>
      <c r="S657" s="141">
        <v>43523</v>
      </c>
      <c r="T657" s="143" t="s">
        <v>360</v>
      </c>
      <c r="U657" s="45">
        <v>46022</v>
      </c>
      <c r="V657" s="139">
        <v>42202</v>
      </c>
      <c r="W657" s="148" t="s">
        <v>543</v>
      </c>
      <c r="X657" s="148" t="s">
        <v>556</v>
      </c>
    </row>
    <row r="658" spans="1:25" s="11" customFormat="1" ht="20.25" customHeight="1" x14ac:dyDescent="0.2">
      <c r="A658" s="58">
        <f t="shared" si="285"/>
        <v>38</v>
      </c>
      <c r="B658" s="143" t="s">
        <v>20</v>
      </c>
      <c r="C658" s="143" t="s">
        <v>371</v>
      </c>
      <c r="D658" s="143" t="s">
        <v>25</v>
      </c>
      <c r="E658" s="143" t="s">
        <v>13</v>
      </c>
      <c r="F658" s="38">
        <v>1</v>
      </c>
      <c r="G658" s="140"/>
      <c r="H658" s="140">
        <v>32.200000000000003</v>
      </c>
      <c r="I658" s="228">
        <f t="shared" si="282"/>
        <v>32.200000000000003</v>
      </c>
      <c r="J658" s="228">
        <f t="shared" si="283"/>
        <v>0</v>
      </c>
      <c r="K658" s="228">
        <f t="shared" si="284"/>
        <v>32.200000000000003</v>
      </c>
      <c r="L658" s="143">
        <v>1</v>
      </c>
      <c r="M658" s="143"/>
      <c r="N658" s="143">
        <v>1</v>
      </c>
      <c r="O658" s="247">
        <v>1</v>
      </c>
      <c r="P658" s="247"/>
      <c r="Q658" s="247">
        <v>1</v>
      </c>
      <c r="R658" s="143" t="s">
        <v>22</v>
      </c>
      <c r="S658" s="141">
        <v>43523</v>
      </c>
      <c r="T658" s="143" t="s">
        <v>360</v>
      </c>
      <c r="U658" s="45">
        <v>46022</v>
      </c>
      <c r="V658" s="139">
        <v>41572</v>
      </c>
      <c r="W658" s="148" t="s">
        <v>543</v>
      </c>
      <c r="X658" s="148" t="s">
        <v>556</v>
      </c>
    </row>
    <row r="659" spans="1:25" s="11" customFormat="1" ht="20.25" customHeight="1" x14ac:dyDescent="0.2">
      <c r="A659" s="58">
        <f t="shared" si="285"/>
        <v>38</v>
      </c>
      <c r="B659" s="143" t="s">
        <v>20</v>
      </c>
      <c r="C659" s="143" t="s">
        <v>371</v>
      </c>
      <c r="D659" s="143" t="s">
        <v>26</v>
      </c>
      <c r="E659" s="143" t="s">
        <v>13</v>
      </c>
      <c r="F659" s="38">
        <v>3</v>
      </c>
      <c r="G659" s="140"/>
      <c r="H659" s="140">
        <v>71.400000000000006</v>
      </c>
      <c r="I659" s="228">
        <f t="shared" si="282"/>
        <v>71.400000000000006</v>
      </c>
      <c r="J659" s="228">
        <f t="shared" si="283"/>
        <v>0</v>
      </c>
      <c r="K659" s="228">
        <f t="shared" si="284"/>
        <v>71.400000000000006</v>
      </c>
      <c r="L659" s="143">
        <v>1</v>
      </c>
      <c r="M659" s="143"/>
      <c r="N659" s="143">
        <v>1</v>
      </c>
      <c r="O659" s="247">
        <v>2</v>
      </c>
      <c r="P659" s="247"/>
      <c r="Q659" s="247">
        <v>2</v>
      </c>
      <c r="R659" s="143" t="s">
        <v>22</v>
      </c>
      <c r="S659" s="141">
        <v>43523</v>
      </c>
      <c r="T659" s="143" t="s">
        <v>360</v>
      </c>
      <c r="U659" s="45">
        <v>46022</v>
      </c>
      <c r="V659" s="139">
        <v>41702</v>
      </c>
      <c r="W659" s="148" t="s">
        <v>543</v>
      </c>
      <c r="X659" s="148" t="s">
        <v>556</v>
      </c>
    </row>
    <row r="660" spans="1:25" s="11" customFormat="1" ht="20.25" customHeight="1" x14ac:dyDescent="0.2">
      <c r="A660" s="58">
        <f t="shared" si="285"/>
        <v>38</v>
      </c>
      <c r="B660" s="143" t="s">
        <v>20</v>
      </c>
      <c r="C660" s="143" t="s">
        <v>371</v>
      </c>
      <c r="D660" s="143" t="s">
        <v>27</v>
      </c>
      <c r="E660" s="143" t="s">
        <v>13</v>
      </c>
      <c r="F660" s="38">
        <v>2</v>
      </c>
      <c r="G660" s="140"/>
      <c r="H660" s="140">
        <v>47.2</v>
      </c>
      <c r="I660" s="228">
        <f t="shared" si="282"/>
        <v>47.2</v>
      </c>
      <c r="J660" s="228">
        <f t="shared" si="283"/>
        <v>0</v>
      </c>
      <c r="K660" s="228">
        <f t="shared" si="284"/>
        <v>47.2</v>
      </c>
      <c r="L660" s="143">
        <v>1</v>
      </c>
      <c r="M660" s="143"/>
      <c r="N660" s="143">
        <v>1</v>
      </c>
      <c r="O660" s="247">
        <v>3</v>
      </c>
      <c r="P660" s="247"/>
      <c r="Q660" s="247">
        <v>3</v>
      </c>
      <c r="R660" s="143" t="s">
        <v>22</v>
      </c>
      <c r="S660" s="141">
        <v>43523</v>
      </c>
      <c r="T660" s="143" t="s">
        <v>360</v>
      </c>
      <c r="U660" s="45">
        <v>46022</v>
      </c>
      <c r="V660" s="139">
        <v>41649</v>
      </c>
      <c r="W660" s="148" t="s">
        <v>543</v>
      </c>
      <c r="X660" s="148" t="s">
        <v>556</v>
      </c>
    </row>
    <row r="661" spans="1:25" s="11" customFormat="1" ht="20.25" customHeight="1" x14ac:dyDescent="0.2">
      <c r="A661" s="58">
        <f t="shared" si="285"/>
        <v>38</v>
      </c>
      <c r="B661" s="143" t="s">
        <v>20</v>
      </c>
      <c r="C661" s="143" t="s">
        <v>371</v>
      </c>
      <c r="D661" s="143" t="s">
        <v>28</v>
      </c>
      <c r="E661" s="143" t="s">
        <v>13</v>
      </c>
      <c r="F661" s="38">
        <v>1</v>
      </c>
      <c r="G661" s="140"/>
      <c r="H661" s="140">
        <v>33.5</v>
      </c>
      <c r="I661" s="228">
        <f t="shared" si="282"/>
        <v>33.5</v>
      </c>
      <c r="J661" s="228">
        <f t="shared" si="283"/>
        <v>0</v>
      </c>
      <c r="K661" s="228">
        <f t="shared" si="284"/>
        <v>33.5</v>
      </c>
      <c r="L661" s="143">
        <v>1</v>
      </c>
      <c r="M661" s="143"/>
      <c r="N661" s="143">
        <v>1</v>
      </c>
      <c r="O661" s="247">
        <v>1</v>
      </c>
      <c r="P661" s="247"/>
      <c r="Q661" s="247">
        <v>1</v>
      </c>
      <c r="R661" s="143" t="s">
        <v>22</v>
      </c>
      <c r="S661" s="52">
        <v>43523</v>
      </c>
      <c r="T661" s="49" t="s">
        <v>360</v>
      </c>
      <c r="U661" s="197">
        <v>46022</v>
      </c>
      <c r="V661" s="139"/>
      <c r="W661" s="148" t="s">
        <v>543</v>
      </c>
      <c r="X661" s="148" t="s">
        <v>556</v>
      </c>
    </row>
    <row r="662" spans="1:25" s="66" customFormat="1" ht="21" customHeight="1" x14ac:dyDescent="0.2">
      <c r="A662" s="67">
        <f t="shared" si="285"/>
        <v>38</v>
      </c>
      <c r="B662" s="68" t="s">
        <v>20</v>
      </c>
      <c r="C662" s="68" t="s">
        <v>371</v>
      </c>
      <c r="D662" s="68">
        <f>COUNTA(D655:D661)</f>
        <v>7</v>
      </c>
      <c r="E662" s="47" t="s">
        <v>34</v>
      </c>
      <c r="F662" s="33"/>
      <c r="G662" s="69">
        <v>341.2</v>
      </c>
      <c r="H662" s="69">
        <f t="shared" ref="H662:Q662" si="286">SUM(H655:H661)</f>
        <v>302.70000000000005</v>
      </c>
      <c r="I662" s="69">
        <f t="shared" si="286"/>
        <v>302.70000000000005</v>
      </c>
      <c r="J662" s="69">
        <f t="shared" si="286"/>
        <v>0</v>
      </c>
      <c r="K662" s="69">
        <f t="shared" si="286"/>
        <v>302.70000000000005</v>
      </c>
      <c r="L662" s="68">
        <f t="shared" si="286"/>
        <v>7</v>
      </c>
      <c r="M662" s="68">
        <f t="shared" si="286"/>
        <v>0</v>
      </c>
      <c r="N662" s="68">
        <f t="shared" si="286"/>
        <v>7</v>
      </c>
      <c r="O662" s="115">
        <f t="shared" si="286"/>
        <v>14</v>
      </c>
      <c r="P662" s="115">
        <f t="shared" si="286"/>
        <v>0</v>
      </c>
      <c r="Q662" s="115">
        <f t="shared" si="286"/>
        <v>14</v>
      </c>
      <c r="R662" s="15" t="str">
        <f>IF(L662/D662=0,"дом расселён 100%",IF(L662-D662=0,"0%",IF(L662/D662&lt;1,1-L662/D662)))</f>
        <v>0%</v>
      </c>
      <c r="S662" s="70">
        <v>43523</v>
      </c>
      <c r="T662" s="68" t="s">
        <v>360</v>
      </c>
      <c r="U662" s="70">
        <v>46022</v>
      </c>
      <c r="V662" s="1"/>
      <c r="W662" s="148" t="s">
        <v>543</v>
      </c>
      <c r="X662" s="148" t="s">
        <v>556</v>
      </c>
      <c r="Y662" s="11"/>
    </row>
    <row r="663" spans="1:25" s="11" customFormat="1" ht="20.25" customHeight="1" x14ac:dyDescent="0.2">
      <c r="A663" s="58">
        <f>A662+1</f>
        <v>39</v>
      </c>
      <c r="B663" s="143" t="s">
        <v>20</v>
      </c>
      <c r="C663" s="143" t="s">
        <v>363</v>
      </c>
      <c r="D663" s="143" t="s">
        <v>21</v>
      </c>
      <c r="E663" s="143" t="s">
        <v>12</v>
      </c>
      <c r="F663" s="38">
        <v>2</v>
      </c>
      <c r="G663" s="140"/>
      <c r="H663" s="140">
        <v>40.700000000000003</v>
      </c>
      <c r="I663" s="228">
        <f t="shared" ref="I663:I686" si="287">IF(R663="Подлежит расселению",H663,IF(R663="Расселено",0,IF(R663="Пустующие",0,IF(R663="В суде",H663))))</f>
        <v>40.700000000000003</v>
      </c>
      <c r="J663" s="228">
        <f t="shared" ref="J663:J686" si="288">IF(E663="Муниципальная",I663,IF(E663="Частная",0,IF(E663="Государственная",0,IF(E663="Юр.лицо",0))))</f>
        <v>40.700000000000003</v>
      </c>
      <c r="K663" s="228">
        <f t="shared" ref="K663:K686" si="289">IF(E663="Муниципальная",0,IF(E663="Частная",I663,IF(E663="Государственная",I663,IF(E663="Юр.лицо",I663))))</f>
        <v>0</v>
      </c>
      <c r="L663" s="143">
        <v>1</v>
      </c>
      <c r="M663" s="143">
        <v>1</v>
      </c>
      <c r="N663" s="143"/>
      <c r="O663" s="247">
        <v>5</v>
      </c>
      <c r="P663" s="247">
        <v>1</v>
      </c>
      <c r="Q663" s="247">
        <f t="shared" ref="Q663" si="290">O663-P663</f>
        <v>4</v>
      </c>
      <c r="R663" s="143" t="s">
        <v>22</v>
      </c>
      <c r="S663" s="57">
        <v>43523</v>
      </c>
      <c r="T663" s="54" t="s">
        <v>360</v>
      </c>
      <c r="U663" s="207">
        <v>46022</v>
      </c>
      <c r="V663" s="139"/>
      <c r="W663" s="148" t="s">
        <v>543</v>
      </c>
      <c r="X663" s="148" t="s">
        <v>556</v>
      </c>
    </row>
    <row r="664" spans="1:25" s="11" customFormat="1" ht="20.25" customHeight="1" x14ac:dyDescent="0.2">
      <c r="A664" s="58">
        <f>A663</f>
        <v>39</v>
      </c>
      <c r="B664" s="143" t="s">
        <v>20</v>
      </c>
      <c r="C664" s="143" t="s">
        <v>363</v>
      </c>
      <c r="D664" s="143" t="s">
        <v>23</v>
      </c>
      <c r="E664" s="143" t="s">
        <v>13</v>
      </c>
      <c r="F664" s="38">
        <v>2</v>
      </c>
      <c r="G664" s="140"/>
      <c r="H664" s="140">
        <v>43.5</v>
      </c>
      <c r="I664" s="228">
        <f t="shared" si="287"/>
        <v>43.5</v>
      </c>
      <c r="J664" s="228">
        <f t="shared" si="288"/>
        <v>0</v>
      </c>
      <c r="K664" s="228">
        <f t="shared" si="289"/>
        <v>43.5</v>
      </c>
      <c r="L664" s="143">
        <v>1</v>
      </c>
      <c r="M664" s="143"/>
      <c r="N664" s="143">
        <v>1</v>
      </c>
      <c r="O664" s="247">
        <v>0</v>
      </c>
      <c r="P664" s="247"/>
      <c r="Q664" s="247">
        <v>0</v>
      </c>
      <c r="R664" s="143" t="s">
        <v>22</v>
      </c>
      <c r="S664" s="141">
        <v>43523</v>
      </c>
      <c r="T664" s="143" t="s">
        <v>360</v>
      </c>
      <c r="U664" s="45">
        <v>46022</v>
      </c>
      <c r="V664" s="139">
        <v>41338</v>
      </c>
      <c r="W664" s="148" t="s">
        <v>543</v>
      </c>
      <c r="X664" s="148" t="s">
        <v>556</v>
      </c>
    </row>
    <row r="665" spans="1:25" s="11" customFormat="1" ht="20.25" customHeight="1" x14ac:dyDescent="0.2">
      <c r="A665" s="58">
        <f t="shared" ref="A665:A687" si="291">A664</f>
        <v>39</v>
      </c>
      <c r="B665" s="143" t="s">
        <v>20</v>
      </c>
      <c r="C665" s="143" t="s">
        <v>363</v>
      </c>
      <c r="D665" s="143" t="s">
        <v>24</v>
      </c>
      <c r="E665" s="143" t="s">
        <v>13</v>
      </c>
      <c r="F665" s="38">
        <v>2</v>
      </c>
      <c r="G665" s="140"/>
      <c r="H665" s="140">
        <v>47.7</v>
      </c>
      <c r="I665" s="228">
        <f t="shared" si="287"/>
        <v>47.7</v>
      </c>
      <c r="J665" s="228">
        <f t="shared" si="288"/>
        <v>0</v>
      </c>
      <c r="K665" s="228">
        <f t="shared" si="289"/>
        <v>47.7</v>
      </c>
      <c r="L665" s="143">
        <v>1</v>
      </c>
      <c r="M665" s="143"/>
      <c r="N665" s="143">
        <v>1</v>
      </c>
      <c r="O665" s="247">
        <v>3</v>
      </c>
      <c r="P665" s="247"/>
      <c r="Q665" s="247">
        <v>3</v>
      </c>
      <c r="R665" s="143" t="s">
        <v>22</v>
      </c>
      <c r="S665" s="141">
        <v>43523</v>
      </c>
      <c r="T665" s="143" t="s">
        <v>360</v>
      </c>
      <c r="U665" s="45">
        <v>46022</v>
      </c>
      <c r="V665" s="139">
        <v>37930</v>
      </c>
      <c r="W665" s="148" t="s">
        <v>543</v>
      </c>
      <c r="X665" s="148" t="s">
        <v>556</v>
      </c>
    </row>
    <row r="666" spans="1:25" s="11" customFormat="1" ht="20.25" customHeight="1" x14ac:dyDescent="0.2">
      <c r="A666" s="58">
        <f t="shared" si="291"/>
        <v>39</v>
      </c>
      <c r="B666" s="143" t="s">
        <v>20</v>
      </c>
      <c r="C666" s="143" t="s">
        <v>363</v>
      </c>
      <c r="D666" s="143" t="s">
        <v>25</v>
      </c>
      <c r="E666" s="143" t="s">
        <v>13</v>
      </c>
      <c r="F666" s="38">
        <v>1</v>
      </c>
      <c r="G666" s="140"/>
      <c r="H666" s="140">
        <v>30.2</v>
      </c>
      <c r="I666" s="228">
        <f t="shared" si="287"/>
        <v>30.2</v>
      </c>
      <c r="J666" s="228">
        <f t="shared" si="288"/>
        <v>0</v>
      </c>
      <c r="K666" s="228">
        <f t="shared" si="289"/>
        <v>30.2</v>
      </c>
      <c r="L666" s="143">
        <v>1</v>
      </c>
      <c r="M666" s="143"/>
      <c r="N666" s="143">
        <v>1</v>
      </c>
      <c r="O666" s="247">
        <v>4</v>
      </c>
      <c r="P666" s="247"/>
      <c r="Q666" s="247">
        <v>4</v>
      </c>
      <c r="R666" s="143" t="s">
        <v>22</v>
      </c>
      <c r="S666" s="141">
        <v>43523</v>
      </c>
      <c r="T666" s="143" t="s">
        <v>360</v>
      </c>
      <c r="U666" s="45">
        <v>46022</v>
      </c>
      <c r="V666" s="139">
        <v>41344</v>
      </c>
      <c r="W666" s="148" t="s">
        <v>543</v>
      </c>
      <c r="X666" s="148" t="s">
        <v>556</v>
      </c>
    </row>
    <row r="667" spans="1:25" s="11" customFormat="1" ht="20.25" customHeight="1" x14ac:dyDescent="0.2">
      <c r="A667" s="58">
        <f t="shared" si="291"/>
        <v>39</v>
      </c>
      <c r="B667" s="143" t="s">
        <v>20</v>
      </c>
      <c r="C667" s="143" t="s">
        <v>363</v>
      </c>
      <c r="D667" s="143" t="s">
        <v>26</v>
      </c>
      <c r="E667" s="143" t="s">
        <v>13</v>
      </c>
      <c r="F667" s="38">
        <v>2</v>
      </c>
      <c r="G667" s="140"/>
      <c r="H667" s="140">
        <v>41.8</v>
      </c>
      <c r="I667" s="228">
        <f t="shared" si="287"/>
        <v>41.8</v>
      </c>
      <c r="J667" s="228">
        <f t="shared" si="288"/>
        <v>0</v>
      </c>
      <c r="K667" s="228">
        <f t="shared" si="289"/>
        <v>41.8</v>
      </c>
      <c r="L667" s="143">
        <v>1</v>
      </c>
      <c r="M667" s="143"/>
      <c r="N667" s="143">
        <v>1</v>
      </c>
      <c r="O667" s="247">
        <v>5</v>
      </c>
      <c r="P667" s="247"/>
      <c r="Q667" s="247">
        <v>5</v>
      </c>
      <c r="R667" s="143" t="s">
        <v>22</v>
      </c>
      <c r="S667" s="141">
        <v>43523</v>
      </c>
      <c r="T667" s="143" t="s">
        <v>360</v>
      </c>
      <c r="U667" s="45">
        <v>46022</v>
      </c>
      <c r="V667" s="139">
        <v>41081</v>
      </c>
      <c r="W667" s="148" t="s">
        <v>543</v>
      </c>
      <c r="X667" s="148" t="s">
        <v>556</v>
      </c>
    </row>
    <row r="668" spans="1:25" s="11" customFormat="1" ht="20.25" customHeight="1" x14ac:dyDescent="0.2">
      <c r="A668" s="58">
        <f t="shared" si="291"/>
        <v>39</v>
      </c>
      <c r="B668" s="143" t="s">
        <v>20</v>
      </c>
      <c r="C668" s="143" t="s">
        <v>363</v>
      </c>
      <c r="D668" s="143" t="s">
        <v>27</v>
      </c>
      <c r="E668" s="143" t="s">
        <v>13</v>
      </c>
      <c r="F668" s="38">
        <v>2</v>
      </c>
      <c r="G668" s="140"/>
      <c r="H668" s="140">
        <v>43.6</v>
      </c>
      <c r="I668" s="228">
        <f t="shared" si="287"/>
        <v>43.6</v>
      </c>
      <c r="J668" s="228">
        <f t="shared" si="288"/>
        <v>0</v>
      </c>
      <c r="K668" s="228">
        <f t="shared" si="289"/>
        <v>43.6</v>
      </c>
      <c r="L668" s="143">
        <v>1</v>
      </c>
      <c r="M668" s="143"/>
      <c r="N668" s="143">
        <v>1</v>
      </c>
      <c r="O668" s="247">
        <v>3</v>
      </c>
      <c r="P668" s="247"/>
      <c r="Q668" s="247">
        <v>3</v>
      </c>
      <c r="R668" s="143" t="s">
        <v>22</v>
      </c>
      <c r="S668" s="141">
        <v>43523</v>
      </c>
      <c r="T668" s="143" t="s">
        <v>360</v>
      </c>
      <c r="U668" s="45">
        <v>46022</v>
      </c>
      <c r="V668" s="139">
        <v>37813</v>
      </c>
      <c r="W668" s="148" t="s">
        <v>543</v>
      </c>
      <c r="X668" s="148" t="s">
        <v>556</v>
      </c>
    </row>
    <row r="669" spans="1:25" s="11" customFormat="1" ht="20.25" customHeight="1" x14ac:dyDescent="0.2">
      <c r="A669" s="58">
        <f t="shared" si="291"/>
        <v>39</v>
      </c>
      <c r="B669" s="143" t="s">
        <v>20</v>
      </c>
      <c r="C669" s="143" t="s">
        <v>363</v>
      </c>
      <c r="D669" s="143" t="s">
        <v>28</v>
      </c>
      <c r="E669" s="143" t="s">
        <v>13</v>
      </c>
      <c r="F669" s="38">
        <v>2</v>
      </c>
      <c r="G669" s="140"/>
      <c r="H669" s="140">
        <v>48</v>
      </c>
      <c r="I669" s="228">
        <f t="shared" si="287"/>
        <v>48</v>
      </c>
      <c r="J669" s="228">
        <f t="shared" si="288"/>
        <v>0</v>
      </c>
      <c r="K669" s="228">
        <f t="shared" si="289"/>
        <v>48</v>
      </c>
      <c r="L669" s="143">
        <v>1</v>
      </c>
      <c r="M669" s="143"/>
      <c r="N669" s="143">
        <v>1</v>
      </c>
      <c r="O669" s="247">
        <v>1</v>
      </c>
      <c r="P669" s="247"/>
      <c r="Q669" s="247">
        <v>1</v>
      </c>
      <c r="R669" s="143" t="s">
        <v>22</v>
      </c>
      <c r="S669" s="141">
        <v>43523</v>
      </c>
      <c r="T669" s="143" t="s">
        <v>360</v>
      </c>
      <c r="U669" s="45">
        <v>46022</v>
      </c>
      <c r="V669" s="139">
        <v>41144</v>
      </c>
      <c r="W669" s="148" t="s">
        <v>543</v>
      </c>
      <c r="X669" s="148" t="s">
        <v>556</v>
      </c>
    </row>
    <row r="670" spans="1:25" s="11" customFormat="1" ht="20.25" customHeight="1" x14ac:dyDescent="0.2">
      <c r="A670" s="58">
        <f t="shared" si="291"/>
        <v>39</v>
      </c>
      <c r="B670" s="143" t="s">
        <v>20</v>
      </c>
      <c r="C670" s="143" t="s">
        <v>363</v>
      </c>
      <c r="D670" s="143" t="s">
        <v>29</v>
      </c>
      <c r="E670" s="143" t="s">
        <v>13</v>
      </c>
      <c r="F670" s="38">
        <v>1</v>
      </c>
      <c r="G670" s="140"/>
      <c r="H670" s="140">
        <v>30.4</v>
      </c>
      <c r="I670" s="228">
        <f t="shared" si="287"/>
        <v>30.4</v>
      </c>
      <c r="J670" s="228">
        <f t="shared" si="288"/>
        <v>0</v>
      </c>
      <c r="K670" s="228">
        <f t="shared" si="289"/>
        <v>30.4</v>
      </c>
      <c r="L670" s="143">
        <v>1</v>
      </c>
      <c r="M670" s="143"/>
      <c r="N670" s="143">
        <v>1</v>
      </c>
      <c r="O670" s="247">
        <v>3</v>
      </c>
      <c r="P670" s="247"/>
      <c r="Q670" s="247">
        <v>3</v>
      </c>
      <c r="R670" s="143" t="s">
        <v>22</v>
      </c>
      <c r="S670" s="141">
        <v>43523</v>
      </c>
      <c r="T670" s="143" t="s">
        <v>360</v>
      </c>
      <c r="U670" s="45">
        <v>46022</v>
      </c>
      <c r="V670" s="139">
        <v>39276</v>
      </c>
      <c r="W670" s="148" t="s">
        <v>543</v>
      </c>
      <c r="X670" s="148" t="s">
        <v>556</v>
      </c>
    </row>
    <row r="671" spans="1:25" s="11" customFormat="1" ht="20.25" customHeight="1" x14ac:dyDescent="0.2">
      <c r="A671" s="58">
        <f t="shared" si="291"/>
        <v>39</v>
      </c>
      <c r="B671" s="143" t="s">
        <v>20</v>
      </c>
      <c r="C671" s="143" t="s">
        <v>363</v>
      </c>
      <c r="D671" s="143" t="s">
        <v>30</v>
      </c>
      <c r="E671" s="143" t="s">
        <v>13</v>
      </c>
      <c r="F671" s="38">
        <v>2</v>
      </c>
      <c r="G671" s="140"/>
      <c r="H671" s="140">
        <v>47.1</v>
      </c>
      <c r="I671" s="228">
        <f t="shared" si="287"/>
        <v>47.1</v>
      </c>
      <c r="J671" s="228">
        <f t="shared" si="288"/>
        <v>0</v>
      </c>
      <c r="K671" s="228">
        <f t="shared" si="289"/>
        <v>47.1</v>
      </c>
      <c r="L671" s="143">
        <v>1</v>
      </c>
      <c r="M671" s="143"/>
      <c r="N671" s="143">
        <v>1</v>
      </c>
      <c r="O671" s="247">
        <v>5</v>
      </c>
      <c r="P671" s="247"/>
      <c r="Q671" s="247">
        <v>5</v>
      </c>
      <c r="R671" s="143" t="s">
        <v>22</v>
      </c>
      <c r="S671" s="141">
        <v>43523</v>
      </c>
      <c r="T671" s="143" t="s">
        <v>360</v>
      </c>
      <c r="U671" s="45">
        <v>46022</v>
      </c>
      <c r="V671" s="139">
        <v>40154</v>
      </c>
      <c r="W671" s="148" t="s">
        <v>543</v>
      </c>
      <c r="X671" s="148" t="s">
        <v>556</v>
      </c>
    </row>
    <row r="672" spans="1:25" s="11" customFormat="1" ht="20.25" customHeight="1" x14ac:dyDescent="0.2">
      <c r="A672" s="58">
        <f t="shared" si="291"/>
        <v>39</v>
      </c>
      <c r="B672" s="143" t="s">
        <v>20</v>
      </c>
      <c r="C672" s="143" t="s">
        <v>363</v>
      </c>
      <c r="D672" s="143" t="s">
        <v>31</v>
      </c>
      <c r="E672" s="143" t="s">
        <v>13</v>
      </c>
      <c r="F672" s="38">
        <v>2</v>
      </c>
      <c r="G672" s="140"/>
      <c r="H672" s="140">
        <v>47.1</v>
      </c>
      <c r="I672" s="228">
        <f t="shared" si="287"/>
        <v>47.1</v>
      </c>
      <c r="J672" s="228">
        <f t="shared" si="288"/>
        <v>0</v>
      </c>
      <c r="K672" s="228">
        <f t="shared" si="289"/>
        <v>47.1</v>
      </c>
      <c r="L672" s="143">
        <v>1</v>
      </c>
      <c r="M672" s="143"/>
      <c r="N672" s="143">
        <v>1</v>
      </c>
      <c r="O672" s="247">
        <v>3</v>
      </c>
      <c r="P672" s="247"/>
      <c r="Q672" s="247">
        <v>2</v>
      </c>
      <c r="R672" s="143" t="s">
        <v>22</v>
      </c>
      <c r="S672" s="141">
        <v>43523</v>
      </c>
      <c r="T672" s="143" t="s">
        <v>360</v>
      </c>
      <c r="U672" s="45">
        <v>46022</v>
      </c>
      <c r="V672" s="139">
        <v>42682</v>
      </c>
      <c r="W672" s="148" t="s">
        <v>543</v>
      </c>
      <c r="X672" s="148" t="s">
        <v>556</v>
      </c>
    </row>
    <row r="673" spans="1:25" s="11" customFormat="1" ht="20.25" customHeight="1" x14ac:dyDescent="0.2">
      <c r="A673" s="58">
        <f t="shared" si="291"/>
        <v>39</v>
      </c>
      <c r="B673" s="143" t="s">
        <v>20</v>
      </c>
      <c r="C673" s="143" t="s">
        <v>363</v>
      </c>
      <c r="D673" s="143" t="s">
        <v>32</v>
      </c>
      <c r="E673" s="143" t="s">
        <v>13</v>
      </c>
      <c r="F673" s="38">
        <v>2</v>
      </c>
      <c r="G673" s="140"/>
      <c r="H673" s="140">
        <v>46.9</v>
      </c>
      <c r="I673" s="228">
        <f t="shared" si="287"/>
        <v>46.9</v>
      </c>
      <c r="J673" s="228">
        <f t="shared" si="288"/>
        <v>0</v>
      </c>
      <c r="K673" s="228">
        <f t="shared" si="289"/>
        <v>46.9</v>
      </c>
      <c r="L673" s="143">
        <v>1</v>
      </c>
      <c r="M673" s="143"/>
      <c r="N673" s="143">
        <v>1</v>
      </c>
      <c r="O673" s="247">
        <v>2</v>
      </c>
      <c r="P673" s="247"/>
      <c r="Q673" s="247">
        <v>2</v>
      </c>
      <c r="R673" s="143" t="s">
        <v>22</v>
      </c>
      <c r="S673" s="141">
        <v>43523</v>
      </c>
      <c r="T673" s="143" t="s">
        <v>360</v>
      </c>
      <c r="U673" s="45">
        <v>46022</v>
      </c>
      <c r="V673" s="139">
        <v>39486</v>
      </c>
      <c r="W673" s="148" t="s">
        <v>543</v>
      </c>
      <c r="X673" s="148" t="s">
        <v>556</v>
      </c>
    </row>
    <row r="674" spans="1:25" s="11" customFormat="1" ht="20.25" customHeight="1" x14ac:dyDescent="0.2">
      <c r="A674" s="58">
        <f t="shared" si="291"/>
        <v>39</v>
      </c>
      <c r="B674" s="143" t="s">
        <v>20</v>
      </c>
      <c r="C674" s="143" t="s">
        <v>363</v>
      </c>
      <c r="D674" s="143" t="s">
        <v>33</v>
      </c>
      <c r="E674" s="143" t="s">
        <v>13</v>
      </c>
      <c r="F674" s="38">
        <v>2</v>
      </c>
      <c r="G674" s="140"/>
      <c r="H674" s="140">
        <v>47.5</v>
      </c>
      <c r="I674" s="228">
        <f t="shared" si="287"/>
        <v>47.5</v>
      </c>
      <c r="J674" s="228">
        <f t="shared" si="288"/>
        <v>0</v>
      </c>
      <c r="K674" s="228">
        <f t="shared" si="289"/>
        <v>47.5</v>
      </c>
      <c r="L674" s="143">
        <v>1</v>
      </c>
      <c r="M674" s="143"/>
      <c r="N674" s="143">
        <v>1</v>
      </c>
      <c r="O674" s="247">
        <v>5</v>
      </c>
      <c r="P674" s="247"/>
      <c r="Q674" s="247">
        <v>5</v>
      </c>
      <c r="R674" s="143" t="s">
        <v>22</v>
      </c>
      <c r="S674" s="141">
        <v>43523</v>
      </c>
      <c r="T674" s="143" t="s">
        <v>360</v>
      </c>
      <c r="U674" s="45">
        <v>46022</v>
      </c>
      <c r="V674" s="139">
        <v>39375</v>
      </c>
      <c r="W674" s="148" t="s">
        <v>543</v>
      </c>
      <c r="X674" s="148" t="s">
        <v>556</v>
      </c>
    </row>
    <row r="675" spans="1:25" s="11" customFormat="1" ht="20.25" customHeight="1" x14ac:dyDescent="0.2">
      <c r="A675" s="58">
        <f t="shared" si="291"/>
        <v>39</v>
      </c>
      <c r="B675" s="143" t="s">
        <v>20</v>
      </c>
      <c r="C675" s="143" t="s">
        <v>363</v>
      </c>
      <c r="D675" s="143" t="s">
        <v>39</v>
      </c>
      <c r="E675" s="143" t="s">
        <v>13</v>
      </c>
      <c r="F675" s="38">
        <v>2</v>
      </c>
      <c r="G675" s="140"/>
      <c r="H675" s="140">
        <v>47.7</v>
      </c>
      <c r="I675" s="228">
        <f t="shared" si="287"/>
        <v>47.7</v>
      </c>
      <c r="J675" s="228">
        <f t="shared" si="288"/>
        <v>0</v>
      </c>
      <c r="K675" s="228">
        <f t="shared" si="289"/>
        <v>47.7</v>
      </c>
      <c r="L675" s="143">
        <v>1</v>
      </c>
      <c r="M675" s="143"/>
      <c r="N675" s="143">
        <v>1</v>
      </c>
      <c r="O675" s="247">
        <v>0</v>
      </c>
      <c r="P675" s="247"/>
      <c r="Q675" s="247">
        <v>0</v>
      </c>
      <c r="R675" s="143" t="s">
        <v>22</v>
      </c>
      <c r="S675" s="141">
        <v>43523</v>
      </c>
      <c r="T675" s="143" t="s">
        <v>360</v>
      </c>
      <c r="U675" s="45">
        <v>46022</v>
      </c>
      <c r="V675" s="139">
        <v>41236</v>
      </c>
      <c r="W675" s="148" t="s">
        <v>543</v>
      </c>
      <c r="X675" s="148" t="s">
        <v>556</v>
      </c>
    </row>
    <row r="676" spans="1:25" s="11" customFormat="1" ht="20.25" customHeight="1" x14ac:dyDescent="0.2">
      <c r="A676" s="58">
        <f t="shared" si="291"/>
        <v>39</v>
      </c>
      <c r="B676" s="143" t="s">
        <v>20</v>
      </c>
      <c r="C676" s="143" t="s">
        <v>363</v>
      </c>
      <c r="D676" s="143" t="s">
        <v>40</v>
      </c>
      <c r="E676" s="143" t="s">
        <v>13</v>
      </c>
      <c r="F676" s="38">
        <v>2</v>
      </c>
      <c r="G676" s="140"/>
      <c r="H676" s="140">
        <v>47.8</v>
      </c>
      <c r="I676" s="228">
        <f t="shared" si="287"/>
        <v>47.8</v>
      </c>
      <c r="J676" s="228">
        <f t="shared" si="288"/>
        <v>0</v>
      </c>
      <c r="K676" s="228">
        <f t="shared" si="289"/>
        <v>47.8</v>
      </c>
      <c r="L676" s="143">
        <v>1</v>
      </c>
      <c r="M676" s="143"/>
      <c r="N676" s="143">
        <v>1</v>
      </c>
      <c r="O676" s="247">
        <v>5</v>
      </c>
      <c r="P676" s="247"/>
      <c r="Q676" s="247">
        <v>5</v>
      </c>
      <c r="R676" s="143" t="s">
        <v>22</v>
      </c>
      <c r="S676" s="141">
        <v>43523</v>
      </c>
      <c r="T676" s="143" t="s">
        <v>360</v>
      </c>
      <c r="U676" s="45">
        <v>46022</v>
      </c>
      <c r="V676" s="139">
        <v>41375</v>
      </c>
      <c r="W676" s="148" t="s">
        <v>543</v>
      </c>
      <c r="X676" s="148" t="s">
        <v>556</v>
      </c>
    </row>
    <row r="677" spans="1:25" s="11" customFormat="1" ht="20.25" customHeight="1" x14ac:dyDescent="0.2">
      <c r="A677" s="58">
        <f t="shared" si="291"/>
        <v>39</v>
      </c>
      <c r="B677" s="143" t="s">
        <v>20</v>
      </c>
      <c r="C677" s="143" t="s">
        <v>363</v>
      </c>
      <c r="D677" s="143" t="s">
        <v>41</v>
      </c>
      <c r="E677" s="143" t="s">
        <v>13</v>
      </c>
      <c r="F677" s="38">
        <v>2</v>
      </c>
      <c r="G677" s="140"/>
      <c r="H677" s="140">
        <v>47</v>
      </c>
      <c r="I677" s="228">
        <f t="shared" si="287"/>
        <v>47</v>
      </c>
      <c r="J677" s="228">
        <f t="shared" si="288"/>
        <v>0</v>
      </c>
      <c r="K677" s="228">
        <f t="shared" si="289"/>
        <v>47</v>
      </c>
      <c r="L677" s="143">
        <v>1</v>
      </c>
      <c r="M677" s="143"/>
      <c r="N677" s="143">
        <v>1</v>
      </c>
      <c r="O677" s="247">
        <v>1</v>
      </c>
      <c r="P677" s="247"/>
      <c r="Q677" s="247">
        <v>1</v>
      </c>
      <c r="R677" s="143" t="s">
        <v>22</v>
      </c>
      <c r="S677" s="141">
        <v>43523</v>
      </c>
      <c r="T677" s="143" t="s">
        <v>360</v>
      </c>
      <c r="U677" s="45">
        <v>46022</v>
      </c>
      <c r="V677" s="139">
        <v>39456</v>
      </c>
      <c r="W677" s="148" t="s">
        <v>543</v>
      </c>
      <c r="X677" s="148" t="s">
        <v>556</v>
      </c>
    </row>
    <row r="678" spans="1:25" s="11" customFormat="1" ht="20.25" customHeight="1" x14ac:dyDescent="0.2">
      <c r="A678" s="58">
        <f t="shared" si="291"/>
        <v>39</v>
      </c>
      <c r="B678" s="143" t="s">
        <v>20</v>
      </c>
      <c r="C678" s="143" t="s">
        <v>363</v>
      </c>
      <c r="D678" s="143" t="s">
        <v>42</v>
      </c>
      <c r="E678" s="143" t="s">
        <v>13</v>
      </c>
      <c r="F678" s="38">
        <v>2</v>
      </c>
      <c r="G678" s="140"/>
      <c r="H678" s="140">
        <v>48.3</v>
      </c>
      <c r="I678" s="228">
        <f t="shared" si="287"/>
        <v>48.3</v>
      </c>
      <c r="J678" s="228">
        <f t="shared" si="288"/>
        <v>0</v>
      </c>
      <c r="K678" s="228">
        <f t="shared" si="289"/>
        <v>48.3</v>
      </c>
      <c r="L678" s="143">
        <v>1</v>
      </c>
      <c r="M678" s="143"/>
      <c r="N678" s="143">
        <v>1</v>
      </c>
      <c r="O678" s="247">
        <v>0</v>
      </c>
      <c r="P678" s="247"/>
      <c r="Q678" s="247">
        <v>0</v>
      </c>
      <c r="R678" s="143" t="s">
        <v>22</v>
      </c>
      <c r="S678" s="141">
        <v>43523</v>
      </c>
      <c r="T678" s="143" t="s">
        <v>360</v>
      </c>
      <c r="U678" s="45">
        <v>46022</v>
      </c>
      <c r="V678" s="139">
        <v>42333</v>
      </c>
      <c r="W678" s="148" t="s">
        <v>543</v>
      </c>
      <c r="X678" s="148" t="s">
        <v>556</v>
      </c>
    </row>
    <row r="679" spans="1:25" s="11" customFormat="1" ht="20.25" customHeight="1" x14ac:dyDescent="0.2">
      <c r="A679" s="58">
        <f t="shared" si="291"/>
        <v>39</v>
      </c>
      <c r="B679" s="143" t="s">
        <v>20</v>
      </c>
      <c r="C679" s="143" t="s">
        <v>363</v>
      </c>
      <c r="D679" s="143" t="s">
        <v>43</v>
      </c>
      <c r="E679" s="143" t="s">
        <v>12</v>
      </c>
      <c r="F679" s="38">
        <v>2</v>
      </c>
      <c r="G679" s="140"/>
      <c r="H679" s="140">
        <v>44.5</v>
      </c>
      <c r="I679" s="228">
        <f t="shared" si="287"/>
        <v>0</v>
      </c>
      <c r="J679" s="228">
        <f t="shared" si="288"/>
        <v>0</v>
      </c>
      <c r="K679" s="228">
        <f t="shared" si="289"/>
        <v>0</v>
      </c>
      <c r="L679" s="143">
        <f>IF(I679&gt;0,1,IF(I679=0,0))</f>
        <v>0</v>
      </c>
      <c r="M679" s="143">
        <f>IF(J679&gt;0,1,IF(J679=0,0))</f>
        <v>0</v>
      </c>
      <c r="N679" s="143">
        <f>IF(K679&gt;0,1,IF(K679=0,0))</f>
        <v>0</v>
      </c>
      <c r="O679" s="247">
        <v>0</v>
      </c>
      <c r="P679" s="247">
        <v>0</v>
      </c>
      <c r="Q679" s="247">
        <v>0</v>
      </c>
      <c r="R679" s="143" t="s">
        <v>106</v>
      </c>
      <c r="S679" s="141">
        <v>43523</v>
      </c>
      <c r="T679" s="143" t="s">
        <v>360</v>
      </c>
      <c r="U679" s="45">
        <v>46022</v>
      </c>
      <c r="V679" s="25"/>
      <c r="W679" s="148"/>
      <c r="X679" s="148"/>
    </row>
    <row r="680" spans="1:25" s="11" customFormat="1" ht="20.25" customHeight="1" x14ac:dyDescent="0.2">
      <c r="A680" s="58">
        <f t="shared" si="291"/>
        <v>39</v>
      </c>
      <c r="B680" s="143" t="s">
        <v>20</v>
      </c>
      <c r="C680" s="143" t="s">
        <v>363</v>
      </c>
      <c r="D680" s="143" t="s">
        <v>46</v>
      </c>
      <c r="E680" s="229" t="s">
        <v>560</v>
      </c>
      <c r="F680" s="38">
        <v>1</v>
      </c>
      <c r="G680" s="140"/>
      <c r="H680" s="140">
        <v>28.9</v>
      </c>
      <c r="I680" s="228">
        <f t="shared" si="287"/>
        <v>28.9</v>
      </c>
      <c r="J680" s="228">
        <f t="shared" si="288"/>
        <v>0</v>
      </c>
      <c r="K680" s="228">
        <f t="shared" si="289"/>
        <v>28.9</v>
      </c>
      <c r="L680" s="143">
        <v>1</v>
      </c>
      <c r="M680" s="143"/>
      <c r="N680" s="143">
        <v>1</v>
      </c>
      <c r="O680" s="247">
        <v>1</v>
      </c>
      <c r="P680" s="247"/>
      <c r="Q680" s="247">
        <v>1</v>
      </c>
      <c r="R680" s="143" t="s">
        <v>22</v>
      </c>
      <c r="S680" s="141">
        <v>43523</v>
      </c>
      <c r="T680" s="143" t="s">
        <v>360</v>
      </c>
      <c r="U680" s="45">
        <v>46022</v>
      </c>
      <c r="V680" s="139">
        <v>43111</v>
      </c>
      <c r="W680" s="148" t="s">
        <v>543</v>
      </c>
      <c r="X680" s="148" t="s">
        <v>556</v>
      </c>
    </row>
    <row r="681" spans="1:25" s="11" customFormat="1" ht="20.25" customHeight="1" x14ac:dyDescent="0.2">
      <c r="A681" s="58">
        <f t="shared" si="291"/>
        <v>39</v>
      </c>
      <c r="B681" s="143" t="s">
        <v>20</v>
      </c>
      <c r="C681" s="143" t="s">
        <v>363</v>
      </c>
      <c r="D681" s="143" t="s">
        <v>47</v>
      </c>
      <c r="E681" s="143" t="s">
        <v>13</v>
      </c>
      <c r="F681" s="38">
        <v>2</v>
      </c>
      <c r="G681" s="140"/>
      <c r="H681" s="140">
        <v>44.6</v>
      </c>
      <c r="I681" s="228">
        <f t="shared" si="287"/>
        <v>44.6</v>
      </c>
      <c r="J681" s="228">
        <f t="shared" si="288"/>
        <v>0</v>
      </c>
      <c r="K681" s="228">
        <f t="shared" si="289"/>
        <v>44.6</v>
      </c>
      <c r="L681" s="143">
        <v>1</v>
      </c>
      <c r="M681" s="143"/>
      <c r="N681" s="143">
        <v>1</v>
      </c>
      <c r="O681" s="247">
        <v>0</v>
      </c>
      <c r="P681" s="247"/>
      <c r="Q681" s="247">
        <v>0</v>
      </c>
      <c r="R681" s="143" t="s">
        <v>22</v>
      </c>
      <c r="S681" s="141">
        <v>43523</v>
      </c>
      <c r="T681" s="143" t="s">
        <v>360</v>
      </c>
      <c r="U681" s="45">
        <v>46022</v>
      </c>
      <c r="V681" s="139">
        <v>43089</v>
      </c>
      <c r="W681" s="148" t="s">
        <v>543</v>
      </c>
      <c r="X681" s="148" t="s">
        <v>556</v>
      </c>
    </row>
    <row r="682" spans="1:25" s="11" customFormat="1" ht="20.25" customHeight="1" x14ac:dyDescent="0.2">
      <c r="A682" s="58">
        <f t="shared" si="291"/>
        <v>39</v>
      </c>
      <c r="B682" s="143" t="s">
        <v>20</v>
      </c>
      <c r="C682" s="143" t="s">
        <v>363</v>
      </c>
      <c r="D682" s="143" t="s">
        <v>48</v>
      </c>
      <c r="E682" s="143" t="s">
        <v>13</v>
      </c>
      <c r="F682" s="38">
        <v>2</v>
      </c>
      <c r="G682" s="140"/>
      <c r="H682" s="140">
        <v>43.1</v>
      </c>
      <c r="I682" s="228">
        <f t="shared" si="287"/>
        <v>43.1</v>
      </c>
      <c r="J682" s="228">
        <f t="shared" si="288"/>
        <v>0</v>
      </c>
      <c r="K682" s="228">
        <f t="shared" si="289"/>
        <v>43.1</v>
      </c>
      <c r="L682" s="143">
        <v>1</v>
      </c>
      <c r="M682" s="143"/>
      <c r="N682" s="143">
        <v>1</v>
      </c>
      <c r="O682" s="247">
        <v>3</v>
      </c>
      <c r="P682" s="247"/>
      <c r="Q682" s="247">
        <v>3</v>
      </c>
      <c r="R682" s="143" t="s">
        <v>22</v>
      </c>
      <c r="S682" s="141">
        <v>43523</v>
      </c>
      <c r="T682" s="143" t="s">
        <v>360</v>
      </c>
      <c r="U682" s="45">
        <v>46022</v>
      </c>
      <c r="V682" s="139">
        <v>38253</v>
      </c>
      <c r="W682" s="148" t="s">
        <v>543</v>
      </c>
      <c r="X682" s="148" t="s">
        <v>556</v>
      </c>
    </row>
    <row r="683" spans="1:25" s="11" customFormat="1" ht="20.25" customHeight="1" x14ac:dyDescent="0.2">
      <c r="A683" s="58">
        <f t="shared" si="291"/>
        <v>39</v>
      </c>
      <c r="B683" s="143" t="s">
        <v>20</v>
      </c>
      <c r="C683" s="143" t="s">
        <v>363</v>
      </c>
      <c r="D683" s="143" t="s">
        <v>49</v>
      </c>
      <c r="E683" s="143" t="s">
        <v>13</v>
      </c>
      <c r="F683" s="38">
        <v>1</v>
      </c>
      <c r="G683" s="140"/>
      <c r="H683" s="140">
        <v>29.2</v>
      </c>
      <c r="I683" s="228">
        <f t="shared" si="287"/>
        <v>29.2</v>
      </c>
      <c r="J683" s="228">
        <f t="shared" si="288"/>
        <v>0</v>
      </c>
      <c r="K683" s="228">
        <f t="shared" si="289"/>
        <v>29.2</v>
      </c>
      <c r="L683" s="143">
        <v>1</v>
      </c>
      <c r="M683" s="143"/>
      <c r="N683" s="143">
        <v>1</v>
      </c>
      <c r="O683" s="247">
        <v>2</v>
      </c>
      <c r="P683" s="247"/>
      <c r="Q683" s="247">
        <v>2</v>
      </c>
      <c r="R683" s="143" t="s">
        <v>22</v>
      </c>
      <c r="S683" s="141">
        <v>43523</v>
      </c>
      <c r="T683" s="143" t="s">
        <v>360</v>
      </c>
      <c r="U683" s="45">
        <v>46022</v>
      </c>
      <c r="V683" s="139">
        <v>42037</v>
      </c>
      <c r="W683" s="148" t="s">
        <v>543</v>
      </c>
      <c r="X683" s="148" t="s">
        <v>556</v>
      </c>
    </row>
    <row r="684" spans="1:25" s="11" customFormat="1" ht="20.25" customHeight="1" x14ac:dyDescent="0.2">
      <c r="A684" s="58">
        <f t="shared" si="291"/>
        <v>39</v>
      </c>
      <c r="B684" s="143" t="s">
        <v>20</v>
      </c>
      <c r="C684" s="143" t="s">
        <v>363</v>
      </c>
      <c r="D684" s="143" t="s">
        <v>50</v>
      </c>
      <c r="E684" s="143" t="s">
        <v>13</v>
      </c>
      <c r="F684" s="38">
        <v>2</v>
      </c>
      <c r="G684" s="140"/>
      <c r="H684" s="140">
        <v>46</v>
      </c>
      <c r="I684" s="228">
        <f t="shared" si="287"/>
        <v>46</v>
      </c>
      <c r="J684" s="228">
        <f t="shared" si="288"/>
        <v>0</v>
      </c>
      <c r="K684" s="228">
        <f t="shared" si="289"/>
        <v>46</v>
      </c>
      <c r="L684" s="143">
        <v>1</v>
      </c>
      <c r="M684" s="143"/>
      <c r="N684" s="143">
        <v>1</v>
      </c>
      <c r="O684" s="247">
        <v>3</v>
      </c>
      <c r="P684" s="247">
        <v>3</v>
      </c>
      <c r="Q684" s="247">
        <f t="shared" ref="Q684" si="292">O684-P684</f>
        <v>0</v>
      </c>
      <c r="R684" s="143" t="s">
        <v>22</v>
      </c>
      <c r="S684" s="141">
        <v>43523</v>
      </c>
      <c r="T684" s="143" t="s">
        <v>360</v>
      </c>
      <c r="U684" s="45">
        <v>46022</v>
      </c>
      <c r="V684" s="139">
        <v>41521</v>
      </c>
      <c r="W684" s="148" t="s">
        <v>543</v>
      </c>
      <c r="X684" s="148" t="s">
        <v>556</v>
      </c>
    </row>
    <row r="685" spans="1:25" s="11" customFormat="1" ht="20.25" customHeight="1" x14ac:dyDescent="0.2">
      <c r="A685" s="58">
        <f t="shared" si="291"/>
        <v>39</v>
      </c>
      <c r="B685" s="143" t="s">
        <v>20</v>
      </c>
      <c r="C685" s="143" t="s">
        <v>363</v>
      </c>
      <c r="D685" s="143" t="s">
        <v>51</v>
      </c>
      <c r="E685" s="143" t="s">
        <v>13</v>
      </c>
      <c r="F685" s="38">
        <v>2</v>
      </c>
      <c r="G685" s="140"/>
      <c r="H685" s="140">
        <v>44.4</v>
      </c>
      <c r="I685" s="228">
        <f t="shared" si="287"/>
        <v>44.4</v>
      </c>
      <c r="J685" s="228">
        <f t="shared" si="288"/>
        <v>0</v>
      </c>
      <c r="K685" s="228">
        <f t="shared" si="289"/>
        <v>44.4</v>
      </c>
      <c r="L685" s="143">
        <v>1</v>
      </c>
      <c r="M685" s="143"/>
      <c r="N685" s="143">
        <v>1</v>
      </c>
      <c r="O685" s="247">
        <v>3</v>
      </c>
      <c r="P685" s="247"/>
      <c r="Q685" s="247">
        <v>3</v>
      </c>
      <c r="R685" s="143" t="s">
        <v>22</v>
      </c>
      <c r="S685" s="141">
        <v>43523</v>
      </c>
      <c r="T685" s="143" t="s">
        <v>360</v>
      </c>
      <c r="U685" s="45">
        <v>46022</v>
      </c>
      <c r="V685" s="139">
        <v>42346</v>
      </c>
      <c r="W685" s="148" t="s">
        <v>543</v>
      </c>
      <c r="X685" s="148" t="s">
        <v>556</v>
      </c>
    </row>
    <row r="686" spans="1:25" s="11" customFormat="1" ht="20.25" customHeight="1" x14ac:dyDescent="0.2">
      <c r="A686" s="58">
        <f t="shared" si="291"/>
        <v>39</v>
      </c>
      <c r="B686" s="143" t="s">
        <v>20</v>
      </c>
      <c r="C686" s="143" t="s">
        <v>363</v>
      </c>
      <c r="D686" s="143" t="s">
        <v>52</v>
      </c>
      <c r="E686" s="143" t="s">
        <v>13</v>
      </c>
      <c r="F686" s="38">
        <v>2</v>
      </c>
      <c r="G686" s="140"/>
      <c r="H686" s="140">
        <v>44.6</v>
      </c>
      <c r="I686" s="228">
        <f t="shared" si="287"/>
        <v>44.6</v>
      </c>
      <c r="J686" s="228">
        <f t="shared" si="288"/>
        <v>0</v>
      </c>
      <c r="K686" s="228">
        <f t="shared" si="289"/>
        <v>44.6</v>
      </c>
      <c r="L686" s="143">
        <v>1</v>
      </c>
      <c r="M686" s="143"/>
      <c r="N686" s="143">
        <v>1</v>
      </c>
      <c r="O686" s="247">
        <v>3</v>
      </c>
      <c r="P686" s="247"/>
      <c r="Q686" s="247">
        <v>3</v>
      </c>
      <c r="R686" s="143" t="s">
        <v>22</v>
      </c>
      <c r="S686" s="52">
        <v>43523</v>
      </c>
      <c r="T686" s="49" t="s">
        <v>360</v>
      </c>
      <c r="U686" s="197">
        <v>46022</v>
      </c>
      <c r="V686" s="139">
        <v>41309</v>
      </c>
      <c r="W686" s="148" t="s">
        <v>543</v>
      </c>
      <c r="X686" s="148" t="s">
        <v>556</v>
      </c>
    </row>
    <row r="687" spans="1:25" s="66" customFormat="1" ht="21" customHeight="1" x14ac:dyDescent="0.2">
      <c r="A687" s="67">
        <f t="shared" si="291"/>
        <v>39</v>
      </c>
      <c r="B687" s="68" t="s">
        <v>20</v>
      </c>
      <c r="C687" s="68" t="s">
        <v>363</v>
      </c>
      <c r="D687" s="68">
        <f>COUNTA(D663:D686)</f>
        <v>24</v>
      </c>
      <c r="E687" s="47" t="s">
        <v>34</v>
      </c>
      <c r="F687" s="33"/>
      <c r="G687" s="69">
        <v>1097.7</v>
      </c>
      <c r="H687" s="69">
        <f t="shared" ref="H687:Q687" si="293">SUM(H663:H686)</f>
        <v>1030.5999999999999</v>
      </c>
      <c r="I687" s="69">
        <f t="shared" si="293"/>
        <v>986.1</v>
      </c>
      <c r="J687" s="69">
        <f t="shared" si="293"/>
        <v>40.700000000000003</v>
      </c>
      <c r="K687" s="69">
        <f t="shared" si="293"/>
        <v>945.4</v>
      </c>
      <c r="L687" s="68">
        <f t="shared" si="293"/>
        <v>23</v>
      </c>
      <c r="M687" s="68">
        <f t="shared" si="293"/>
        <v>1</v>
      </c>
      <c r="N687" s="68">
        <f t="shared" si="293"/>
        <v>22</v>
      </c>
      <c r="O687" s="115">
        <f t="shared" si="293"/>
        <v>60</v>
      </c>
      <c r="P687" s="115">
        <f t="shared" si="293"/>
        <v>4</v>
      </c>
      <c r="Q687" s="115">
        <f t="shared" si="293"/>
        <v>55</v>
      </c>
      <c r="R687" s="15">
        <f>IF(L687/D687=0,"дом расселён 100%",IF(L687-D687=0,"0%",IF(L687/D687&lt;1,1-L687/D687)))</f>
        <v>4.166666666666663E-2</v>
      </c>
      <c r="S687" s="70">
        <v>43523</v>
      </c>
      <c r="T687" s="68" t="s">
        <v>360</v>
      </c>
      <c r="U687" s="70">
        <v>46022</v>
      </c>
      <c r="V687" s="1"/>
      <c r="W687" s="148" t="s">
        <v>543</v>
      </c>
      <c r="X687" s="148" t="s">
        <v>556</v>
      </c>
      <c r="Y687" s="11"/>
    </row>
    <row r="688" spans="1:25" s="11" customFormat="1" ht="20.25" customHeight="1" x14ac:dyDescent="0.2">
      <c r="A688" s="58">
        <f>A687+1</f>
        <v>40</v>
      </c>
      <c r="B688" s="143" t="s">
        <v>20</v>
      </c>
      <c r="C688" s="143" t="s">
        <v>372</v>
      </c>
      <c r="D688" s="143">
        <v>1</v>
      </c>
      <c r="E688" s="143" t="s">
        <v>13</v>
      </c>
      <c r="F688" s="38">
        <v>2</v>
      </c>
      <c r="G688" s="140"/>
      <c r="H688" s="140">
        <v>56</v>
      </c>
      <c r="I688" s="228">
        <f t="shared" ref="I688:I709" si="294">IF(R688="Подлежит расселению",H688,IF(R688="Расселено",0,IF(R688="Пустующие",0,IF(R688="В суде",H688))))</f>
        <v>56</v>
      </c>
      <c r="J688" s="228">
        <f t="shared" ref="J688:J709" si="295">IF(E688="Муниципальная",I688,IF(E688="Частная",0,IF(E688="Государственная",0,IF(E688="Юр.лицо",0))))</f>
        <v>0</v>
      </c>
      <c r="K688" s="228">
        <f t="shared" ref="K688:K709" si="296">IF(E688="Муниципальная",0,IF(E688="Частная",I688,IF(E688="Государственная",I688,IF(E688="Юр.лицо",I688))))</f>
        <v>56</v>
      </c>
      <c r="L688" s="143">
        <v>1</v>
      </c>
      <c r="M688" s="143"/>
      <c r="N688" s="143">
        <v>1</v>
      </c>
      <c r="O688" s="247">
        <v>4</v>
      </c>
      <c r="P688" s="247"/>
      <c r="Q688" s="247">
        <v>4</v>
      </c>
      <c r="R688" s="143" t="s">
        <v>22</v>
      </c>
      <c r="S688" s="57">
        <v>43523</v>
      </c>
      <c r="T688" s="54" t="s">
        <v>360</v>
      </c>
      <c r="U688" s="207">
        <v>46022</v>
      </c>
      <c r="V688" s="139">
        <v>39120</v>
      </c>
      <c r="W688" s="148" t="s">
        <v>543</v>
      </c>
      <c r="X688" s="148" t="s">
        <v>556</v>
      </c>
    </row>
    <row r="689" spans="1:25" s="11" customFormat="1" ht="20.25" customHeight="1" x14ac:dyDescent="0.2">
      <c r="A689" s="58">
        <f>A688</f>
        <v>40</v>
      </c>
      <c r="B689" s="143" t="s">
        <v>20</v>
      </c>
      <c r="C689" s="143" t="s">
        <v>372</v>
      </c>
      <c r="D689" s="143">
        <v>2</v>
      </c>
      <c r="E689" s="143" t="s">
        <v>13</v>
      </c>
      <c r="F689" s="38">
        <v>1</v>
      </c>
      <c r="G689" s="140"/>
      <c r="H689" s="140">
        <v>29.9</v>
      </c>
      <c r="I689" s="228">
        <f t="shared" si="294"/>
        <v>29.9</v>
      </c>
      <c r="J689" s="228">
        <f t="shared" si="295"/>
        <v>0</v>
      </c>
      <c r="K689" s="228">
        <f t="shared" si="296"/>
        <v>29.9</v>
      </c>
      <c r="L689" s="143">
        <v>1</v>
      </c>
      <c r="M689" s="143"/>
      <c r="N689" s="143">
        <v>1</v>
      </c>
      <c r="O689" s="247">
        <v>3</v>
      </c>
      <c r="P689" s="247"/>
      <c r="Q689" s="247">
        <v>3</v>
      </c>
      <c r="R689" s="143" t="s">
        <v>22</v>
      </c>
      <c r="S689" s="141">
        <v>43523</v>
      </c>
      <c r="T689" s="143" t="s">
        <v>360</v>
      </c>
      <c r="U689" s="45">
        <v>46022</v>
      </c>
      <c r="V689" s="139">
        <v>41257</v>
      </c>
      <c r="W689" s="148" t="s">
        <v>543</v>
      </c>
      <c r="X689" s="148" t="s">
        <v>556</v>
      </c>
    </row>
    <row r="690" spans="1:25" s="11" customFormat="1" ht="20.25" customHeight="1" x14ac:dyDescent="0.2">
      <c r="A690" s="58">
        <f t="shared" ref="A690:A710" si="297">A689</f>
        <v>40</v>
      </c>
      <c r="B690" s="143" t="s">
        <v>20</v>
      </c>
      <c r="C690" s="143" t="s">
        <v>372</v>
      </c>
      <c r="D690" s="143">
        <v>3</v>
      </c>
      <c r="E690" s="143" t="s">
        <v>13</v>
      </c>
      <c r="F690" s="38">
        <v>1</v>
      </c>
      <c r="G690" s="140"/>
      <c r="H690" s="140">
        <v>33.700000000000003</v>
      </c>
      <c r="I690" s="228">
        <f t="shared" si="294"/>
        <v>33.700000000000003</v>
      </c>
      <c r="J690" s="228">
        <f t="shared" si="295"/>
        <v>0</v>
      </c>
      <c r="K690" s="228">
        <f t="shared" si="296"/>
        <v>33.700000000000003</v>
      </c>
      <c r="L690" s="143">
        <v>1</v>
      </c>
      <c r="M690" s="143"/>
      <c r="N690" s="143">
        <v>1</v>
      </c>
      <c r="O690" s="247">
        <v>3</v>
      </c>
      <c r="P690" s="247"/>
      <c r="Q690" s="247">
        <v>3</v>
      </c>
      <c r="R690" s="143" t="s">
        <v>22</v>
      </c>
      <c r="S690" s="141">
        <v>43523</v>
      </c>
      <c r="T690" s="143" t="s">
        <v>360</v>
      </c>
      <c r="U690" s="45">
        <v>46022</v>
      </c>
      <c r="V690" s="139">
        <v>38092</v>
      </c>
      <c r="W690" s="148" t="s">
        <v>543</v>
      </c>
      <c r="X690" s="148" t="s">
        <v>556</v>
      </c>
    </row>
    <row r="691" spans="1:25" s="11" customFormat="1" ht="20.25" customHeight="1" x14ac:dyDescent="0.2">
      <c r="A691" s="58">
        <f t="shared" si="297"/>
        <v>40</v>
      </c>
      <c r="B691" s="143" t="s">
        <v>20</v>
      </c>
      <c r="C691" s="143" t="s">
        <v>372</v>
      </c>
      <c r="D691" s="143">
        <v>4</v>
      </c>
      <c r="E691" s="143" t="s">
        <v>13</v>
      </c>
      <c r="F691" s="38">
        <v>2</v>
      </c>
      <c r="G691" s="140"/>
      <c r="H691" s="140">
        <v>54.8</v>
      </c>
      <c r="I691" s="228">
        <f t="shared" si="294"/>
        <v>54.8</v>
      </c>
      <c r="J691" s="228">
        <f t="shared" si="295"/>
        <v>0</v>
      </c>
      <c r="K691" s="228">
        <f t="shared" si="296"/>
        <v>54.8</v>
      </c>
      <c r="L691" s="143">
        <v>1</v>
      </c>
      <c r="M691" s="143"/>
      <c r="N691" s="143">
        <v>1</v>
      </c>
      <c r="O691" s="247">
        <v>2</v>
      </c>
      <c r="P691" s="247"/>
      <c r="Q691" s="247">
        <v>2</v>
      </c>
      <c r="R691" s="143" t="s">
        <v>22</v>
      </c>
      <c r="S691" s="141">
        <v>43523</v>
      </c>
      <c r="T691" s="143" t="s">
        <v>360</v>
      </c>
      <c r="U691" s="45">
        <v>46022</v>
      </c>
      <c r="V691" s="139">
        <v>42326</v>
      </c>
      <c r="W691" s="148" t="s">
        <v>543</v>
      </c>
      <c r="X691" s="148" t="s">
        <v>556</v>
      </c>
    </row>
    <row r="692" spans="1:25" s="11" customFormat="1" ht="20.25" customHeight="1" x14ac:dyDescent="0.2">
      <c r="A692" s="58">
        <f t="shared" si="297"/>
        <v>40</v>
      </c>
      <c r="B692" s="143" t="s">
        <v>20</v>
      </c>
      <c r="C692" s="143" t="s">
        <v>372</v>
      </c>
      <c r="D692" s="143">
        <v>5</v>
      </c>
      <c r="E692" s="143" t="s">
        <v>13</v>
      </c>
      <c r="F692" s="38">
        <v>2</v>
      </c>
      <c r="G692" s="140"/>
      <c r="H692" s="140">
        <v>56.3</v>
      </c>
      <c r="I692" s="228">
        <f t="shared" si="294"/>
        <v>56.3</v>
      </c>
      <c r="J692" s="228">
        <f t="shared" si="295"/>
        <v>0</v>
      </c>
      <c r="K692" s="228">
        <f t="shared" si="296"/>
        <v>56.3</v>
      </c>
      <c r="L692" s="143">
        <v>1</v>
      </c>
      <c r="M692" s="143"/>
      <c r="N692" s="143">
        <v>1</v>
      </c>
      <c r="O692" s="247">
        <v>5</v>
      </c>
      <c r="P692" s="247"/>
      <c r="Q692" s="247">
        <v>5</v>
      </c>
      <c r="R692" s="143" t="s">
        <v>22</v>
      </c>
      <c r="S692" s="141">
        <v>43523</v>
      </c>
      <c r="T692" s="143" t="s">
        <v>360</v>
      </c>
      <c r="U692" s="45">
        <v>46022</v>
      </c>
      <c r="V692" s="139">
        <v>41362</v>
      </c>
      <c r="W692" s="148" t="s">
        <v>543</v>
      </c>
      <c r="X692" s="148" t="s">
        <v>556</v>
      </c>
    </row>
    <row r="693" spans="1:25" s="11" customFormat="1" ht="20.25" customHeight="1" x14ac:dyDescent="0.2">
      <c r="A693" s="58">
        <f t="shared" si="297"/>
        <v>40</v>
      </c>
      <c r="B693" s="143" t="s">
        <v>20</v>
      </c>
      <c r="C693" s="143" t="s">
        <v>372</v>
      </c>
      <c r="D693" s="143">
        <v>6</v>
      </c>
      <c r="E693" s="143" t="s">
        <v>13</v>
      </c>
      <c r="F693" s="38">
        <v>2</v>
      </c>
      <c r="G693" s="140"/>
      <c r="H693" s="140">
        <v>56.1</v>
      </c>
      <c r="I693" s="228">
        <f t="shared" si="294"/>
        <v>56.1</v>
      </c>
      <c r="J693" s="228">
        <f t="shared" si="295"/>
        <v>0</v>
      </c>
      <c r="K693" s="228">
        <f t="shared" si="296"/>
        <v>56.1</v>
      </c>
      <c r="L693" s="143">
        <v>1</v>
      </c>
      <c r="M693" s="143"/>
      <c r="N693" s="143">
        <v>1</v>
      </c>
      <c r="O693" s="247">
        <v>3</v>
      </c>
      <c r="P693" s="247">
        <v>1</v>
      </c>
      <c r="Q693" s="247">
        <f t="shared" ref="Q693" si="298">O693-P693</f>
        <v>2</v>
      </c>
      <c r="R693" s="143" t="s">
        <v>22</v>
      </c>
      <c r="S693" s="141">
        <v>43523</v>
      </c>
      <c r="T693" s="143" t="s">
        <v>360</v>
      </c>
      <c r="U693" s="45">
        <v>46022</v>
      </c>
      <c r="V693" s="139">
        <v>40542</v>
      </c>
      <c r="W693" s="148" t="s">
        <v>543</v>
      </c>
      <c r="X693" s="148" t="s">
        <v>556</v>
      </c>
    </row>
    <row r="694" spans="1:25" s="279" customFormat="1" ht="20.25" customHeight="1" x14ac:dyDescent="0.2">
      <c r="A694" s="271">
        <f t="shared" si="297"/>
        <v>40</v>
      </c>
      <c r="B694" s="272" t="s">
        <v>20</v>
      </c>
      <c r="C694" s="272" t="s">
        <v>372</v>
      </c>
      <c r="D694" s="272">
        <v>7</v>
      </c>
      <c r="E694" s="272" t="s">
        <v>13</v>
      </c>
      <c r="F694" s="273">
        <v>1</v>
      </c>
      <c r="G694" s="274"/>
      <c r="H694" s="274">
        <v>33.4</v>
      </c>
      <c r="I694" s="274">
        <f t="shared" si="294"/>
        <v>33.4</v>
      </c>
      <c r="J694" s="274">
        <f t="shared" si="295"/>
        <v>0</v>
      </c>
      <c r="K694" s="274">
        <f t="shared" si="296"/>
        <v>33.4</v>
      </c>
      <c r="L694" s="272">
        <v>1</v>
      </c>
      <c r="M694" s="272"/>
      <c r="N694" s="272">
        <v>1</v>
      </c>
      <c r="O694" s="275">
        <v>0</v>
      </c>
      <c r="P694" s="275"/>
      <c r="Q694" s="275">
        <v>0</v>
      </c>
      <c r="R694" s="272" t="s">
        <v>22</v>
      </c>
      <c r="S694" s="276">
        <v>43523</v>
      </c>
      <c r="T694" s="272" t="s">
        <v>360</v>
      </c>
      <c r="U694" s="277">
        <v>46022</v>
      </c>
      <c r="V694" s="278">
        <v>43768</v>
      </c>
      <c r="W694" s="275" t="s">
        <v>543</v>
      </c>
      <c r="X694" s="275" t="s">
        <v>556</v>
      </c>
      <c r="Y694" s="11"/>
    </row>
    <row r="695" spans="1:25" s="11" customFormat="1" ht="20.25" customHeight="1" x14ac:dyDescent="0.2">
      <c r="A695" s="58">
        <f t="shared" si="297"/>
        <v>40</v>
      </c>
      <c r="B695" s="143" t="s">
        <v>20</v>
      </c>
      <c r="C695" s="143" t="s">
        <v>372</v>
      </c>
      <c r="D695" s="143">
        <v>8</v>
      </c>
      <c r="E695" s="143" t="s">
        <v>13</v>
      </c>
      <c r="F695" s="38">
        <v>1</v>
      </c>
      <c r="G695" s="140"/>
      <c r="H695" s="140">
        <v>30.4</v>
      </c>
      <c r="I695" s="228">
        <f t="shared" si="294"/>
        <v>30.4</v>
      </c>
      <c r="J695" s="228">
        <f t="shared" si="295"/>
        <v>0</v>
      </c>
      <c r="K695" s="228">
        <f t="shared" si="296"/>
        <v>30.4</v>
      </c>
      <c r="L695" s="143">
        <v>1</v>
      </c>
      <c r="M695" s="143"/>
      <c r="N695" s="143">
        <v>1</v>
      </c>
      <c r="O695" s="247">
        <v>4</v>
      </c>
      <c r="P695" s="247"/>
      <c r="Q695" s="247">
        <v>4</v>
      </c>
      <c r="R695" s="143" t="s">
        <v>22</v>
      </c>
      <c r="S695" s="141">
        <v>43523</v>
      </c>
      <c r="T695" s="143" t="s">
        <v>360</v>
      </c>
      <c r="U695" s="45">
        <v>46022</v>
      </c>
      <c r="V695" s="139">
        <v>41421</v>
      </c>
      <c r="W695" s="148" t="s">
        <v>543</v>
      </c>
      <c r="X695" s="148" t="s">
        <v>556</v>
      </c>
    </row>
    <row r="696" spans="1:25" s="11" customFormat="1" ht="20.25" customHeight="1" x14ac:dyDescent="0.2">
      <c r="A696" s="58">
        <f t="shared" si="297"/>
        <v>40</v>
      </c>
      <c r="B696" s="143" t="s">
        <v>20</v>
      </c>
      <c r="C696" s="143" t="s">
        <v>372</v>
      </c>
      <c r="D696" s="143">
        <v>9</v>
      </c>
      <c r="E696" s="143" t="s">
        <v>13</v>
      </c>
      <c r="F696" s="38">
        <v>2</v>
      </c>
      <c r="G696" s="140"/>
      <c r="H696" s="140">
        <v>56.2</v>
      </c>
      <c r="I696" s="228">
        <f t="shared" si="294"/>
        <v>56.2</v>
      </c>
      <c r="J696" s="228">
        <f t="shared" si="295"/>
        <v>0</v>
      </c>
      <c r="K696" s="228">
        <f t="shared" si="296"/>
        <v>56.2</v>
      </c>
      <c r="L696" s="143">
        <v>1</v>
      </c>
      <c r="M696" s="143"/>
      <c r="N696" s="143">
        <v>1</v>
      </c>
      <c r="O696" s="247">
        <v>3</v>
      </c>
      <c r="P696" s="247"/>
      <c r="Q696" s="247">
        <v>3</v>
      </c>
      <c r="R696" s="143" t="s">
        <v>22</v>
      </c>
      <c r="S696" s="141">
        <v>43523</v>
      </c>
      <c r="T696" s="143" t="s">
        <v>360</v>
      </c>
      <c r="U696" s="45">
        <v>46022</v>
      </c>
      <c r="V696" s="139">
        <v>37307</v>
      </c>
      <c r="W696" s="148" t="s">
        <v>543</v>
      </c>
      <c r="X696" s="148" t="s">
        <v>556</v>
      </c>
    </row>
    <row r="697" spans="1:25" s="11" customFormat="1" ht="20.25" customHeight="1" x14ac:dyDescent="0.2">
      <c r="A697" s="58">
        <f t="shared" si="297"/>
        <v>40</v>
      </c>
      <c r="B697" s="143" t="s">
        <v>20</v>
      </c>
      <c r="C697" s="143" t="s">
        <v>372</v>
      </c>
      <c r="D697" s="143">
        <v>10</v>
      </c>
      <c r="E697" s="143" t="s">
        <v>13</v>
      </c>
      <c r="F697" s="38">
        <v>2</v>
      </c>
      <c r="G697" s="140"/>
      <c r="H697" s="140">
        <v>56.3</v>
      </c>
      <c r="I697" s="228">
        <f t="shared" si="294"/>
        <v>56.3</v>
      </c>
      <c r="J697" s="228">
        <f t="shared" si="295"/>
        <v>0</v>
      </c>
      <c r="K697" s="228">
        <f t="shared" si="296"/>
        <v>56.3</v>
      </c>
      <c r="L697" s="143">
        <v>1</v>
      </c>
      <c r="M697" s="143"/>
      <c r="N697" s="143">
        <v>1</v>
      </c>
      <c r="O697" s="247">
        <v>8</v>
      </c>
      <c r="P697" s="247"/>
      <c r="Q697" s="247">
        <v>8</v>
      </c>
      <c r="R697" s="143" t="s">
        <v>22</v>
      </c>
      <c r="S697" s="141">
        <v>43523</v>
      </c>
      <c r="T697" s="143" t="s">
        <v>360</v>
      </c>
      <c r="U697" s="45">
        <v>46022</v>
      </c>
      <c r="V697" s="139">
        <v>38462</v>
      </c>
      <c r="W697" s="148" t="s">
        <v>543</v>
      </c>
      <c r="X697" s="148" t="s">
        <v>556</v>
      </c>
    </row>
    <row r="698" spans="1:25" s="11" customFormat="1" ht="20.25" customHeight="1" x14ac:dyDescent="0.2">
      <c r="A698" s="58">
        <f t="shared" si="297"/>
        <v>40</v>
      </c>
      <c r="B698" s="143" t="s">
        <v>20</v>
      </c>
      <c r="C698" s="143" t="s">
        <v>372</v>
      </c>
      <c r="D698" s="143">
        <v>11</v>
      </c>
      <c r="E698" s="143" t="s">
        <v>13</v>
      </c>
      <c r="F698" s="38">
        <v>1</v>
      </c>
      <c r="G698" s="140"/>
      <c r="H698" s="140">
        <v>39.9</v>
      </c>
      <c r="I698" s="228">
        <f t="shared" si="294"/>
        <v>39.9</v>
      </c>
      <c r="J698" s="228">
        <f t="shared" si="295"/>
        <v>0</v>
      </c>
      <c r="K698" s="228">
        <f t="shared" si="296"/>
        <v>39.9</v>
      </c>
      <c r="L698" s="143">
        <v>1</v>
      </c>
      <c r="M698" s="143"/>
      <c r="N698" s="143">
        <v>1</v>
      </c>
      <c r="O698" s="247">
        <v>10</v>
      </c>
      <c r="P698" s="247"/>
      <c r="Q698" s="247">
        <v>10</v>
      </c>
      <c r="R698" s="143" t="s">
        <v>22</v>
      </c>
      <c r="S698" s="141">
        <v>43523</v>
      </c>
      <c r="T698" s="143" t="s">
        <v>360</v>
      </c>
      <c r="U698" s="45">
        <v>46022</v>
      </c>
      <c r="V698" s="139">
        <v>42750</v>
      </c>
      <c r="W698" s="148" t="s">
        <v>543</v>
      </c>
      <c r="X698" s="148" t="s">
        <v>556</v>
      </c>
    </row>
    <row r="699" spans="1:25" s="11" customFormat="1" ht="20.25" customHeight="1" x14ac:dyDescent="0.2">
      <c r="A699" s="58">
        <f t="shared" si="297"/>
        <v>40</v>
      </c>
      <c r="B699" s="143" t="s">
        <v>20</v>
      </c>
      <c r="C699" s="143" t="s">
        <v>372</v>
      </c>
      <c r="D699" s="143">
        <v>12</v>
      </c>
      <c r="E699" s="143" t="s">
        <v>13</v>
      </c>
      <c r="F699" s="38">
        <v>2</v>
      </c>
      <c r="G699" s="140"/>
      <c r="H699" s="140">
        <v>52.7</v>
      </c>
      <c r="I699" s="228">
        <f t="shared" si="294"/>
        <v>52.7</v>
      </c>
      <c r="J699" s="228">
        <f t="shared" si="295"/>
        <v>0</v>
      </c>
      <c r="K699" s="228">
        <f t="shared" si="296"/>
        <v>52.7</v>
      </c>
      <c r="L699" s="143">
        <v>1</v>
      </c>
      <c r="M699" s="143"/>
      <c r="N699" s="143">
        <v>1</v>
      </c>
      <c r="O699" s="247">
        <v>3</v>
      </c>
      <c r="P699" s="247"/>
      <c r="Q699" s="247">
        <v>3</v>
      </c>
      <c r="R699" s="143" t="s">
        <v>22</v>
      </c>
      <c r="S699" s="141">
        <v>43523</v>
      </c>
      <c r="T699" s="143" t="s">
        <v>360</v>
      </c>
      <c r="U699" s="45">
        <v>46022</v>
      </c>
      <c r="V699" s="139">
        <v>40500</v>
      </c>
      <c r="W699" s="148" t="s">
        <v>543</v>
      </c>
      <c r="X699" s="148" t="s">
        <v>556</v>
      </c>
    </row>
    <row r="700" spans="1:25" s="11" customFormat="1" ht="20.25" customHeight="1" x14ac:dyDescent="0.2">
      <c r="A700" s="58">
        <f t="shared" si="297"/>
        <v>40</v>
      </c>
      <c r="B700" s="143" t="s">
        <v>20</v>
      </c>
      <c r="C700" s="143" t="s">
        <v>372</v>
      </c>
      <c r="D700" s="143">
        <v>13</v>
      </c>
      <c r="E700" s="143" t="s">
        <v>13</v>
      </c>
      <c r="F700" s="38">
        <v>2</v>
      </c>
      <c r="G700" s="140"/>
      <c r="H700" s="140">
        <v>54.7</v>
      </c>
      <c r="I700" s="228">
        <f t="shared" si="294"/>
        <v>54.7</v>
      </c>
      <c r="J700" s="228">
        <f t="shared" si="295"/>
        <v>0</v>
      </c>
      <c r="K700" s="228">
        <f t="shared" si="296"/>
        <v>54.7</v>
      </c>
      <c r="L700" s="143">
        <v>1</v>
      </c>
      <c r="M700" s="143"/>
      <c r="N700" s="143">
        <v>1</v>
      </c>
      <c r="O700" s="247">
        <v>3</v>
      </c>
      <c r="P700" s="247"/>
      <c r="Q700" s="247">
        <v>3</v>
      </c>
      <c r="R700" s="143" t="s">
        <v>22</v>
      </c>
      <c r="S700" s="141">
        <v>43523</v>
      </c>
      <c r="T700" s="143" t="s">
        <v>360</v>
      </c>
      <c r="U700" s="45">
        <v>46022</v>
      </c>
      <c r="V700" s="139">
        <v>40903</v>
      </c>
      <c r="W700" s="148" t="s">
        <v>543</v>
      </c>
      <c r="X700" s="148" t="s">
        <v>556</v>
      </c>
    </row>
    <row r="701" spans="1:25" s="11" customFormat="1" ht="20.25" customHeight="1" x14ac:dyDescent="0.2">
      <c r="A701" s="58">
        <f t="shared" si="297"/>
        <v>40</v>
      </c>
      <c r="B701" s="143" t="s">
        <v>20</v>
      </c>
      <c r="C701" s="143" t="s">
        <v>372</v>
      </c>
      <c r="D701" s="143">
        <v>14</v>
      </c>
      <c r="E701" s="143" t="s">
        <v>13</v>
      </c>
      <c r="F701" s="38">
        <v>2</v>
      </c>
      <c r="G701" s="140"/>
      <c r="H701" s="140">
        <v>55</v>
      </c>
      <c r="I701" s="228">
        <f t="shared" si="294"/>
        <v>55</v>
      </c>
      <c r="J701" s="228">
        <f t="shared" si="295"/>
        <v>0</v>
      </c>
      <c r="K701" s="228">
        <f t="shared" si="296"/>
        <v>55</v>
      </c>
      <c r="L701" s="143">
        <v>1</v>
      </c>
      <c r="M701" s="143"/>
      <c r="N701" s="143">
        <v>1</v>
      </c>
      <c r="O701" s="247">
        <v>4</v>
      </c>
      <c r="P701" s="247"/>
      <c r="Q701" s="247">
        <v>4</v>
      </c>
      <c r="R701" s="143" t="s">
        <v>22</v>
      </c>
      <c r="S701" s="141">
        <v>43523</v>
      </c>
      <c r="T701" s="143" t="s">
        <v>360</v>
      </c>
      <c r="U701" s="45">
        <v>46022</v>
      </c>
      <c r="V701" s="139">
        <v>41222</v>
      </c>
      <c r="W701" s="148" t="s">
        <v>543</v>
      </c>
      <c r="X701" s="148" t="s">
        <v>556</v>
      </c>
    </row>
    <row r="702" spans="1:25" s="11" customFormat="1" ht="20.25" customHeight="1" x14ac:dyDescent="0.2">
      <c r="A702" s="58">
        <f t="shared" si="297"/>
        <v>40</v>
      </c>
      <c r="B702" s="143" t="s">
        <v>20</v>
      </c>
      <c r="C702" s="143" t="s">
        <v>372</v>
      </c>
      <c r="D702" s="143">
        <v>15</v>
      </c>
      <c r="E702" s="143" t="s">
        <v>13</v>
      </c>
      <c r="F702" s="38">
        <v>1</v>
      </c>
      <c r="G702" s="140"/>
      <c r="H702" s="140">
        <v>38.9</v>
      </c>
      <c r="I702" s="228">
        <f t="shared" si="294"/>
        <v>38.9</v>
      </c>
      <c r="J702" s="228">
        <f t="shared" si="295"/>
        <v>0</v>
      </c>
      <c r="K702" s="228">
        <f t="shared" si="296"/>
        <v>38.9</v>
      </c>
      <c r="L702" s="143">
        <v>1</v>
      </c>
      <c r="M702" s="143"/>
      <c r="N702" s="143">
        <v>1</v>
      </c>
      <c r="O702" s="247">
        <v>0</v>
      </c>
      <c r="P702" s="247"/>
      <c r="Q702" s="247">
        <v>0</v>
      </c>
      <c r="R702" s="143" t="s">
        <v>22</v>
      </c>
      <c r="S702" s="141">
        <v>43523</v>
      </c>
      <c r="T702" s="143" t="s">
        <v>360</v>
      </c>
      <c r="U702" s="45">
        <v>46022</v>
      </c>
      <c r="V702" s="139">
        <v>41572</v>
      </c>
      <c r="W702" s="148" t="s">
        <v>543</v>
      </c>
      <c r="X702" s="148" t="s">
        <v>556</v>
      </c>
    </row>
    <row r="703" spans="1:25" s="11" customFormat="1" ht="20.25" customHeight="1" x14ac:dyDescent="0.2">
      <c r="A703" s="58">
        <f t="shared" si="297"/>
        <v>40</v>
      </c>
      <c r="B703" s="143" t="s">
        <v>20</v>
      </c>
      <c r="C703" s="143" t="s">
        <v>372</v>
      </c>
      <c r="D703" s="143">
        <v>16</v>
      </c>
      <c r="E703" s="143" t="s">
        <v>13</v>
      </c>
      <c r="F703" s="38">
        <v>2</v>
      </c>
      <c r="G703" s="140"/>
      <c r="H703" s="140">
        <v>52.1</v>
      </c>
      <c r="I703" s="228">
        <f t="shared" si="294"/>
        <v>52.1</v>
      </c>
      <c r="J703" s="228">
        <f t="shared" si="295"/>
        <v>0</v>
      </c>
      <c r="K703" s="228">
        <f t="shared" si="296"/>
        <v>52.1</v>
      </c>
      <c r="L703" s="143">
        <v>1</v>
      </c>
      <c r="M703" s="143"/>
      <c r="N703" s="143">
        <v>1</v>
      </c>
      <c r="O703" s="247">
        <v>3</v>
      </c>
      <c r="P703" s="247"/>
      <c r="Q703" s="247">
        <v>3</v>
      </c>
      <c r="R703" s="143" t="s">
        <v>22</v>
      </c>
      <c r="S703" s="141">
        <v>43523</v>
      </c>
      <c r="T703" s="143" t="s">
        <v>360</v>
      </c>
      <c r="U703" s="45">
        <v>46022</v>
      </c>
      <c r="V703" s="139">
        <v>42129</v>
      </c>
      <c r="W703" s="148" t="s">
        <v>543</v>
      </c>
      <c r="X703" s="148" t="s">
        <v>556</v>
      </c>
    </row>
    <row r="704" spans="1:25" s="11" customFormat="1" ht="20.25" customHeight="1" x14ac:dyDescent="0.2">
      <c r="A704" s="58">
        <f t="shared" si="297"/>
        <v>40</v>
      </c>
      <c r="B704" s="143" t="s">
        <v>20</v>
      </c>
      <c r="C704" s="143" t="s">
        <v>372</v>
      </c>
      <c r="D704" s="143">
        <v>17</v>
      </c>
      <c r="E704" s="143" t="s">
        <v>12</v>
      </c>
      <c r="F704" s="38">
        <v>2</v>
      </c>
      <c r="G704" s="140"/>
      <c r="H704" s="140">
        <v>56.6</v>
      </c>
      <c r="I704" s="228">
        <f t="shared" si="294"/>
        <v>56.6</v>
      </c>
      <c r="J704" s="228">
        <f t="shared" si="295"/>
        <v>56.6</v>
      </c>
      <c r="K704" s="228">
        <f t="shared" si="296"/>
        <v>0</v>
      </c>
      <c r="L704" s="143">
        <v>1</v>
      </c>
      <c r="M704" s="143">
        <v>1</v>
      </c>
      <c r="N704" s="143"/>
      <c r="O704" s="247">
        <v>11</v>
      </c>
      <c r="P704" s="247">
        <v>10</v>
      </c>
      <c r="Q704" s="247">
        <f t="shared" ref="Q704" si="299">O704-P704</f>
        <v>1</v>
      </c>
      <c r="R704" s="143" t="s">
        <v>22</v>
      </c>
      <c r="S704" s="141">
        <v>43523</v>
      </c>
      <c r="T704" s="143" t="s">
        <v>360</v>
      </c>
      <c r="U704" s="45">
        <v>46022</v>
      </c>
      <c r="V704" s="139"/>
      <c r="W704" s="148" t="s">
        <v>543</v>
      </c>
      <c r="X704" s="148" t="s">
        <v>556</v>
      </c>
    </row>
    <row r="705" spans="1:25" s="11" customFormat="1" ht="20.25" customHeight="1" x14ac:dyDescent="0.2">
      <c r="A705" s="58">
        <f t="shared" si="297"/>
        <v>40</v>
      </c>
      <c r="B705" s="143" t="s">
        <v>20</v>
      </c>
      <c r="C705" s="143" t="s">
        <v>372</v>
      </c>
      <c r="D705" s="143">
        <v>18</v>
      </c>
      <c r="E705" s="143" t="s">
        <v>13</v>
      </c>
      <c r="F705" s="38">
        <v>2</v>
      </c>
      <c r="G705" s="140"/>
      <c r="H705" s="140">
        <v>54.5</v>
      </c>
      <c r="I705" s="228">
        <f t="shared" si="294"/>
        <v>54.5</v>
      </c>
      <c r="J705" s="228">
        <f t="shared" si="295"/>
        <v>0</v>
      </c>
      <c r="K705" s="228">
        <f t="shared" si="296"/>
        <v>54.5</v>
      </c>
      <c r="L705" s="143">
        <v>1</v>
      </c>
      <c r="M705" s="143"/>
      <c r="N705" s="143">
        <v>1</v>
      </c>
      <c r="O705" s="247">
        <v>0</v>
      </c>
      <c r="P705" s="247"/>
      <c r="Q705" s="247">
        <v>0</v>
      </c>
      <c r="R705" s="143" t="s">
        <v>22</v>
      </c>
      <c r="S705" s="141">
        <v>43523</v>
      </c>
      <c r="T705" s="143" t="s">
        <v>360</v>
      </c>
      <c r="U705" s="45">
        <v>46022</v>
      </c>
      <c r="V705" s="139">
        <v>43123</v>
      </c>
      <c r="W705" s="148" t="s">
        <v>543</v>
      </c>
      <c r="X705" s="148" t="s">
        <v>556</v>
      </c>
    </row>
    <row r="706" spans="1:25" s="11" customFormat="1" ht="20.25" customHeight="1" x14ac:dyDescent="0.2">
      <c r="A706" s="58">
        <f t="shared" si="297"/>
        <v>40</v>
      </c>
      <c r="B706" s="143" t="s">
        <v>20</v>
      </c>
      <c r="C706" s="143" t="s">
        <v>372</v>
      </c>
      <c r="D706" s="143">
        <v>19</v>
      </c>
      <c r="E706" s="143" t="s">
        <v>13</v>
      </c>
      <c r="F706" s="38">
        <v>2</v>
      </c>
      <c r="G706" s="140"/>
      <c r="H706" s="140">
        <v>56.5</v>
      </c>
      <c r="I706" s="228">
        <f t="shared" si="294"/>
        <v>56.5</v>
      </c>
      <c r="J706" s="228">
        <f t="shared" si="295"/>
        <v>0</v>
      </c>
      <c r="K706" s="228">
        <f t="shared" si="296"/>
        <v>56.5</v>
      </c>
      <c r="L706" s="143">
        <v>1</v>
      </c>
      <c r="M706" s="143"/>
      <c r="N706" s="143">
        <v>1</v>
      </c>
      <c r="O706" s="247">
        <v>2</v>
      </c>
      <c r="P706" s="247"/>
      <c r="Q706" s="247">
        <v>2</v>
      </c>
      <c r="R706" s="143" t="s">
        <v>22</v>
      </c>
      <c r="S706" s="141">
        <v>43523</v>
      </c>
      <c r="T706" s="143" t="s">
        <v>360</v>
      </c>
      <c r="U706" s="45">
        <v>46022</v>
      </c>
      <c r="V706" s="139">
        <v>40210</v>
      </c>
      <c r="W706" s="148" t="s">
        <v>543</v>
      </c>
      <c r="X706" s="148" t="s">
        <v>556</v>
      </c>
    </row>
    <row r="707" spans="1:25" s="11" customFormat="1" ht="20.25" customHeight="1" x14ac:dyDescent="0.2">
      <c r="A707" s="58">
        <f t="shared" si="297"/>
        <v>40</v>
      </c>
      <c r="B707" s="143" t="s">
        <v>20</v>
      </c>
      <c r="C707" s="143" t="s">
        <v>372</v>
      </c>
      <c r="D707" s="143">
        <v>20</v>
      </c>
      <c r="E707" s="143" t="s">
        <v>13</v>
      </c>
      <c r="F707" s="38">
        <v>3</v>
      </c>
      <c r="G707" s="140"/>
      <c r="H707" s="140">
        <v>68.400000000000006</v>
      </c>
      <c r="I707" s="228">
        <f t="shared" si="294"/>
        <v>68.400000000000006</v>
      </c>
      <c r="J707" s="228">
        <f t="shared" si="295"/>
        <v>0</v>
      </c>
      <c r="K707" s="228">
        <f t="shared" si="296"/>
        <v>68.400000000000006</v>
      </c>
      <c r="L707" s="143">
        <v>1</v>
      </c>
      <c r="M707" s="143"/>
      <c r="N707" s="143">
        <v>1</v>
      </c>
      <c r="O707" s="247">
        <v>2</v>
      </c>
      <c r="P707" s="247"/>
      <c r="Q707" s="247">
        <v>2</v>
      </c>
      <c r="R707" s="143" t="s">
        <v>22</v>
      </c>
      <c r="S707" s="141">
        <v>43523</v>
      </c>
      <c r="T707" s="143" t="s">
        <v>360</v>
      </c>
      <c r="U707" s="45">
        <v>46022</v>
      </c>
      <c r="V707" s="139">
        <v>37903</v>
      </c>
      <c r="W707" s="148" t="s">
        <v>543</v>
      </c>
      <c r="X707" s="148" t="s">
        <v>556</v>
      </c>
    </row>
    <row r="708" spans="1:25" s="11" customFormat="1" ht="20.25" customHeight="1" x14ac:dyDescent="0.2">
      <c r="A708" s="58">
        <f t="shared" si="297"/>
        <v>40</v>
      </c>
      <c r="B708" s="143" t="s">
        <v>20</v>
      </c>
      <c r="C708" s="143" t="s">
        <v>372</v>
      </c>
      <c r="D708" s="143">
        <v>21</v>
      </c>
      <c r="E708" s="143" t="s">
        <v>13</v>
      </c>
      <c r="F708" s="38">
        <v>2</v>
      </c>
      <c r="G708" s="140"/>
      <c r="H708" s="140">
        <v>57.1</v>
      </c>
      <c r="I708" s="228">
        <f t="shared" si="294"/>
        <v>57.1</v>
      </c>
      <c r="J708" s="228">
        <f t="shared" si="295"/>
        <v>0</v>
      </c>
      <c r="K708" s="228">
        <f t="shared" si="296"/>
        <v>57.1</v>
      </c>
      <c r="L708" s="143">
        <v>1</v>
      </c>
      <c r="M708" s="143"/>
      <c r="N708" s="143">
        <v>1</v>
      </c>
      <c r="O708" s="247">
        <v>2</v>
      </c>
      <c r="P708" s="247"/>
      <c r="Q708" s="247">
        <v>2</v>
      </c>
      <c r="R708" s="143" t="s">
        <v>22</v>
      </c>
      <c r="S708" s="141">
        <v>43523</v>
      </c>
      <c r="T708" s="143" t="s">
        <v>360</v>
      </c>
      <c r="U708" s="45">
        <v>46022</v>
      </c>
      <c r="V708" s="139">
        <v>38781</v>
      </c>
      <c r="W708" s="148" t="s">
        <v>543</v>
      </c>
      <c r="X708" s="148" t="s">
        <v>556</v>
      </c>
    </row>
    <row r="709" spans="1:25" s="11" customFormat="1" ht="20.25" customHeight="1" x14ac:dyDescent="0.2">
      <c r="A709" s="58">
        <f t="shared" si="297"/>
        <v>40</v>
      </c>
      <c r="B709" s="143" t="s">
        <v>20</v>
      </c>
      <c r="C709" s="143" t="s">
        <v>372</v>
      </c>
      <c r="D709" s="143">
        <v>22</v>
      </c>
      <c r="E709" s="143" t="s">
        <v>13</v>
      </c>
      <c r="F709" s="38">
        <v>3</v>
      </c>
      <c r="G709" s="140"/>
      <c r="H709" s="140">
        <v>69.900000000000006</v>
      </c>
      <c r="I709" s="228">
        <f t="shared" si="294"/>
        <v>69.900000000000006</v>
      </c>
      <c r="J709" s="228">
        <f t="shared" si="295"/>
        <v>0</v>
      </c>
      <c r="K709" s="228">
        <f t="shared" si="296"/>
        <v>69.900000000000006</v>
      </c>
      <c r="L709" s="143">
        <v>1</v>
      </c>
      <c r="M709" s="143"/>
      <c r="N709" s="143">
        <v>1</v>
      </c>
      <c r="O709" s="247">
        <v>4</v>
      </c>
      <c r="P709" s="247"/>
      <c r="Q709" s="247">
        <v>4</v>
      </c>
      <c r="R709" s="143" t="s">
        <v>22</v>
      </c>
      <c r="S709" s="52">
        <v>43523</v>
      </c>
      <c r="T709" s="49" t="s">
        <v>360</v>
      </c>
      <c r="U709" s="197">
        <v>46022</v>
      </c>
      <c r="V709" s="139">
        <v>38992</v>
      </c>
      <c r="W709" s="148" t="s">
        <v>543</v>
      </c>
      <c r="X709" s="148" t="s">
        <v>556</v>
      </c>
    </row>
    <row r="710" spans="1:25" s="66" customFormat="1" ht="21" customHeight="1" x14ac:dyDescent="0.2">
      <c r="A710" s="67">
        <f t="shared" si="297"/>
        <v>40</v>
      </c>
      <c r="B710" s="68" t="s">
        <v>20</v>
      </c>
      <c r="C710" s="68" t="s">
        <v>372</v>
      </c>
      <c r="D710" s="68">
        <f>COUNTA(D688:D709)</f>
        <v>22</v>
      </c>
      <c r="E710" s="47" t="s">
        <v>34</v>
      </c>
      <c r="F710" s="33"/>
      <c r="G710" s="69">
        <v>1154.5</v>
      </c>
      <c r="H710" s="69">
        <f t="shared" ref="H710:Q710" si="300">SUM(H688:H709)</f>
        <v>1119.4000000000001</v>
      </c>
      <c r="I710" s="69">
        <f t="shared" si="300"/>
        <v>1119.4000000000001</v>
      </c>
      <c r="J710" s="69">
        <f t="shared" si="300"/>
        <v>56.6</v>
      </c>
      <c r="K710" s="69">
        <f t="shared" si="300"/>
        <v>1062.8</v>
      </c>
      <c r="L710" s="68">
        <f t="shared" si="300"/>
        <v>22</v>
      </c>
      <c r="M710" s="68">
        <f t="shared" si="300"/>
        <v>1</v>
      </c>
      <c r="N710" s="68">
        <f t="shared" si="300"/>
        <v>21</v>
      </c>
      <c r="O710" s="115">
        <f t="shared" si="300"/>
        <v>79</v>
      </c>
      <c r="P710" s="115">
        <f t="shared" si="300"/>
        <v>11</v>
      </c>
      <c r="Q710" s="115">
        <f t="shared" si="300"/>
        <v>68</v>
      </c>
      <c r="R710" s="15" t="str">
        <f>IF(L710/D710=0,"дом расселён 100%",IF(L710-D710=0,"0%",IF(L710/D710&lt;1,1-L710/D710)))</f>
        <v>0%</v>
      </c>
      <c r="S710" s="70">
        <v>43523</v>
      </c>
      <c r="T710" s="68" t="s">
        <v>360</v>
      </c>
      <c r="U710" s="70">
        <v>46022</v>
      </c>
      <c r="V710" s="1"/>
      <c r="W710" s="148" t="s">
        <v>543</v>
      </c>
      <c r="X710" s="148" t="s">
        <v>556</v>
      </c>
      <c r="Y710" s="11"/>
    </row>
    <row r="711" spans="1:25" s="11" customFormat="1" ht="20.25" customHeight="1" x14ac:dyDescent="0.2">
      <c r="A711" s="58">
        <f>A713</f>
        <v>41</v>
      </c>
      <c r="B711" s="143" t="s">
        <v>20</v>
      </c>
      <c r="C711" s="143" t="s">
        <v>364</v>
      </c>
      <c r="D711" s="143">
        <v>1</v>
      </c>
      <c r="E711" s="143" t="s">
        <v>12</v>
      </c>
      <c r="F711" s="38">
        <v>1</v>
      </c>
      <c r="G711" s="140"/>
      <c r="H711" s="140">
        <v>37.1</v>
      </c>
      <c r="I711" s="228">
        <f t="shared" ref="I711:I716" si="301">IF(R711="Подлежит расселению",H711,IF(R711="Расселено",0,IF(R711="Пустующие",0,IF(R711="В суде",H711))))</f>
        <v>37.1</v>
      </c>
      <c r="J711" s="228">
        <f t="shared" ref="J711:J716" si="302">IF(E711="Муниципальная",I711,IF(E711="Частная",0,IF(E711="Государственная",0,IF(E711="Юр.лицо",0))))</f>
        <v>37.1</v>
      </c>
      <c r="K711" s="228">
        <f t="shared" ref="K711:K716" si="303">IF(E711="Муниципальная",0,IF(E711="Частная",I711,IF(E711="Государственная",I711,IF(E711="Юр.лицо",I711))))</f>
        <v>0</v>
      </c>
      <c r="L711" s="143">
        <v>1</v>
      </c>
      <c r="M711" s="143">
        <v>1</v>
      </c>
      <c r="N711" s="143"/>
      <c r="O711" s="247">
        <v>2</v>
      </c>
      <c r="P711" s="247"/>
      <c r="Q711" s="247">
        <v>2</v>
      </c>
      <c r="R711" s="143" t="s">
        <v>22</v>
      </c>
      <c r="S711" s="57">
        <v>43523</v>
      </c>
      <c r="T711" s="54" t="s">
        <v>360</v>
      </c>
      <c r="U711" s="207">
        <v>46022</v>
      </c>
      <c r="V711" s="139"/>
      <c r="W711" s="148" t="s">
        <v>543</v>
      </c>
      <c r="X711" s="148" t="s">
        <v>556</v>
      </c>
    </row>
    <row r="712" spans="1:25" s="11" customFormat="1" ht="20.25" customHeight="1" x14ac:dyDescent="0.2">
      <c r="A712" s="58">
        <f>A714</f>
        <v>41</v>
      </c>
      <c r="B712" s="143" t="s">
        <v>20</v>
      </c>
      <c r="C712" s="143" t="s">
        <v>364</v>
      </c>
      <c r="D712" s="143">
        <v>4</v>
      </c>
      <c r="E712" s="143" t="s">
        <v>13</v>
      </c>
      <c r="F712" s="38">
        <v>2</v>
      </c>
      <c r="G712" s="140"/>
      <c r="H712" s="140">
        <v>53.2</v>
      </c>
      <c r="I712" s="228">
        <f t="shared" si="301"/>
        <v>53.2</v>
      </c>
      <c r="J712" s="228">
        <f t="shared" si="302"/>
        <v>0</v>
      </c>
      <c r="K712" s="228">
        <f t="shared" si="303"/>
        <v>53.2</v>
      </c>
      <c r="L712" s="143">
        <v>1</v>
      </c>
      <c r="M712" s="143"/>
      <c r="N712" s="143">
        <v>1</v>
      </c>
      <c r="O712" s="247">
        <v>3</v>
      </c>
      <c r="P712" s="247"/>
      <c r="Q712" s="247">
        <v>3</v>
      </c>
      <c r="R712" s="143" t="s">
        <v>22</v>
      </c>
      <c r="S712" s="141">
        <v>43523</v>
      </c>
      <c r="T712" s="143" t="s">
        <v>360</v>
      </c>
      <c r="U712" s="45">
        <v>46022</v>
      </c>
      <c r="V712" s="139">
        <v>40297</v>
      </c>
      <c r="W712" s="148" t="s">
        <v>543</v>
      </c>
      <c r="X712" s="148" t="s">
        <v>556</v>
      </c>
    </row>
    <row r="713" spans="1:25" s="11" customFormat="1" ht="20.25" customHeight="1" x14ac:dyDescent="0.2">
      <c r="A713" s="58">
        <f>A716</f>
        <v>41</v>
      </c>
      <c r="B713" s="143" t="s">
        <v>20</v>
      </c>
      <c r="C713" s="143" t="s">
        <v>364</v>
      </c>
      <c r="D713" s="143">
        <v>5</v>
      </c>
      <c r="E713" s="143" t="s">
        <v>12</v>
      </c>
      <c r="F713" s="38">
        <v>2</v>
      </c>
      <c r="G713" s="140"/>
      <c r="H713" s="140">
        <v>55.5</v>
      </c>
      <c r="I713" s="228">
        <f t="shared" si="301"/>
        <v>55.5</v>
      </c>
      <c r="J713" s="228">
        <f t="shared" si="302"/>
        <v>55.5</v>
      </c>
      <c r="K713" s="228">
        <f t="shared" si="303"/>
        <v>0</v>
      </c>
      <c r="L713" s="143">
        <v>1</v>
      </c>
      <c r="M713" s="143">
        <v>1</v>
      </c>
      <c r="N713" s="143"/>
      <c r="O713" s="247">
        <v>3</v>
      </c>
      <c r="P713" s="247"/>
      <c r="Q713" s="247">
        <v>3</v>
      </c>
      <c r="R713" s="143" t="s">
        <v>22</v>
      </c>
      <c r="S713" s="141">
        <v>43523</v>
      </c>
      <c r="T713" s="143" t="s">
        <v>360</v>
      </c>
      <c r="U713" s="45">
        <v>46022</v>
      </c>
      <c r="V713" s="139"/>
      <c r="W713" s="148" t="s">
        <v>543</v>
      </c>
      <c r="X713" s="148" t="s">
        <v>556</v>
      </c>
    </row>
    <row r="714" spans="1:25" s="11" customFormat="1" ht="20.25" customHeight="1" x14ac:dyDescent="0.2">
      <c r="A714" s="58">
        <f>A715</f>
        <v>41</v>
      </c>
      <c r="B714" s="143" t="s">
        <v>20</v>
      </c>
      <c r="C714" s="143" t="s">
        <v>364</v>
      </c>
      <c r="D714" s="143">
        <v>6</v>
      </c>
      <c r="E714" s="143" t="s">
        <v>12</v>
      </c>
      <c r="F714" s="38">
        <v>1</v>
      </c>
      <c r="G714" s="140"/>
      <c r="H714" s="140">
        <v>35.6</v>
      </c>
      <c r="I714" s="228">
        <f t="shared" si="301"/>
        <v>35.6</v>
      </c>
      <c r="J714" s="228">
        <f t="shared" si="302"/>
        <v>35.6</v>
      </c>
      <c r="K714" s="228">
        <f t="shared" si="303"/>
        <v>0</v>
      </c>
      <c r="L714" s="143">
        <v>1</v>
      </c>
      <c r="M714" s="143">
        <v>1</v>
      </c>
      <c r="N714" s="143"/>
      <c r="O714" s="247">
        <v>1</v>
      </c>
      <c r="P714" s="247">
        <v>4</v>
      </c>
      <c r="Q714" s="247">
        <f t="shared" ref="Q714:Q715" si="304">O714-P714</f>
        <v>-3</v>
      </c>
      <c r="R714" s="143" t="s">
        <v>22</v>
      </c>
      <c r="S714" s="141">
        <v>43523</v>
      </c>
      <c r="T714" s="143" t="s">
        <v>360</v>
      </c>
      <c r="U714" s="45">
        <v>46022</v>
      </c>
      <c r="V714" s="139"/>
      <c r="W714" s="148" t="s">
        <v>543</v>
      </c>
      <c r="X714" s="148" t="s">
        <v>556</v>
      </c>
    </row>
    <row r="715" spans="1:25" s="11" customFormat="1" ht="20.25" customHeight="1" x14ac:dyDescent="0.2">
      <c r="A715" s="58">
        <f>A711</f>
        <v>41</v>
      </c>
      <c r="B715" s="143" t="s">
        <v>20</v>
      </c>
      <c r="C715" s="143" t="s">
        <v>364</v>
      </c>
      <c r="D715" s="143">
        <v>8</v>
      </c>
      <c r="E715" s="143" t="s">
        <v>12</v>
      </c>
      <c r="F715" s="38">
        <v>3</v>
      </c>
      <c r="G715" s="140"/>
      <c r="H715" s="140">
        <v>81.3</v>
      </c>
      <c r="I715" s="228">
        <f t="shared" si="301"/>
        <v>81.3</v>
      </c>
      <c r="J715" s="228">
        <f t="shared" si="302"/>
        <v>81.3</v>
      </c>
      <c r="K715" s="228">
        <f t="shared" si="303"/>
        <v>0</v>
      </c>
      <c r="L715" s="143">
        <v>1</v>
      </c>
      <c r="M715" s="143">
        <v>1</v>
      </c>
      <c r="N715" s="143"/>
      <c r="O715" s="247">
        <v>7</v>
      </c>
      <c r="P715" s="247">
        <v>4</v>
      </c>
      <c r="Q715" s="247">
        <f t="shared" si="304"/>
        <v>3</v>
      </c>
      <c r="R715" s="143" t="s">
        <v>22</v>
      </c>
      <c r="S715" s="141">
        <v>43523</v>
      </c>
      <c r="T715" s="143" t="s">
        <v>360</v>
      </c>
      <c r="U715" s="45">
        <v>46022</v>
      </c>
      <c r="V715" s="139"/>
      <c r="W715" s="148" t="s">
        <v>543</v>
      </c>
      <c r="X715" s="148" t="s">
        <v>556</v>
      </c>
    </row>
    <row r="716" spans="1:25" s="11" customFormat="1" ht="20.25" customHeight="1" x14ac:dyDescent="0.2">
      <c r="A716" s="58">
        <f>A710+1</f>
        <v>41</v>
      </c>
      <c r="B716" s="143" t="s">
        <v>20</v>
      </c>
      <c r="C716" s="143" t="s">
        <v>364</v>
      </c>
      <c r="D716" s="143">
        <v>9</v>
      </c>
      <c r="E716" s="143" t="s">
        <v>12</v>
      </c>
      <c r="F716" s="38">
        <v>2</v>
      </c>
      <c r="G716" s="140"/>
      <c r="H716" s="140">
        <v>66</v>
      </c>
      <c r="I716" s="228">
        <f t="shared" si="301"/>
        <v>66</v>
      </c>
      <c r="J716" s="228">
        <f t="shared" si="302"/>
        <v>66</v>
      </c>
      <c r="K716" s="228">
        <f t="shared" si="303"/>
        <v>0</v>
      </c>
      <c r="L716" s="143">
        <v>1</v>
      </c>
      <c r="M716" s="143">
        <v>1</v>
      </c>
      <c r="N716" s="143"/>
      <c r="O716" s="247">
        <v>9</v>
      </c>
      <c r="P716" s="247"/>
      <c r="Q716" s="247">
        <v>9</v>
      </c>
      <c r="R716" s="143" t="s">
        <v>22</v>
      </c>
      <c r="S716" s="52">
        <v>43523</v>
      </c>
      <c r="T716" s="49" t="s">
        <v>360</v>
      </c>
      <c r="U716" s="197">
        <v>46022</v>
      </c>
      <c r="V716" s="139"/>
      <c r="W716" s="148" t="s">
        <v>543</v>
      </c>
      <c r="X716" s="148" t="s">
        <v>556</v>
      </c>
    </row>
    <row r="717" spans="1:25" s="66" customFormat="1" ht="21" customHeight="1" x14ac:dyDescent="0.2">
      <c r="A717" s="67">
        <f>A712</f>
        <v>41</v>
      </c>
      <c r="B717" s="68" t="s">
        <v>20</v>
      </c>
      <c r="C717" s="68" t="s">
        <v>364</v>
      </c>
      <c r="D717" s="68">
        <f>COUNTA(D711:D716)</f>
        <v>6</v>
      </c>
      <c r="E717" s="47" t="s">
        <v>34</v>
      </c>
      <c r="F717" s="33"/>
      <c r="G717" s="69">
        <v>363.8</v>
      </c>
      <c r="H717" s="69">
        <f t="shared" ref="H717:Q717" si="305">SUM(H711:H716)</f>
        <v>328.7</v>
      </c>
      <c r="I717" s="69">
        <f t="shared" si="305"/>
        <v>328.7</v>
      </c>
      <c r="J717" s="69">
        <f t="shared" si="305"/>
        <v>275.5</v>
      </c>
      <c r="K717" s="69">
        <f t="shared" si="305"/>
        <v>53.2</v>
      </c>
      <c r="L717" s="68">
        <f t="shared" si="305"/>
        <v>6</v>
      </c>
      <c r="M717" s="68">
        <f t="shared" si="305"/>
        <v>5</v>
      </c>
      <c r="N717" s="68">
        <f t="shared" si="305"/>
        <v>1</v>
      </c>
      <c r="O717" s="115">
        <f t="shared" si="305"/>
        <v>25</v>
      </c>
      <c r="P717" s="115">
        <f t="shared" si="305"/>
        <v>8</v>
      </c>
      <c r="Q717" s="115">
        <f t="shared" si="305"/>
        <v>17</v>
      </c>
      <c r="R717" s="15" t="str">
        <f>IF(L717/D717=0,"дом расселён 100%",IF(L717-D717=0,"0%",IF(L717/D717&lt;1,1-L717/D717)))</f>
        <v>0%</v>
      </c>
      <c r="S717" s="70">
        <v>43523</v>
      </c>
      <c r="T717" s="68" t="s">
        <v>360</v>
      </c>
      <c r="U717" s="70">
        <v>46022</v>
      </c>
      <c r="V717" s="1"/>
      <c r="W717" s="148" t="s">
        <v>543</v>
      </c>
      <c r="X717" s="148" t="s">
        <v>556</v>
      </c>
      <c r="Y717" s="11"/>
    </row>
    <row r="718" spans="1:25" s="11" customFormat="1" ht="20.25" customHeight="1" x14ac:dyDescent="0.2">
      <c r="A718" s="58">
        <f>A717+1</f>
        <v>42</v>
      </c>
      <c r="B718" s="143" t="s">
        <v>20</v>
      </c>
      <c r="C718" s="143" t="s">
        <v>380</v>
      </c>
      <c r="D718" s="143" t="s">
        <v>21</v>
      </c>
      <c r="E718" s="143" t="s">
        <v>13</v>
      </c>
      <c r="F718" s="38">
        <v>2</v>
      </c>
      <c r="G718" s="140"/>
      <c r="H718" s="140">
        <v>48.9</v>
      </c>
      <c r="I718" s="228">
        <f t="shared" ref="I718:I729" si="306">IF(R718="Подлежит расселению",H718,IF(R718="Расселено",0,IF(R718="Пустующие",0,IF(R718="В суде",H718))))</f>
        <v>48.9</v>
      </c>
      <c r="J718" s="228">
        <f t="shared" ref="J718:J729" si="307">IF(E718="Муниципальная",I718,IF(E718="Частная",0,IF(E718="Государственная",0,IF(E718="Юр.лицо",0))))</f>
        <v>0</v>
      </c>
      <c r="K718" s="228">
        <f t="shared" ref="K718:K729" si="308">IF(E718="Муниципальная",0,IF(E718="Частная",I718,IF(E718="Государственная",I718,IF(E718="Юр.лицо",I718))))</f>
        <v>48.9</v>
      </c>
      <c r="L718" s="143">
        <f t="shared" ref="L718:N729" si="309">IF(I718&gt;0,1,IF(I718=0,0))</f>
        <v>1</v>
      </c>
      <c r="M718" s="143">
        <f t="shared" si="309"/>
        <v>0</v>
      </c>
      <c r="N718" s="143">
        <f t="shared" si="309"/>
        <v>1</v>
      </c>
      <c r="O718" s="247">
        <v>4</v>
      </c>
      <c r="P718" s="247"/>
      <c r="Q718" s="247">
        <f>O718-P718</f>
        <v>4</v>
      </c>
      <c r="R718" s="143" t="s">
        <v>22</v>
      </c>
      <c r="S718" s="57">
        <v>43565</v>
      </c>
      <c r="T718" s="54" t="s">
        <v>390</v>
      </c>
      <c r="U718" s="207">
        <v>46022</v>
      </c>
      <c r="V718" s="139">
        <v>39795</v>
      </c>
      <c r="W718" s="148" t="s">
        <v>543</v>
      </c>
      <c r="X718" s="148" t="s">
        <v>556</v>
      </c>
    </row>
    <row r="719" spans="1:25" s="11" customFormat="1" ht="20.25" customHeight="1" x14ac:dyDescent="0.2">
      <c r="A719" s="58">
        <f>A718</f>
        <v>42</v>
      </c>
      <c r="B719" s="143" t="s">
        <v>20</v>
      </c>
      <c r="C719" s="143" t="s">
        <v>380</v>
      </c>
      <c r="D719" s="143" t="s">
        <v>23</v>
      </c>
      <c r="E719" s="143" t="s">
        <v>13</v>
      </c>
      <c r="F719" s="38">
        <v>2</v>
      </c>
      <c r="G719" s="140"/>
      <c r="H719" s="140">
        <v>40.799999999999997</v>
      </c>
      <c r="I719" s="228">
        <f t="shared" si="306"/>
        <v>40.799999999999997</v>
      </c>
      <c r="J719" s="228">
        <f t="shared" si="307"/>
        <v>0</v>
      </c>
      <c r="K719" s="228">
        <f t="shared" si="308"/>
        <v>40.799999999999997</v>
      </c>
      <c r="L719" s="143">
        <f t="shared" si="309"/>
        <v>1</v>
      </c>
      <c r="M719" s="143">
        <f t="shared" si="309"/>
        <v>0</v>
      </c>
      <c r="N719" s="143">
        <f t="shared" si="309"/>
        <v>1</v>
      </c>
      <c r="O719" s="247">
        <v>4</v>
      </c>
      <c r="P719" s="247"/>
      <c r="Q719" s="247">
        <f t="shared" ref="Q719:Q782" si="310">O719-P719</f>
        <v>4</v>
      </c>
      <c r="R719" s="143" t="s">
        <v>22</v>
      </c>
      <c r="S719" s="141">
        <v>43565</v>
      </c>
      <c r="T719" s="143" t="s">
        <v>390</v>
      </c>
      <c r="U719" s="45">
        <v>46022</v>
      </c>
      <c r="V719" s="139">
        <v>40862</v>
      </c>
      <c r="W719" s="148" t="s">
        <v>543</v>
      </c>
      <c r="X719" s="148" t="s">
        <v>556</v>
      </c>
    </row>
    <row r="720" spans="1:25" s="11" customFormat="1" ht="20.25" customHeight="1" x14ac:dyDescent="0.2">
      <c r="A720" s="58">
        <f t="shared" ref="A720:A730" si="311">A719</f>
        <v>42</v>
      </c>
      <c r="B720" s="143" t="s">
        <v>20</v>
      </c>
      <c r="C720" s="143" t="s">
        <v>380</v>
      </c>
      <c r="D720" s="143" t="s">
        <v>24</v>
      </c>
      <c r="E720" s="143" t="s">
        <v>13</v>
      </c>
      <c r="F720" s="38">
        <v>1</v>
      </c>
      <c r="G720" s="140"/>
      <c r="H720" s="140">
        <v>31.2</v>
      </c>
      <c r="I720" s="228">
        <f t="shared" si="306"/>
        <v>31.2</v>
      </c>
      <c r="J720" s="228">
        <f t="shared" si="307"/>
        <v>0</v>
      </c>
      <c r="K720" s="228">
        <f t="shared" si="308"/>
        <v>31.2</v>
      </c>
      <c r="L720" s="143">
        <f t="shared" si="309"/>
        <v>1</v>
      </c>
      <c r="M720" s="143">
        <f t="shared" si="309"/>
        <v>0</v>
      </c>
      <c r="N720" s="143">
        <f t="shared" si="309"/>
        <v>1</v>
      </c>
      <c r="O720" s="247">
        <v>1</v>
      </c>
      <c r="P720" s="247"/>
      <c r="Q720" s="247">
        <f t="shared" si="310"/>
        <v>1</v>
      </c>
      <c r="R720" s="143" t="s">
        <v>22</v>
      </c>
      <c r="S720" s="141">
        <v>43565</v>
      </c>
      <c r="T720" s="143" t="s">
        <v>390</v>
      </c>
      <c r="U720" s="45">
        <v>46022</v>
      </c>
      <c r="V720" s="139">
        <v>42815</v>
      </c>
      <c r="W720" s="148" t="s">
        <v>543</v>
      </c>
      <c r="X720" s="148" t="s">
        <v>556</v>
      </c>
    </row>
    <row r="721" spans="1:25" s="11" customFormat="1" ht="20.25" customHeight="1" x14ac:dyDescent="0.2">
      <c r="A721" s="58">
        <f t="shared" si="311"/>
        <v>42</v>
      </c>
      <c r="B721" s="143" t="s">
        <v>20</v>
      </c>
      <c r="C721" s="143" t="s">
        <v>380</v>
      </c>
      <c r="D721" s="143" t="s">
        <v>25</v>
      </c>
      <c r="E721" s="143" t="s">
        <v>13</v>
      </c>
      <c r="F721" s="38">
        <v>3</v>
      </c>
      <c r="G721" s="140"/>
      <c r="H721" s="140">
        <v>50.7</v>
      </c>
      <c r="I721" s="228">
        <f t="shared" si="306"/>
        <v>50.7</v>
      </c>
      <c r="J721" s="228">
        <f t="shared" si="307"/>
        <v>0</v>
      </c>
      <c r="K721" s="228">
        <f t="shared" si="308"/>
        <v>50.7</v>
      </c>
      <c r="L721" s="143">
        <f t="shared" si="309"/>
        <v>1</v>
      </c>
      <c r="M721" s="143">
        <f t="shared" si="309"/>
        <v>0</v>
      </c>
      <c r="N721" s="143">
        <f t="shared" si="309"/>
        <v>1</v>
      </c>
      <c r="O721" s="247">
        <v>4</v>
      </c>
      <c r="P721" s="247"/>
      <c r="Q721" s="247">
        <f t="shared" si="310"/>
        <v>4</v>
      </c>
      <c r="R721" s="143" t="s">
        <v>22</v>
      </c>
      <c r="S721" s="141">
        <v>43565</v>
      </c>
      <c r="T721" s="143" t="s">
        <v>390</v>
      </c>
      <c r="U721" s="45">
        <v>46022</v>
      </c>
      <c r="V721" s="139">
        <v>41376</v>
      </c>
      <c r="W721" s="148" t="s">
        <v>543</v>
      </c>
      <c r="X721" s="148" t="s">
        <v>556</v>
      </c>
    </row>
    <row r="722" spans="1:25" s="11" customFormat="1" ht="20.25" customHeight="1" x14ac:dyDescent="0.2">
      <c r="A722" s="58">
        <f t="shared" si="311"/>
        <v>42</v>
      </c>
      <c r="B722" s="143" t="s">
        <v>20</v>
      </c>
      <c r="C722" s="143" t="s">
        <v>380</v>
      </c>
      <c r="D722" s="143" t="s">
        <v>26</v>
      </c>
      <c r="E722" s="143" t="s">
        <v>13</v>
      </c>
      <c r="F722" s="38">
        <v>2</v>
      </c>
      <c r="G722" s="140"/>
      <c r="H722" s="140">
        <v>40.700000000000003</v>
      </c>
      <c r="I722" s="228">
        <f t="shared" si="306"/>
        <v>40.700000000000003</v>
      </c>
      <c r="J722" s="228">
        <f t="shared" si="307"/>
        <v>0</v>
      </c>
      <c r="K722" s="228">
        <f t="shared" si="308"/>
        <v>40.700000000000003</v>
      </c>
      <c r="L722" s="143">
        <f t="shared" si="309"/>
        <v>1</v>
      </c>
      <c r="M722" s="143">
        <f t="shared" si="309"/>
        <v>0</v>
      </c>
      <c r="N722" s="143">
        <f t="shared" si="309"/>
        <v>1</v>
      </c>
      <c r="O722" s="247">
        <v>4</v>
      </c>
      <c r="P722" s="247"/>
      <c r="Q722" s="247">
        <f t="shared" si="310"/>
        <v>4</v>
      </c>
      <c r="R722" s="143" t="s">
        <v>22</v>
      </c>
      <c r="S722" s="141">
        <v>43565</v>
      </c>
      <c r="T722" s="143" t="s">
        <v>390</v>
      </c>
      <c r="U722" s="45">
        <v>46022</v>
      </c>
      <c r="V722" s="139">
        <v>41802</v>
      </c>
      <c r="W722" s="148" t="s">
        <v>543</v>
      </c>
      <c r="X722" s="148" t="s">
        <v>556</v>
      </c>
    </row>
    <row r="723" spans="1:25" s="11" customFormat="1" ht="20.25" customHeight="1" x14ac:dyDescent="0.2">
      <c r="A723" s="58">
        <f t="shared" si="311"/>
        <v>42</v>
      </c>
      <c r="B723" s="143" t="s">
        <v>20</v>
      </c>
      <c r="C723" s="143" t="s">
        <v>380</v>
      </c>
      <c r="D723" s="143" t="s">
        <v>27</v>
      </c>
      <c r="E723" s="143" t="s">
        <v>13</v>
      </c>
      <c r="F723" s="38">
        <v>1</v>
      </c>
      <c r="G723" s="140"/>
      <c r="H723" s="140">
        <v>29.6</v>
      </c>
      <c r="I723" s="228">
        <f t="shared" si="306"/>
        <v>29.6</v>
      </c>
      <c r="J723" s="228">
        <f t="shared" si="307"/>
        <v>0</v>
      </c>
      <c r="K723" s="228">
        <f t="shared" si="308"/>
        <v>29.6</v>
      </c>
      <c r="L723" s="143">
        <f t="shared" si="309"/>
        <v>1</v>
      </c>
      <c r="M723" s="143">
        <f t="shared" si="309"/>
        <v>0</v>
      </c>
      <c r="N723" s="143">
        <f t="shared" si="309"/>
        <v>1</v>
      </c>
      <c r="O723" s="247">
        <v>4</v>
      </c>
      <c r="P723" s="247"/>
      <c r="Q723" s="247">
        <f t="shared" si="310"/>
        <v>4</v>
      </c>
      <c r="R723" s="143" t="s">
        <v>22</v>
      </c>
      <c r="S723" s="141">
        <v>43565</v>
      </c>
      <c r="T723" s="143" t="s">
        <v>390</v>
      </c>
      <c r="U723" s="45">
        <v>46022</v>
      </c>
      <c r="V723" s="139">
        <v>40788</v>
      </c>
      <c r="W723" s="148" t="s">
        <v>543</v>
      </c>
      <c r="X723" s="148" t="s">
        <v>556</v>
      </c>
    </row>
    <row r="724" spans="1:25" s="11" customFormat="1" ht="20.25" customHeight="1" x14ac:dyDescent="0.2">
      <c r="A724" s="58">
        <f t="shared" si="311"/>
        <v>42</v>
      </c>
      <c r="B724" s="143" t="s">
        <v>20</v>
      </c>
      <c r="C724" s="143" t="s">
        <v>380</v>
      </c>
      <c r="D724" s="143" t="s">
        <v>28</v>
      </c>
      <c r="E724" s="143" t="s">
        <v>13</v>
      </c>
      <c r="F724" s="38">
        <v>1</v>
      </c>
      <c r="G724" s="140"/>
      <c r="H724" s="140">
        <v>30</v>
      </c>
      <c r="I724" s="228">
        <f t="shared" si="306"/>
        <v>30</v>
      </c>
      <c r="J724" s="228">
        <f t="shared" si="307"/>
        <v>0</v>
      </c>
      <c r="K724" s="228">
        <f t="shared" si="308"/>
        <v>30</v>
      </c>
      <c r="L724" s="143">
        <f t="shared" si="309"/>
        <v>1</v>
      </c>
      <c r="M724" s="143">
        <f t="shared" si="309"/>
        <v>0</v>
      </c>
      <c r="N724" s="143">
        <f t="shared" si="309"/>
        <v>1</v>
      </c>
      <c r="O724" s="247">
        <v>1</v>
      </c>
      <c r="P724" s="247"/>
      <c r="Q724" s="247">
        <f t="shared" si="310"/>
        <v>1</v>
      </c>
      <c r="R724" s="143" t="s">
        <v>22</v>
      </c>
      <c r="S724" s="141">
        <v>43565</v>
      </c>
      <c r="T724" s="143" t="s">
        <v>390</v>
      </c>
      <c r="U724" s="45">
        <v>46022</v>
      </c>
      <c r="V724" s="139">
        <v>40647</v>
      </c>
      <c r="W724" s="148" t="s">
        <v>543</v>
      </c>
      <c r="X724" s="148" t="s">
        <v>556</v>
      </c>
    </row>
    <row r="725" spans="1:25" s="11" customFormat="1" ht="20.25" customHeight="1" x14ac:dyDescent="0.2">
      <c r="A725" s="58">
        <f t="shared" si="311"/>
        <v>42</v>
      </c>
      <c r="B725" s="143" t="s">
        <v>20</v>
      </c>
      <c r="C725" s="143" t="s">
        <v>380</v>
      </c>
      <c r="D725" s="143" t="s">
        <v>29</v>
      </c>
      <c r="E725" s="143" t="s">
        <v>13</v>
      </c>
      <c r="F725" s="38">
        <v>1</v>
      </c>
      <c r="G725" s="140"/>
      <c r="H725" s="140">
        <v>38.200000000000003</v>
      </c>
      <c r="I725" s="228">
        <f t="shared" si="306"/>
        <v>38.200000000000003</v>
      </c>
      <c r="J725" s="228">
        <f t="shared" si="307"/>
        <v>0</v>
      </c>
      <c r="K725" s="228">
        <f t="shared" si="308"/>
        <v>38.200000000000003</v>
      </c>
      <c r="L725" s="143">
        <f t="shared" si="309"/>
        <v>1</v>
      </c>
      <c r="M725" s="143">
        <f t="shared" si="309"/>
        <v>0</v>
      </c>
      <c r="N725" s="143">
        <f t="shared" si="309"/>
        <v>1</v>
      </c>
      <c r="O725" s="247">
        <v>3</v>
      </c>
      <c r="P725" s="247"/>
      <c r="Q725" s="247">
        <f t="shared" si="310"/>
        <v>3</v>
      </c>
      <c r="R725" s="143" t="s">
        <v>22</v>
      </c>
      <c r="S725" s="141">
        <v>43565</v>
      </c>
      <c r="T725" s="143" t="s">
        <v>390</v>
      </c>
      <c r="U725" s="45">
        <v>46022</v>
      </c>
      <c r="V725" s="139">
        <v>42340</v>
      </c>
      <c r="W725" s="148" t="s">
        <v>543</v>
      </c>
      <c r="X725" s="148" t="s">
        <v>556</v>
      </c>
    </row>
    <row r="726" spans="1:25" s="11" customFormat="1" ht="20.25" customHeight="1" x14ac:dyDescent="0.2">
      <c r="A726" s="58">
        <f t="shared" si="311"/>
        <v>42</v>
      </c>
      <c r="B726" s="143" t="s">
        <v>20</v>
      </c>
      <c r="C726" s="143" t="s">
        <v>380</v>
      </c>
      <c r="D726" s="143" t="s">
        <v>30</v>
      </c>
      <c r="E726" s="143" t="s">
        <v>13</v>
      </c>
      <c r="F726" s="38">
        <v>3</v>
      </c>
      <c r="G726" s="140"/>
      <c r="H726" s="140">
        <v>51.6</v>
      </c>
      <c r="I726" s="228">
        <f t="shared" si="306"/>
        <v>51.6</v>
      </c>
      <c r="J726" s="228">
        <f t="shared" si="307"/>
        <v>0</v>
      </c>
      <c r="K726" s="228">
        <f t="shared" si="308"/>
        <v>51.6</v>
      </c>
      <c r="L726" s="143">
        <f t="shared" si="309"/>
        <v>1</v>
      </c>
      <c r="M726" s="143">
        <f t="shared" si="309"/>
        <v>0</v>
      </c>
      <c r="N726" s="143">
        <f t="shared" si="309"/>
        <v>1</v>
      </c>
      <c r="O726" s="247">
        <v>3</v>
      </c>
      <c r="P726" s="247"/>
      <c r="Q726" s="247">
        <f t="shared" si="310"/>
        <v>3</v>
      </c>
      <c r="R726" s="143" t="s">
        <v>22</v>
      </c>
      <c r="S726" s="141">
        <v>43565</v>
      </c>
      <c r="T726" s="143" t="s">
        <v>390</v>
      </c>
      <c r="U726" s="45">
        <v>46022</v>
      </c>
      <c r="V726" s="139">
        <v>40605</v>
      </c>
      <c r="W726" s="148" t="s">
        <v>543</v>
      </c>
      <c r="X726" s="148" t="s">
        <v>556</v>
      </c>
    </row>
    <row r="727" spans="1:25" s="11" customFormat="1" ht="20.25" customHeight="1" x14ac:dyDescent="0.2">
      <c r="A727" s="58">
        <f t="shared" si="311"/>
        <v>42</v>
      </c>
      <c r="B727" s="143" t="s">
        <v>20</v>
      </c>
      <c r="C727" s="143" t="s">
        <v>380</v>
      </c>
      <c r="D727" s="143" t="s">
        <v>31</v>
      </c>
      <c r="E727" s="143" t="s">
        <v>13</v>
      </c>
      <c r="F727" s="38">
        <v>1</v>
      </c>
      <c r="G727" s="140"/>
      <c r="H727" s="140">
        <v>31.2</v>
      </c>
      <c r="I727" s="228">
        <f t="shared" si="306"/>
        <v>31.2</v>
      </c>
      <c r="J727" s="228">
        <f t="shared" si="307"/>
        <v>0</v>
      </c>
      <c r="K727" s="228">
        <f t="shared" si="308"/>
        <v>31.2</v>
      </c>
      <c r="L727" s="143">
        <f t="shared" si="309"/>
        <v>1</v>
      </c>
      <c r="M727" s="143">
        <f t="shared" si="309"/>
        <v>0</v>
      </c>
      <c r="N727" s="143">
        <f t="shared" si="309"/>
        <v>1</v>
      </c>
      <c r="O727" s="247">
        <v>2</v>
      </c>
      <c r="P727" s="247"/>
      <c r="Q727" s="247">
        <f t="shared" si="310"/>
        <v>2</v>
      </c>
      <c r="R727" s="143" t="s">
        <v>22</v>
      </c>
      <c r="S727" s="141">
        <v>43565</v>
      </c>
      <c r="T727" s="143" t="s">
        <v>390</v>
      </c>
      <c r="U727" s="45">
        <v>46022</v>
      </c>
      <c r="V727" s="139">
        <v>42501</v>
      </c>
      <c r="W727" s="148" t="s">
        <v>543</v>
      </c>
      <c r="X727" s="148" t="s">
        <v>556</v>
      </c>
    </row>
    <row r="728" spans="1:25" s="11" customFormat="1" ht="20.25" customHeight="1" x14ac:dyDescent="0.2">
      <c r="A728" s="58">
        <f t="shared" si="311"/>
        <v>42</v>
      </c>
      <c r="B728" s="143" t="s">
        <v>20</v>
      </c>
      <c r="C728" s="143" t="s">
        <v>380</v>
      </c>
      <c r="D728" s="143" t="s">
        <v>32</v>
      </c>
      <c r="E728" s="143" t="s">
        <v>13</v>
      </c>
      <c r="F728" s="38">
        <v>2</v>
      </c>
      <c r="G728" s="140"/>
      <c r="H728" s="140">
        <v>41.3</v>
      </c>
      <c r="I728" s="228">
        <f t="shared" si="306"/>
        <v>41.3</v>
      </c>
      <c r="J728" s="228">
        <f t="shared" si="307"/>
        <v>0</v>
      </c>
      <c r="K728" s="228">
        <f t="shared" si="308"/>
        <v>41.3</v>
      </c>
      <c r="L728" s="143">
        <f t="shared" si="309"/>
        <v>1</v>
      </c>
      <c r="M728" s="143">
        <f t="shared" si="309"/>
        <v>0</v>
      </c>
      <c r="N728" s="143">
        <f t="shared" si="309"/>
        <v>1</v>
      </c>
      <c r="O728" s="247">
        <v>3</v>
      </c>
      <c r="P728" s="247"/>
      <c r="Q728" s="247">
        <f t="shared" si="310"/>
        <v>3</v>
      </c>
      <c r="R728" s="143" t="s">
        <v>22</v>
      </c>
      <c r="S728" s="141">
        <v>43565</v>
      </c>
      <c r="T728" s="143" t="s">
        <v>390</v>
      </c>
      <c r="U728" s="45">
        <v>46022</v>
      </c>
      <c r="V728" s="139">
        <v>41638</v>
      </c>
      <c r="W728" s="148" t="s">
        <v>543</v>
      </c>
      <c r="X728" s="148" t="s">
        <v>556</v>
      </c>
    </row>
    <row r="729" spans="1:25" s="11" customFormat="1" ht="20.25" customHeight="1" x14ac:dyDescent="0.2">
      <c r="A729" s="58">
        <f t="shared" si="311"/>
        <v>42</v>
      </c>
      <c r="B729" s="143" t="s">
        <v>20</v>
      </c>
      <c r="C729" s="143" t="s">
        <v>380</v>
      </c>
      <c r="D729" s="143" t="s">
        <v>33</v>
      </c>
      <c r="E729" s="143" t="s">
        <v>13</v>
      </c>
      <c r="F729" s="38">
        <v>3</v>
      </c>
      <c r="G729" s="140"/>
      <c r="H729" s="140">
        <v>51.3</v>
      </c>
      <c r="I729" s="228">
        <f t="shared" si="306"/>
        <v>51.3</v>
      </c>
      <c r="J729" s="228">
        <f t="shared" si="307"/>
        <v>0</v>
      </c>
      <c r="K729" s="228">
        <f t="shared" si="308"/>
        <v>51.3</v>
      </c>
      <c r="L729" s="143">
        <f t="shared" si="309"/>
        <v>1</v>
      </c>
      <c r="M729" s="143">
        <f t="shared" si="309"/>
        <v>0</v>
      </c>
      <c r="N729" s="143">
        <f t="shared" si="309"/>
        <v>1</v>
      </c>
      <c r="O729" s="247">
        <v>1</v>
      </c>
      <c r="P729" s="247"/>
      <c r="Q729" s="247">
        <f t="shared" si="310"/>
        <v>1</v>
      </c>
      <c r="R729" s="143" t="s">
        <v>22</v>
      </c>
      <c r="S729" s="52">
        <v>43565</v>
      </c>
      <c r="T729" s="49" t="s">
        <v>390</v>
      </c>
      <c r="U729" s="197">
        <v>46022</v>
      </c>
      <c r="V729" s="139">
        <v>40228</v>
      </c>
      <c r="W729" s="148" t="s">
        <v>543</v>
      </c>
      <c r="X729" s="148" t="s">
        <v>556</v>
      </c>
    </row>
    <row r="730" spans="1:25" s="66" customFormat="1" ht="21" customHeight="1" x14ac:dyDescent="0.2">
      <c r="A730" s="67">
        <f t="shared" si="311"/>
        <v>42</v>
      </c>
      <c r="B730" s="68" t="s">
        <v>20</v>
      </c>
      <c r="C730" s="68" t="s">
        <v>380</v>
      </c>
      <c r="D730" s="68">
        <f>COUNTA(D718:D729)</f>
        <v>12</v>
      </c>
      <c r="E730" s="47" t="s">
        <v>34</v>
      </c>
      <c r="F730" s="33"/>
      <c r="G730" s="69">
        <v>511.3</v>
      </c>
      <c r="H730" s="69">
        <f>SUM(H718:H729)</f>
        <v>485.5</v>
      </c>
      <c r="I730" s="69">
        <f t="shared" ref="I730:Q730" si="312">SUM(I718:I729)</f>
        <v>485.5</v>
      </c>
      <c r="J730" s="69">
        <f t="shared" si="312"/>
        <v>0</v>
      </c>
      <c r="K730" s="69">
        <f t="shared" si="312"/>
        <v>485.5</v>
      </c>
      <c r="L730" s="68">
        <f t="shared" si="312"/>
        <v>12</v>
      </c>
      <c r="M730" s="68">
        <f t="shared" si="312"/>
        <v>0</v>
      </c>
      <c r="N730" s="68">
        <f t="shared" si="312"/>
        <v>12</v>
      </c>
      <c r="O730" s="115">
        <f t="shared" si="312"/>
        <v>34</v>
      </c>
      <c r="P730" s="115">
        <f t="shared" si="312"/>
        <v>0</v>
      </c>
      <c r="Q730" s="115">
        <f t="shared" si="312"/>
        <v>34</v>
      </c>
      <c r="R730" s="15" t="str">
        <f>IF(L730/D730=0,"дом расселён 100%",IF(L730-D730=0,"0%",IF(L730/D730&lt;1,1-L730/D730)))</f>
        <v>0%</v>
      </c>
      <c r="S730" s="70">
        <v>43565</v>
      </c>
      <c r="T730" s="68" t="s">
        <v>390</v>
      </c>
      <c r="U730" s="70">
        <v>46022</v>
      </c>
      <c r="V730" s="1"/>
      <c r="W730" s="148" t="s">
        <v>543</v>
      </c>
      <c r="X730" s="148" t="s">
        <v>556</v>
      </c>
      <c r="Y730" s="11"/>
    </row>
    <row r="731" spans="1:25" s="279" customFormat="1" ht="20.25" customHeight="1" x14ac:dyDescent="0.2">
      <c r="A731" s="271">
        <f>A730+1</f>
        <v>43</v>
      </c>
      <c r="B731" s="272" t="s">
        <v>20</v>
      </c>
      <c r="C731" s="272" t="s">
        <v>374</v>
      </c>
      <c r="D731" s="272" t="s">
        <v>21</v>
      </c>
      <c r="E731" s="272" t="s">
        <v>13</v>
      </c>
      <c r="F731" s="273">
        <v>3</v>
      </c>
      <c r="G731" s="274"/>
      <c r="H731" s="274">
        <v>51.5</v>
      </c>
      <c r="I731" s="274">
        <f t="shared" ref="I731:I742" si="313">IF(R731="Подлежит расселению",H731,IF(R731="Расселено",0,IF(R731="Пустующие",0,IF(R731="В суде",H731))))</f>
        <v>51.5</v>
      </c>
      <c r="J731" s="274">
        <f t="shared" ref="J731:J742" si="314">IF(E731="Муниципальная",I731,IF(E731="Частная",0,IF(E731="Государственная",0,IF(E731="Юр.лицо",0))))</f>
        <v>0</v>
      </c>
      <c r="K731" s="274">
        <f t="shared" ref="K731:K742" si="315">IF(E731="Муниципальная",0,IF(E731="Частная",I731,IF(E731="Государственная",I731,IF(E731="Юр.лицо",I731))))</f>
        <v>51.5</v>
      </c>
      <c r="L731" s="272">
        <f t="shared" ref="L731:N742" si="316">IF(I731&gt;0,1,IF(I731=0,0))</f>
        <v>1</v>
      </c>
      <c r="M731" s="272">
        <f t="shared" si="316"/>
        <v>0</v>
      </c>
      <c r="N731" s="272">
        <f t="shared" si="316"/>
        <v>1</v>
      </c>
      <c r="O731" s="275">
        <v>3</v>
      </c>
      <c r="P731" s="275"/>
      <c r="Q731" s="275">
        <f t="shared" si="310"/>
        <v>3</v>
      </c>
      <c r="R731" s="272" t="s">
        <v>22</v>
      </c>
      <c r="S731" s="283">
        <v>43565</v>
      </c>
      <c r="T731" s="284" t="s">
        <v>390</v>
      </c>
      <c r="U731" s="285">
        <v>46022</v>
      </c>
      <c r="V731" s="278">
        <v>43578</v>
      </c>
      <c r="W731" s="275" t="s">
        <v>543</v>
      </c>
      <c r="X731" s="275" t="s">
        <v>556</v>
      </c>
      <c r="Y731" s="11"/>
    </row>
    <row r="732" spans="1:25" s="11" customFormat="1" ht="20.25" customHeight="1" x14ac:dyDescent="0.2">
      <c r="A732" s="58">
        <f>A731</f>
        <v>43</v>
      </c>
      <c r="B732" s="143" t="s">
        <v>20</v>
      </c>
      <c r="C732" s="143" t="s">
        <v>374</v>
      </c>
      <c r="D732" s="143" t="s">
        <v>23</v>
      </c>
      <c r="E732" s="143" t="s">
        <v>13</v>
      </c>
      <c r="F732" s="38">
        <v>2</v>
      </c>
      <c r="G732" s="140"/>
      <c r="H732" s="140">
        <v>40.9</v>
      </c>
      <c r="I732" s="228">
        <f t="shared" si="313"/>
        <v>40.9</v>
      </c>
      <c r="J732" s="228">
        <f t="shared" si="314"/>
        <v>0</v>
      </c>
      <c r="K732" s="228">
        <f t="shared" si="315"/>
        <v>40.9</v>
      </c>
      <c r="L732" s="143">
        <f t="shared" si="316"/>
        <v>1</v>
      </c>
      <c r="M732" s="143">
        <f t="shared" si="316"/>
        <v>0</v>
      </c>
      <c r="N732" s="143">
        <f t="shared" si="316"/>
        <v>1</v>
      </c>
      <c r="O732" s="247">
        <v>2</v>
      </c>
      <c r="P732" s="247"/>
      <c r="Q732" s="247">
        <f t="shared" si="310"/>
        <v>2</v>
      </c>
      <c r="R732" s="143" t="s">
        <v>22</v>
      </c>
      <c r="S732" s="141">
        <v>43565</v>
      </c>
      <c r="T732" s="143" t="s">
        <v>390</v>
      </c>
      <c r="U732" s="45">
        <v>46022</v>
      </c>
      <c r="V732" s="139">
        <v>41764</v>
      </c>
      <c r="W732" s="148" t="s">
        <v>543</v>
      </c>
      <c r="X732" s="148" t="s">
        <v>556</v>
      </c>
    </row>
    <row r="733" spans="1:25" s="11" customFormat="1" ht="49.5" customHeight="1" x14ac:dyDescent="0.2">
      <c r="A733" s="58">
        <f t="shared" ref="A733:A796" si="317">A732</f>
        <v>43</v>
      </c>
      <c r="B733" s="143" t="s">
        <v>20</v>
      </c>
      <c r="C733" s="143" t="s">
        <v>374</v>
      </c>
      <c r="D733" s="143" t="s">
        <v>24</v>
      </c>
      <c r="E733" s="143" t="s">
        <v>13</v>
      </c>
      <c r="F733" s="38">
        <v>1</v>
      </c>
      <c r="G733" s="140"/>
      <c r="H733" s="140">
        <v>30.3</v>
      </c>
      <c r="I733" s="228">
        <f t="shared" si="313"/>
        <v>30.3</v>
      </c>
      <c r="J733" s="228">
        <f t="shared" si="314"/>
        <v>0</v>
      </c>
      <c r="K733" s="228">
        <f t="shared" si="315"/>
        <v>30.3</v>
      </c>
      <c r="L733" s="143">
        <f t="shared" si="316"/>
        <v>1</v>
      </c>
      <c r="M733" s="143">
        <f t="shared" si="316"/>
        <v>0</v>
      </c>
      <c r="N733" s="143">
        <f t="shared" si="316"/>
        <v>1</v>
      </c>
      <c r="O733" s="247">
        <v>5</v>
      </c>
      <c r="P733" s="247">
        <v>5</v>
      </c>
      <c r="Q733" s="247">
        <f t="shared" si="310"/>
        <v>0</v>
      </c>
      <c r="R733" s="143" t="s">
        <v>22</v>
      </c>
      <c r="S733" s="141">
        <v>43565</v>
      </c>
      <c r="T733" s="143" t="s">
        <v>390</v>
      </c>
      <c r="U733" s="45">
        <v>46022</v>
      </c>
      <c r="V733" s="139">
        <v>41620</v>
      </c>
      <c r="W733" s="148" t="s">
        <v>543</v>
      </c>
      <c r="X733" s="148" t="s">
        <v>556</v>
      </c>
    </row>
    <row r="734" spans="1:25" s="279" customFormat="1" ht="20.25" customHeight="1" x14ac:dyDescent="0.2">
      <c r="A734" s="271">
        <f t="shared" si="317"/>
        <v>43</v>
      </c>
      <c r="B734" s="272" t="s">
        <v>20</v>
      </c>
      <c r="C734" s="272" t="s">
        <v>374</v>
      </c>
      <c r="D734" s="272" t="s">
        <v>25</v>
      </c>
      <c r="E734" s="272" t="s">
        <v>13</v>
      </c>
      <c r="F734" s="273">
        <v>3</v>
      </c>
      <c r="G734" s="274"/>
      <c r="H734" s="274">
        <v>51.2</v>
      </c>
      <c r="I734" s="274">
        <f t="shared" si="313"/>
        <v>51.2</v>
      </c>
      <c r="J734" s="274">
        <f t="shared" si="314"/>
        <v>0</v>
      </c>
      <c r="K734" s="274">
        <f t="shared" si="315"/>
        <v>51.2</v>
      </c>
      <c r="L734" s="272">
        <f t="shared" si="316"/>
        <v>1</v>
      </c>
      <c r="M734" s="272">
        <f t="shared" si="316"/>
        <v>0</v>
      </c>
      <c r="N734" s="272">
        <f t="shared" si="316"/>
        <v>1</v>
      </c>
      <c r="O734" s="275">
        <v>4</v>
      </c>
      <c r="P734" s="275"/>
      <c r="Q734" s="275">
        <f t="shared" si="310"/>
        <v>4</v>
      </c>
      <c r="R734" s="272" t="s">
        <v>22</v>
      </c>
      <c r="S734" s="276">
        <v>43565</v>
      </c>
      <c r="T734" s="272" t="s">
        <v>390</v>
      </c>
      <c r="U734" s="277">
        <v>46022</v>
      </c>
      <c r="V734" s="278">
        <v>43602</v>
      </c>
      <c r="W734" s="275" t="s">
        <v>543</v>
      </c>
      <c r="X734" s="275" t="s">
        <v>556</v>
      </c>
      <c r="Y734" s="11"/>
    </row>
    <row r="735" spans="1:25" s="11" customFormat="1" ht="20.25" customHeight="1" x14ac:dyDescent="0.2">
      <c r="A735" s="58">
        <f t="shared" si="317"/>
        <v>43</v>
      </c>
      <c r="B735" s="143" t="s">
        <v>20</v>
      </c>
      <c r="C735" s="143" t="s">
        <v>374</v>
      </c>
      <c r="D735" s="143" t="s">
        <v>26</v>
      </c>
      <c r="E735" s="143" t="s">
        <v>13</v>
      </c>
      <c r="F735" s="38">
        <v>2</v>
      </c>
      <c r="G735" s="140"/>
      <c r="H735" s="140">
        <v>40.700000000000003</v>
      </c>
      <c r="I735" s="228">
        <f t="shared" si="313"/>
        <v>40.700000000000003</v>
      </c>
      <c r="J735" s="228">
        <f t="shared" si="314"/>
        <v>0</v>
      </c>
      <c r="K735" s="228">
        <f t="shared" si="315"/>
        <v>40.700000000000003</v>
      </c>
      <c r="L735" s="143">
        <f t="shared" si="316"/>
        <v>1</v>
      </c>
      <c r="M735" s="143">
        <f t="shared" si="316"/>
        <v>0</v>
      </c>
      <c r="N735" s="143">
        <f t="shared" si="316"/>
        <v>1</v>
      </c>
      <c r="O735" s="247">
        <v>4</v>
      </c>
      <c r="P735" s="247"/>
      <c r="Q735" s="247">
        <f t="shared" si="310"/>
        <v>4</v>
      </c>
      <c r="R735" s="143" t="s">
        <v>22</v>
      </c>
      <c r="S735" s="141">
        <v>43565</v>
      </c>
      <c r="T735" s="143" t="s">
        <v>390</v>
      </c>
      <c r="U735" s="45">
        <v>46022</v>
      </c>
      <c r="V735" s="139">
        <v>42627</v>
      </c>
      <c r="W735" s="148" t="s">
        <v>543</v>
      </c>
      <c r="X735" s="148" t="s">
        <v>556</v>
      </c>
    </row>
    <row r="736" spans="1:25" s="11" customFormat="1" ht="20.25" customHeight="1" x14ac:dyDescent="0.2">
      <c r="A736" s="58">
        <f t="shared" si="317"/>
        <v>43</v>
      </c>
      <c r="B736" s="143" t="s">
        <v>20</v>
      </c>
      <c r="C736" s="143" t="s">
        <v>374</v>
      </c>
      <c r="D736" s="143" t="s">
        <v>27</v>
      </c>
      <c r="E736" s="143" t="s">
        <v>13</v>
      </c>
      <c r="F736" s="38">
        <v>1</v>
      </c>
      <c r="G736" s="140"/>
      <c r="H736" s="140">
        <v>30.9</v>
      </c>
      <c r="I736" s="228">
        <f t="shared" si="313"/>
        <v>30.9</v>
      </c>
      <c r="J736" s="228">
        <f t="shared" si="314"/>
        <v>0</v>
      </c>
      <c r="K736" s="228">
        <f t="shared" si="315"/>
        <v>30.9</v>
      </c>
      <c r="L736" s="143">
        <f t="shared" si="316"/>
        <v>1</v>
      </c>
      <c r="M736" s="143">
        <f t="shared" si="316"/>
        <v>0</v>
      </c>
      <c r="N736" s="143">
        <f t="shared" si="316"/>
        <v>1</v>
      </c>
      <c r="O736" s="247">
        <v>9</v>
      </c>
      <c r="P736" s="247"/>
      <c r="Q736" s="247">
        <f t="shared" si="310"/>
        <v>9</v>
      </c>
      <c r="R736" s="143" t="s">
        <v>22</v>
      </c>
      <c r="S736" s="141">
        <v>43565</v>
      </c>
      <c r="T736" s="143" t="s">
        <v>390</v>
      </c>
      <c r="U736" s="45">
        <v>46022</v>
      </c>
      <c r="V736" s="139">
        <v>39105</v>
      </c>
      <c r="W736" s="148" t="s">
        <v>543</v>
      </c>
      <c r="X736" s="148" t="s">
        <v>556</v>
      </c>
    </row>
    <row r="737" spans="1:25" s="11" customFormat="1" ht="20.25" customHeight="1" x14ac:dyDescent="0.2">
      <c r="A737" s="58">
        <f t="shared" si="317"/>
        <v>43</v>
      </c>
      <c r="B737" s="143" t="s">
        <v>20</v>
      </c>
      <c r="C737" s="143" t="s">
        <v>374</v>
      </c>
      <c r="D737" s="143" t="s">
        <v>28</v>
      </c>
      <c r="E737" s="143" t="s">
        <v>13</v>
      </c>
      <c r="F737" s="38">
        <v>1</v>
      </c>
      <c r="G737" s="140"/>
      <c r="H737" s="140">
        <v>29.5</v>
      </c>
      <c r="I737" s="228">
        <f t="shared" si="313"/>
        <v>29.5</v>
      </c>
      <c r="J737" s="228">
        <f t="shared" si="314"/>
        <v>0</v>
      </c>
      <c r="K737" s="228">
        <f t="shared" si="315"/>
        <v>29.5</v>
      </c>
      <c r="L737" s="143">
        <f t="shared" si="316"/>
        <v>1</v>
      </c>
      <c r="M737" s="143">
        <f t="shared" si="316"/>
        <v>0</v>
      </c>
      <c r="N737" s="143">
        <f t="shared" si="316"/>
        <v>1</v>
      </c>
      <c r="O737" s="247">
        <v>1</v>
      </c>
      <c r="P737" s="247"/>
      <c r="Q737" s="247">
        <f t="shared" si="310"/>
        <v>1</v>
      </c>
      <c r="R737" s="143" t="s">
        <v>22</v>
      </c>
      <c r="S737" s="141">
        <v>43565</v>
      </c>
      <c r="T737" s="143" t="s">
        <v>390</v>
      </c>
      <c r="U737" s="45">
        <v>46022</v>
      </c>
      <c r="V737" s="139">
        <v>43489</v>
      </c>
      <c r="W737" s="148" t="s">
        <v>543</v>
      </c>
      <c r="X737" s="148" t="s">
        <v>556</v>
      </c>
    </row>
    <row r="738" spans="1:25" s="11" customFormat="1" ht="20.25" customHeight="1" x14ac:dyDescent="0.2">
      <c r="A738" s="58">
        <f t="shared" si="317"/>
        <v>43</v>
      </c>
      <c r="B738" s="143" t="s">
        <v>20</v>
      </c>
      <c r="C738" s="143" t="s">
        <v>374</v>
      </c>
      <c r="D738" s="143" t="s">
        <v>29</v>
      </c>
      <c r="E738" s="143" t="s">
        <v>13</v>
      </c>
      <c r="F738" s="38">
        <v>2</v>
      </c>
      <c r="G738" s="140"/>
      <c r="H738" s="140">
        <v>40.5</v>
      </c>
      <c r="I738" s="228">
        <f t="shared" si="313"/>
        <v>40.5</v>
      </c>
      <c r="J738" s="228">
        <f t="shared" si="314"/>
        <v>0</v>
      </c>
      <c r="K738" s="228">
        <f t="shared" si="315"/>
        <v>40.5</v>
      </c>
      <c r="L738" s="143">
        <f t="shared" si="316"/>
        <v>1</v>
      </c>
      <c r="M738" s="143">
        <f t="shared" si="316"/>
        <v>0</v>
      </c>
      <c r="N738" s="143">
        <f t="shared" si="316"/>
        <v>1</v>
      </c>
      <c r="O738" s="247">
        <v>1</v>
      </c>
      <c r="P738" s="247"/>
      <c r="Q738" s="247">
        <f t="shared" si="310"/>
        <v>1</v>
      </c>
      <c r="R738" s="143" t="s">
        <v>22</v>
      </c>
      <c r="S738" s="141">
        <v>43565</v>
      </c>
      <c r="T738" s="143" t="s">
        <v>390</v>
      </c>
      <c r="U738" s="45">
        <v>46022</v>
      </c>
      <c r="V738" s="139">
        <v>39457</v>
      </c>
      <c r="W738" s="148" t="s">
        <v>543</v>
      </c>
      <c r="X738" s="148" t="s">
        <v>556</v>
      </c>
    </row>
    <row r="739" spans="1:25" s="11" customFormat="1" ht="20.25" customHeight="1" x14ac:dyDescent="0.2">
      <c r="A739" s="58">
        <f t="shared" si="317"/>
        <v>43</v>
      </c>
      <c r="B739" s="143" t="s">
        <v>20</v>
      </c>
      <c r="C739" s="143" t="s">
        <v>374</v>
      </c>
      <c r="D739" s="143" t="s">
        <v>30</v>
      </c>
      <c r="E739" s="143" t="s">
        <v>12</v>
      </c>
      <c r="F739" s="38">
        <v>3</v>
      </c>
      <c r="G739" s="140"/>
      <c r="H739" s="140">
        <v>50.4</v>
      </c>
      <c r="I739" s="228">
        <f t="shared" si="313"/>
        <v>50.4</v>
      </c>
      <c r="J739" s="228">
        <f t="shared" si="314"/>
        <v>50.4</v>
      </c>
      <c r="K739" s="228">
        <f t="shared" si="315"/>
        <v>0</v>
      </c>
      <c r="L739" s="143">
        <f t="shared" si="316"/>
        <v>1</v>
      </c>
      <c r="M739" s="143">
        <f t="shared" si="316"/>
        <v>1</v>
      </c>
      <c r="N739" s="143">
        <f t="shared" si="316"/>
        <v>0</v>
      </c>
      <c r="O739" s="247">
        <v>6</v>
      </c>
      <c r="P739" s="247"/>
      <c r="Q739" s="247">
        <f t="shared" si="310"/>
        <v>6</v>
      </c>
      <c r="R739" s="143" t="s">
        <v>22</v>
      </c>
      <c r="S739" s="141">
        <v>43565</v>
      </c>
      <c r="T739" s="143" t="s">
        <v>390</v>
      </c>
      <c r="U739" s="45">
        <v>46022</v>
      </c>
      <c r="V739" s="139"/>
      <c r="W739" s="148" t="s">
        <v>543</v>
      </c>
      <c r="X739" s="148" t="s">
        <v>556</v>
      </c>
    </row>
    <row r="740" spans="1:25" s="11" customFormat="1" ht="20.25" customHeight="1" x14ac:dyDescent="0.2">
      <c r="A740" s="58">
        <f t="shared" si="317"/>
        <v>43</v>
      </c>
      <c r="B740" s="143" t="s">
        <v>20</v>
      </c>
      <c r="C740" s="143" t="s">
        <v>374</v>
      </c>
      <c r="D740" s="143" t="s">
        <v>31</v>
      </c>
      <c r="E740" s="143" t="s">
        <v>13</v>
      </c>
      <c r="F740" s="38">
        <v>1</v>
      </c>
      <c r="G740" s="140"/>
      <c r="H740" s="140">
        <v>30.8</v>
      </c>
      <c r="I740" s="228">
        <f t="shared" si="313"/>
        <v>30.8</v>
      </c>
      <c r="J740" s="228">
        <f t="shared" si="314"/>
        <v>0</v>
      </c>
      <c r="K740" s="228">
        <f t="shared" si="315"/>
        <v>30.8</v>
      </c>
      <c r="L740" s="143">
        <f t="shared" si="316"/>
        <v>1</v>
      </c>
      <c r="M740" s="143">
        <f t="shared" si="316"/>
        <v>0</v>
      </c>
      <c r="N740" s="143">
        <f t="shared" si="316"/>
        <v>1</v>
      </c>
      <c r="O740" s="247">
        <v>1</v>
      </c>
      <c r="P740" s="247"/>
      <c r="Q740" s="247">
        <f t="shared" si="310"/>
        <v>1</v>
      </c>
      <c r="R740" s="143" t="s">
        <v>22</v>
      </c>
      <c r="S740" s="141">
        <v>43565</v>
      </c>
      <c r="T740" s="143" t="s">
        <v>390</v>
      </c>
      <c r="U740" s="45">
        <v>46022</v>
      </c>
      <c r="V740" s="139">
        <v>43362</v>
      </c>
      <c r="W740" s="148" t="s">
        <v>543</v>
      </c>
      <c r="X740" s="148" t="s">
        <v>556</v>
      </c>
    </row>
    <row r="741" spans="1:25" s="11" customFormat="1" ht="20.25" customHeight="1" x14ac:dyDescent="0.2">
      <c r="A741" s="58">
        <f t="shared" si="317"/>
        <v>43</v>
      </c>
      <c r="B741" s="143" t="s">
        <v>20</v>
      </c>
      <c r="C741" s="143" t="s">
        <v>374</v>
      </c>
      <c r="D741" s="143" t="s">
        <v>32</v>
      </c>
      <c r="E741" s="143" t="s">
        <v>13</v>
      </c>
      <c r="F741" s="38">
        <v>2</v>
      </c>
      <c r="G741" s="140"/>
      <c r="H741" s="140">
        <v>40.700000000000003</v>
      </c>
      <c r="I741" s="228">
        <f t="shared" si="313"/>
        <v>40.700000000000003</v>
      </c>
      <c r="J741" s="228">
        <f t="shared" si="314"/>
        <v>0</v>
      </c>
      <c r="K741" s="228">
        <f t="shared" si="315"/>
        <v>40.700000000000003</v>
      </c>
      <c r="L741" s="143">
        <f t="shared" si="316"/>
        <v>1</v>
      </c>
      <c r="M741" s="143">
        <f t="shared" si="316"/>
        <v>0</v>
      </c>
      <c r="N741" s="143">
        <f t="shared" si="316"/>
        <v>1</v>
      </c>
      <c r="O741" s="247">
        <v>2</v>
      </c>
      <c r="P741" s="247"/>
      <c r="Q741" s="247">
        <f t="shared" si="310"/>
        <v>2</v>
      </c>
      <c r="R741" s="143" t="s">
        <v>22</v>
      </c>
      <c r="S741" s="141">
        <v>43565</v>
      </c>
      <c r="T741" s="143" t="s">
        <v>390</v>
      </c>
      <c r="U741" s="45">
        <v>46022</v>
      </c>
      <c r="V741" s="139"/>
      <c r="W741" s="148" t="s">
        <v>543</v>
      </c>
      <c r="X741" s="148" t="s">
        <v>556</v>
      </c>
    </row>
    <row r="742" spans="1:25" s="11" customFormat="1" ht="20.25" customHeight="1" x14ac:dyDescent="0.2">
      <c r="A742" s="58">
        <f t="shared" si="317"/>
        <v>43</v>
      </c>
      <c r="B742" s="143" t="s">
        <v>20</v>
      </c>
      <c r="C742" s="143" t="s">
        <v>374</v>
      </c>
      <c r="D742" s="143" t="s">
        <v>33</v>
      </c>
      <c r="E742" s="143" t="s">
        <v>13</v>
      </c>
      <c r="F742" s="38">
        <v>3</v>
      </c>
      <c r="G742" s="140"/>
      <c r="H742" s="140">
        <v>50.5</v>
      </c>
      <c r="I742" s="228">
        <f t="shared" si="313"/>
        <v>50.5</v>
      </c>
      <c r="J742" s="228">
        <f t="shared" si="314"/>
        <v>0</v>
      </c>
      <c r="K742" s="228">
        <f t="shared" si="315"/>
        <v>50.5</v>
      </c>
      <c r="L742" s="143">
        <f t="shared" si="316"/>
        <v>1</v>
      </c>
      <c r="M742" s="143">
        <f t="shared" si="316"/>
        <v>0</v>
      </c>
      <c r="N742" s="143">
        <f t="shared" si="316"/>
        <v>1</v>
      </c>
      <c r="O742" s="247">
        <v>0</v>
      </c>
      <c r="P742" s="247"/>
      <c r="Q742" s="247">
        <f t="shared" si="310"/>
        <v>0</v>
      </c>
      <c r="R742" s="143" t="s">
        <v>22</v>
      </c>
      <c r="S742" s="52">
        <v>43565</v>
      </c>
      <c r="T742" s="49" t="s">
        <v>390</v>
      </c>
      <c r="U742" s="197">
        <v>46022</v>
      </c>
      <c r="V742" s="139">
        <v>42516</v>
      </c>
      <c r="W742" s="148" t="s">
        <v>543</v>
      </c>
      <c r="X742" s="148" t="s">
        <v>556</v>
      </c>
    </row>
    <row r="743" spans="1:25" s="66" customFormat="1" ht="21" customHeight="1" x14ac:dyDescent="0.2">
      <c r="A743" s="67">
        <f t="shared" si="317"/>
        <v>43</v>
      </c>
      <c r="B743" s="68" t="s">
        <v>20</v>
      </c>
      <c r="C743" s="68" t="s">
        <v>374</v>
      </c>
      <c r="D743" s="68">
        <f>COUNTA(D731:D742)</f>
        <v>12</v>
      </c>
      <c r="E743" s="47" t="s">
        <v>34</v>
      </c>
      <c r="F743" s="33"/>
      <c r="G743" s="69">
        <v>1037.4000000000001</v>
      </c>
      <c r="H743" s="69">
        <f>SUM(H731:H742)</f>
        <v>487.9</v>
      </c>
      <c r="I743" s="69">
        <f t="shared" ref="I743:Q743" si="318">SUM(I731:I742)</f>
        <v>487.9</v>
      </c>
      <c r="J743" s="69">
        <f t="shared" si="318"/>
        <v>50.4</v>
      </c>
      <c r="K743" s="69">
        <f t="shared" si="318"/>
        <v>437.5</v>
      </c>
      <c r="L743" s="68">
        <f t="shared" si="318"/>
        <v>12</v>
      </c>
      <c r="M743" s="68">
        <f t="shared" si="318"/>
        <v>1</v>
      </c>
      <c r="N743" s="68">
        <f t="shared" si="318"/>
        <v>11</v>
      </c>
      <c r="O743" s="115">
        <f t="shared" si="318"/>
        <v>38</v>
      </c>
      <c r="P743" s="115">
        <f t="shared" si="318"/>
        <v>5</v>
      </c>
      <c r="Q743" s="115">
        <f t="shared" si="318"/>
        <v>33</v>
      </c>
      <c r="R743" s="15" t="str">
        <f>IF(L743/D743=0,"дом расселён 100%",IF(L743-D743=0,"0%",IF(L743/D743&lt;1,1-L743/D743)))</f>
        <v>0%</v>
      </c>
      <c r="S743" s="70">
        <v>43565</v>
      </c>
      <c r="T743" s="68" t="s">
        <v>390</v>
      </c>
      <c r="U743" s="70">
        <v>46022</v>
      </c>
      <c r="V743" s="1"/>
      <c r="W743" s="148" t="s">
        <v>543</v>
      </c>
      <c r="X743" s="148" t="s">
        <v>556</v>
      </c>
      <c r="Y743" s="11"/>
    </row>
    <row r="744" spans="1:25" s="11" customFormat="1" ht="20.25" customHeight="1" x14ac:dyDescent="0.2">
      <c r="A744" s="58">
        <f>A743+1</f>
        <v>44</v>
      </c>
      <c r="B744" s="143" t="s">
        <v>20</v>
      </c>
      <c r="C744" s="143" t="s">
        <v>375</v>
      </c>
      <c r="D744" s="143" t="s">
        <v>21</v>
      </c>
      <c r="E744" s="143" t="s">
        <v>12</v>
      </c>
      <c r="F744" s="38">
        <v>3</v>
      </c>
      <c r="G744" s="140"/>
      <c r="H744" s="140">
        <v>64.900000000000006</v>
      </c>
      <c r="I744" s="228">
        <f t="shared" ref="I744:I768" si="319">IF(R744="Подлежит расселению",H744,IF(R744="Расселено",0,IF(R744="Пустующие",0,IF(R744="В суде",H744))))</f>
        <v>64.900000000000006</v>
      </c>
      <c r="J744" s="228">
        <f t="shared" ref="J744:J768" si="320">IF(E744="Муниципальная",I744,IF(E744="Частная",0,IF(E744="Государственная",0,IF(E744="Юр.лицо",0))))</f>
        <v>64.900000000000006</v>
      </c>
      <c r="K744" s="228">
        <f t="shared" ref="K744:K768" si="321">IF(E744="Муниципальная",0,IF(E744="Частная",I744,IF(E744="Государственная",I744,IF(E744="Юр.лицо",I744))))</f>
        <v>0</v>
      </c>
      <c r="L744" s="143">
        <f t="shared" ref="L744:N768" si="322">IF(I744&gt;0,1,IF(I744=0,0))</f>
        <v>1</v>
      </c>
      <c r="M744" s="143">
        <f t="shared" si="322"/>
        <v>1</v>
      </c>
      <c r="N744" s="143">
        <f t="shared" si="322"/>
        <v>0</v>
      </c>
      <c r="O744" s="247">
        <v>4</v>
      </c>
      <c r="P744" s="247"/>
      <c r="Q744" s="247">
        <f t="shared" si="310"/>
        <v>4</v>
      </c>
      <c r="R744" s="143" t="s">
        <v>22</v>
      </c>
      <c r="S744" s="57">
        <v>43565</v>
      </c>
      <c r="T744" s="54" t="s">
        <v>390</v>
      </c>
      <c r="U744" s="207">
        <v>46022</v>
      </c>
      <c r="V744" s="139"/>
      <c r="W744" s="148" t="s">
        <v>543</v>
      </c>
      <c r="X744" s="148" t="s">
        <v>556</v>
      </c>
    </row>
    <row r="745" spans="1:25" s="11" customFormat="1" ht="20.25" customHeight="1" x14ac:dyDescent="0.2">
      <c r="A745" s="58">
        <f t="shared" si="317"/>
        <v>44</v>
      </c>
      <c r="B745" s="143" t="s">
        <v>20</v>
      </c>
      <c r="C745" s="143" t="s">
        <v>375</v>
      </c>
      <c r="D745" s="143" t="s">
        <v>23</v>
      </c>
      <c r="E745" s="143" t="s">
        <v>13</v>
      </c>
      <c r="F745" s="38">
        <v>2</v>
      </c>
      <c r="G745" s="140"/>
      <c r="H745" s="140">
        <v>45.2</v>
      </c>
      <c r="I745" s="228">
        <f t="shared" si="319"/>
        <v>45.2</v>
      </c>
      <c r="J745" s="228">
        <f t="shared" si="320"/>
        <v>0</v>
      </c>
      <c r="K745" s="228">
        <f t="shared" si="321"/>
        <v>45.2</v>
      </c>
      <c r="L745" s="143">
        <f t="shared" si="322"/>
        <v>1</v>
      </c>
      <c r="M745" s="143">
        <f t="shared" si="322"/>
        <v>0</v>
      </c>
      <c r="N745" s="143">
        <f t="shared" si="322"/>
        <v>1</v>
      </c>
      <c r="O745" s="247">
        <v>6</v>
      </c>
      <c r="P745" s="247"/>
      <c r="Q745" s="247">
        <f t="shared" si="310"/>
        <v>6</v>
      </c>
      <c r="R745" s="143" t="s">
        <v>22</v>
      </c>
      <c r="S745" s="141">
        <v>43565</v>
      </c>
      <c r="T745" s="143" t="s">
        <v>390</v>
      </c>
      <c r="U745" s="45">
        <v>46022</v>
      </c>
      <c r="V745" s="139">
        <v>40247</v>
      </c>
      <c r="W745" s="148" t="s">
        <v>543</v>
      </c>
      <c r="X745" s="148" t="s">
        <v>556</v>
      </c>
    </row>
    <row r="746" spans="1:25" s="11" customFormat="1" ht="20.25" customHeight="1" x14ac:dyDescent="0.2">
      <c r="A746" s="58">
        <f t="shared" si="317"/>
        <v>44</v>
      </c>
      <c r="B746" s="143" t="s">
        <v>20</v>
      </c>
      <c r="C746" s="143" t="s">
        <v>375</v>
      </c>
      <c r="D746" s="143" t="s">
        <v>24</v>
      </c>
      <c r="E746" s="143" t="s">
        <v>13</v>
      </c>
      <c r="F746" s="38">
        <v>2</v>
      </c>
      <c r="G746" s="140"/>
      <c r="H746" s="140">
        <v>47.5</v>
      </c>
      <c r="I746" s="228">
        <f t="shared" si="319"/>
        <v>47.5</v>
      </c>
      <c r="J746" s="228">
        <f t="shared" si="320"/>
        <v>0</v>
      </c>
      <c r="K746" s="228">
        <f t="shared" si="321"/>
        <v>47.5</v>
      </c>
      <c r="L746" s="143">
        <f t="shared" si="322"/>
        <v>1</v>
      </c>
      <c r="M746" s="143">
        <f t="shared" si="322"/>
        <v>0</v>
      </c>
      <c r="N746" s="143">
        <f t="shared" si="322"/>
        <v>1</v>
      </c>
      <c r="O746" s="247">
        <v>3</v>
      </c>
      <c r="P746" s="247"/>
      <c r="Q746" s="247">
        <f t="shared" si="310"/>
        <v>3</v>
      </c>
      <c r="R746" s="143" t="s">
        <v>22</v>
      </c>
      <c r="S746" s="141">
        <v>43565</v>
      </c>
      <c r="T746" s="143" t="s">
        <v>390</v>
      </c>
      <c r="U746" s="45">
        <v>46022</v>
      </c>
      <c r="V746" s="139">
        <v>39773</v>
      </c>
      <c r="W746" s="148" t="s">
        <v>543</v>
      </c>
      <c r="X746" s="148" t="s">
        <v>556</v>
      </c>
    </row>
    <row r="747" spans="1:25" s="11" customFormat="1" ht="20.25" customHeight="1" x14ac:dyDescent="0.2">
      <c r="A747" s="58">
        <f t="shared" si="317"/>
        <v>44</v>
      </c>
      <c r="B747" s="143" t="s">
        <v>20</v>
      </c>
      <c r="C747" s="143" t="s">
        <v>375</v>
      </c>
      <c r="D747" s="143" t="s">
        <v>25</v>
      </c>
      <c r="E747" s="143" t="s">
        <v>13</v>
      </c>
      <c r="F747" s="38">
        <v>1</v>
      </c>
      <c r="G747" s="140"/>
      <c r="H747" s="140">
        <v>30</v>
      </c>
      <c r="I747" s="228">
        <f t="shared" si="319"/>
        <v>30</v>
      </c>
      <c r="J747" s="228">
        <f t="shared" si="320"/>
        <v>0</v>
      </c>
      <c r="K747" s="228">
        <f t="shared" si="321"/>
        <v>30</v>
      </c>
      <c r="L747" s="143">
        <f t="shared" si="322"/>
        <v>1</v>
      </c>
      <c r="M747" s="143">
        <f t="shared" si="322"/>
        <v>0</v>
      </c>
      <c r="N747" s="143">
        <f t="shared" si="322"/>
        <v>1</v>
      </c>
      <c r="O747" s="247">
        <v>5</v>
      </c>
      <c r="P747" s="247">
        <v>5</v>
      </c>
      <c r="Q747" s="247">
        <f t="shared" si="310"/>
        <v>0</v>
      </c>
      <c r="R747" s="143" t="s">
        <v>22</v>
      </c>
      <c r="S747" s="141">
        <v>43565</v>
      </c>
      <c r="T747" s="143" t="s">
        <v>390</v>
      </c>
      <c r="U747" s="45">
        <v>46022</v>
      </c>
      <c r="V747" s="139">
        <v>40800</v>
      </c>
      <c r="W747" s="148" t="s">
        <v>543</v>
      </c>
      <c r="X747" s="148" t="s">
        <v>556</v>
      </c>
    </row>
    <row r="748" spans="1:25" s="11" customFormat="1" ht="20.25" customHeight="1" x14ac:dyDescent="0.2">
      <c r="A748" s="58">
        <f t="shared" si="317"/>
        <v>44</v>
      </c>
      <c r="B748" s="143" t="s">
        <v>20</v>
      </c>
      <c r="C748" s="143" t="s">
        <v>375</v>
      </c>
      <c r="D748" s="143" t="s">
        <v>26</v>
      </c>
      <c r="E748" s="143" t="s">
        <v>13</v>
      </c>
      <c r="F748" s="38">
        <v>2</v>
      </c>
      <c r="G748" s="140"/>
      <c r="H748" s="140">
        <v>65.900000000000006</v>
      </c>
      <c r="I748" s="228">
        <f t="shared" si="319"/>
        <v>65.900000000000006</v>
      </c>
      <c r="J748" s="228">
        <f t="shared" si="320"/>
        <v>0</v>
      </c>
      <c r="K748" s="228">
        <f t="shared" si="321"/>
        <v>65.900000000000006</v>
      </c>
      <c r="L748" s="143">
        <f t="shared" si="322"/>
        <v>1</v>
      </c>
      <c r="M748" s="143">
        <f t="shared" si="322"/>
        <v>0</v>
      </c>
      <c r="N748" s="143">
        <f t="shared" si="322"/>
        <v>1</v>
      </c>
      <c r="O748" s="247">
        <v>3</v>
      </c>
      <c r="P748" s="247"/>
      <c r="Q748" s="247">
        <f t="shared" si="310"/>
        <v>3</v>
      </c>
      <c r="R748" s="143" t="s">
        <v>22</v>
      </c>
      <c r="S748" s="141">
        <v>43565</v>
      </c>
      <c r="T748" s="143" t="s">
        <v>390</v>
      </c>
      <c r="U748" s="45">
        <v>46022</v>
      </c>
      <c r="V748" s="139">
        <v>38546</v>
      </c>
      <c r="W748" s="148" t="s">
        <v>543</v>
      </c>
      <c r="X748" s="148" t="s">
        <v>556</v>
      </c>
    </row>
    <row r="749" spans="1:25" s="11" customFormat="1" ht="20.25" customHeight="1" x14ac:dyDescent="0.2">
      <c r="A749" s="58">
        <f t="shared" si="317"/>
        <v>44</v>
      </c>
      <c r="B749" s="143" t="s">
        <v>20</v>
      </c>
      <c r="C749" s="143" t="s">
        <v>375</v>
      </c>
      <c r="D749" s="143" t="s">
        <v>27</v>
      </c>
      <c r="E749" s="143" t="s">
        <v>13</v>
      </c>
      <c r="F749" s="38">
        <v>2</v>
      </c>
      <c r="G749" s="140"/>
      <c r="H749" s="140">
        <v>43.6</v>
      </c>
      <c r="I749" s="228">
        <f t="shared" si="319"/>
        <v>43.6</v>
      </c>
      <c r="J749" s="228">
        <f t="shared" si="320"/>
        <v>0</v>
      </c>
      <c r="K749" s="228">
        <f t="shared" si="321"/>
        <v>43.6</v>
      </c>
      <c r="L749" s="143">
        <f t="shared" si="322"/>
        <v>1</v>
      </c>
      <c r="M749" s="143">
        <f t="shared" si="322"/>
        <v>0</v>
      </c>
      <c r="N749" s="143">
        <f t="shared" si="322"/>
        <v>1</v>
      </c>
      <c r="O749" s="247">
        <v>1</v>
      </c>
      <c r="P749" s="247"/>
      <c r="Q749" s="247">
        <f t="shared" si="310"/>
        <v>1</v>
      </c>
      <c r="R749" s="143" t="s">
        <v>22</v>
      </c>
      <c r="S749" s="141">
        <v>43565</v>
      </c>
      <c r="T749" s="143" t="s">
        <v>390</v>
      </c>
      <c r="U749" s="45">
        <v>46022</v>
      </c>
      <c r="V749" s="139">
        <v>42026</v>
      </c>
      <c r="W749" s="148" t="s">
        <v>543</v>
      </c>
      <c r="X749" s="148" t="s">
        <v>556</v>
      </c>
    </row>
    <row r="750" spans="1:25" s="11" customFormat="1" ht="20.25" customHeight="1" x14ac:dyDescent="0.2">
      <c r="A750" s="58">
        <f t="shared" si="317"/>
        <v>44</v>
      </c>
      <c r="B750" s="143" t="s">
        <v>20</v>
      </c>
      <c r="C750" s="143" t="s">
        <v>375</v>
      </c>
      <c r="D750" s="143" t="s">
        <v>28</v>
      </c>
      <c r="E750" s="143" t="s">
        <v>13</v>
      </c>
      <c r="F750" s="38">
        <v>2</v>
      </c>
      <c r="G750" s="140"/>
      <c r="H750" s="140">
        <v>47.9</v>
      </c>
      <c r="I750" s="228">
        <f t="shared" si="319"/>
        <v>47.9</v>
      </c>
      <c r="J750" s="228">
        <f t="shared" si="320"/>
        <v>0</v>
      </c>
      <c r="K750" s="228">
        <f t="shared" si="321"/>
        <v>47.9</v>
      </c>
      <c r="L750" s="143">
        <f t="shared" si="322"/>
        <v>1</v>
      </c>
      <c r="M750" s="143">
        <f t="shared" si="322"/>
        <v>0</v>
      </c>
      <c r="N750" s="143">
        <f t="shared" si="322"/>
        <v>1</v>
      </c>
      <c r="O750" s="247">
        <v>4</v>
      </c>
      <c r="P750" s="247"/>
      <c r="Q750" s="247">
        <f t="shared" si="310"/>
        <v>4</v>
      </c>
      <c r="R750" s="143" t="s">
        <v>22</v>
      </c>
      <c r="S750" s="141">
        <v>43565</v>
      </c>
      <c r="T750" s="143" t="s">
        <v>390</v>
      </c>
      <c r="U750" s="45">
        <v>46022</v>
      </c>
      <c r="V750" s="139">
        <v>41850</v>
      </c>
      <c r="W750" s="148" t="s">
        <v>543</v>
      </c>
      <c r="X750" s="148" t="s">
        <v>556</v>
      </c>
    </row>
    <row r="751" spans="1:25" s="11" customFormat="1" ht="20.25" customHeight="1" x14ac:dyDescent="0.2">
      <c r="A751" s="58">
        <f t="shared" si="317"/>
        <v>44</v>
      </c>
      <c r="B751" s="143" t="s">
        <v>20</v>
      </c>
      <c r="C751" s="143" t="s">
        <v>375</v>
      </c>
      <c r="D751" s="143" t="s">
        <v>29</v>
      </c>
      <c r="E751" s="143" t="s">
        <v>13</v>
      </c>
      <c r="F751" s="38">
        <v>1</v>
      </c>
      <c r="G751" s="140"/>
      <c r="H751" s="140">
        <v>29.8</v>
      </c>
      <c r="I751" s="228">
        <f t="shared" si="319"/>
        <v>29.8</v>
      </c>
      <c r="J751" s="228">
        <f t="shared" si="320"/>
        <v>0</v>
      </c>
      <c r="K751" s="228">
        <f t="shared" si="321"/>
        <v>29.8</v>
      </c>
      <c r="L751" s="143">
        <f t="shared" si="322"/>
        <v>1</v>
      </c>
      <c r="M751" s="143">
        <f t="shared" si="322"/>
        <v>0</v>
      </c>
      <c r="N751" s="143">
        <f t="shared" si="322"/>
        <v>1</v>
      </c>
      <c r="O751" s="247">
        <v>1</v>
      </c>
      <c r="P751" s="247"/>
      <c r="Q751" s="247">
        <f t="shared" si="310"/>
        <v>1</v>
      </c>
      <c r="R751" s="143" t="s">
        <v>22</v>
      </c>
      <c r="S751" s="141">
        <v>43565</v>
      </c>
      <c r="T751" s="143" t="s">
        <v>390</v>
      </c>
      <c r="U751" s="45">
        <v>46022</v>
      </c>
      <c r="V751" s="139">
        <v>41883</v>
      </c>
      <c r="W751" s="148" t="s">
        <v>543</v>
      </c>
      <c r="X751" s="148" t="s">
        <v>556</v>
      </c>
    </row>
    <row r="752" spans="1:25" s="11" customFormat="1" ht="20.25" customHeight="1" x14ac:dyDescent="0.2">
      <c r="A752" s="58">
        <f t="shared" si="317"/>
        <v>44</v>
      </c>
      <c r="B752" s="143" t="s">
        <v>20</v>
      </c>
      <c r="C752" s="143" t="s">
        <v>375</v>
      </c>
      <c r="D752" s="143" t="s">
        <v>30</v>
      </c>
      <c r="E752" s="143" t="s">
        <v>13</v>
      </c>
      <c r="F752" s="38">
        <v>2</v>
      </c>
      <c r="G752" s="140"/>
      <c r="H752" s="140">
        <v>47.2</v>
      </c>
      <c r="I752" s="228">
        <f t="shared" si="319"/>
        <v>47.2</v>
      </c>
      <c r="J752" s="228">
        <f t="shared" si="320"/>
        <v>0</v>
      </c>
      <c r="K752" s="228">
        <f t="shared" si="321"/>
        <v>47.2</v>
      </c>
      <c r="L752" s="143">
        <f t="shared" si="322"/>
        <v>1</v>
      </c>
      <c r="M752" s="143">
        <f t="shared" si="322"/>
        <v>0</v>
      </c>
      <c r="N752" s="143">
        <f t="shared" si="322"/>
        <v>1</v>
      </c>
      <c r="O752" s="247">
        <v>1</v>
      </c>
      <c r="P752" s="247"/>
      <c r="Q752" s="247">
        <f t="shared" si="310"/>
        <v>1</v>
      </c>
      <c r="R752" s="143" t="s">
        <v>22</v>
      </c>
      <c r="S752" s="141">
        <v>43565</v>
      </c>
      <c r="T752" s="143" t="s">
        <v>390</v>
      </c>
      <c r="U752" s="45">
        <v>46022</v>
      </c>
      <c r="V752" s="139">
        <v>43416</v>
      </c>
      <c r="W752" s="148" t="s">
        <v>543</v>
      </c>
      <c r="X752" s="148" t="s">
        <v>556</v>
      </c>
    </row>
    <row r="753" spans="1:24" s="11" customFormat="1" ht="20.25" customHeight="1" x14ac:dyDescent="0.2">
      <c r="A753" s="58">
        <f t="shared" si="317"/>
        <v>44</v>
      </c>
      <c r="B753" s="143" t="s">
        <v>20</v>
      </c>
      <c r="C753" s="143" t="s">
        <v>375</v>
      </c>
      <c r="D753" s="143" t="s">
        <v>31</v>
      </c>
      <c r="E753" s="143" t="s">
        <v>13</v>
      </c>
      <c r="F753" s="38">
        <v>2</v>
      </c>
      <c r="G753" s="140"/>
      <c r="H753" s="140">
        <v>48.8</v>
      </c>
      <c r="I753" s="228">
        <f t="shared" si="319"/>
        <v>48.8</v>
      </c>
      <c r="J753" s="228">
        <f t="shared" si="320"/>
        <v>0</v>
      </c>
      <c r="K753" s="228">
        <f t="shared" si="321"/>
        <v>48.8</v>
      </c>
      <c r="L753" s="143">
        <f t="shared" si="322"/>
        <v>1</v>
      </c>
      <c r="M753" s="143">
        <f t="shared" si="322"/>
        <v>0</v>
      </c>
      <c r="N753" s="143">
        <f t="shared" si="322"/>
        <v>1</v>
      </c>
      <c r="O753" s="247">
        <v>3</v>
      </c>
      <c r="P753" s="247"/>
      <c r="Q753" s="247">
        <f t="shared" si="310"/>
        <v>3</v>
      </c>
      <c r="R753" s="143" t="s">
        <v>22</v>
      </c>
      <c r="S753" s="141">
        <v>43565</v>
      </c>
      <c r="T753" s="143" t="s">
        <v>390</v>
      </c>
      <c r="U753" s="45">
        <v>46022</v>
      </c>
      <c r="V753" s="139">
        <v>40862</v>
      </c>
      <c r="W753" s="148" t="s">
        <v>543</v>
      </c>
      <c r="X753" s="148" t="s">
        <v>556</v>
      </c>
    </row>
    <row r="754" spans="1:24" s="11" customFormat="1" ht="20.25" customHeight="1" x14ac:dyDescent="0.2">
      <c r="A754" s="58">
        <f t="shared" si="317"/>
        <v>44</v>
      </c>
      <c r="B754" s="143" t="s">
        <v>20</v>
      </c>
      <c r="C754" s="143" t="s">
        <v>375</v>
      </c>
      <c r="D754" s="143" t="s">
        <v>32</v>
      </c>
      <c r="E754" s="143" t="s">
        <v>12</v>
      </c>
      <c r="F754" s="38">
        <v>2</v>
      </c>
      <c r="G754" s="140"/>
      <c r="H754" s="140">
        <v>48.1</v>
      </c>
      <c r="I754" s="228">
        <f t="shared" si="319"/>
        <v>48.1</v>
      </c>
      <c r="J754" s="228">
        <f t="shared" si="320"/>
        <v>48.1</v>
      </c>
      <c r="K754" s="228">
        <f t="shared" si="321"/>
        <v>0</v>
      </c>
      <c r="L754" s="143">
        <f t="shared" si="322"/>
        <v>1</v>
      </c>
      <c r="M754" s="143">
        <f t="shared" si="322"/>
        <v>1</v>
      </c>
      <c r="N754" s="143">
        <f t="shared" si="322"/>
        <v>0</v>
      </c>
      <c r="O754" s="247">
        <v>11</v>
      </c>
      <c r="P754" s="247"/>
      <c r="Q754" s="247">
        <f t="shared" si="310"/>
        <v>11</v>
      </c>
      <c r="R754" s="143" t="s">
        <v>22</v>
      </c>
      <c r="S754" s="141">
        <v>43565</v>
      </c>
      <c r="T754" s="143" t="s">
        <v>390</v>
      </c>
      <c r="U754" s="45">
        <v>46022</v>
      </c>
      <c r="V754" s="139"/>
      <c r="W754" s="148" t="s">
        <v>543</v>
      </c>
      <c r="X754" s="148" t="s">
        <v>556</v>
      </c>
    </row>
    <row r="755" spans="1:24" s="11" customFormat="1" ht="20.25" customHeight="1" x14ac:dyDescent="0.2">
      <c r="A755" s="58">
        <f t="shared" si="317"/>
        <v>44</v>
      </c>
      <c r="B755" s="143" t="s">
        <v>20</v>
      </c>
      <c r="C755" s="143" t="s">
        <v>375</v>
      </c>
      <c r="D755" s="143" t="s">
        <v>33</v>
      </c>
      <c r="E755" s="143" t="s">
        <v>12</v>
      </c>
      <c r="F755" s="38">
        <v>2</v>
      </c>
      <c r="G755" s="140"/>
      <c r="H755" s="140">
        <v>47.2</v>
      </c>
      <c r="I755" s="228">
        <f t="shared" si="319"/>
        <v>47.2</v>
      </c>
      <c r="J755" s="228">
        <f t="shared" si="320"/>
        <v>47.2</v>
      </c>
      <c r="K755" s="228">
        <f t="shared" si="321"/>
        <v>0</v>
      </c>
      <c r="L755" s="143">
        <f t="shared" si="322"/>
        <v>1</v>
      </c>
      <c r="M755" s="143">
        <f t="shared" si="322"/>
        <v>1</v>
      </c>
      <c r="N755" s="143">
        <f t="shared" si="322"/>
        <v>0</v>
      </c>
      <c r="O755" s="247">
        <v>4</v>
      </c>
      <c r="P755" s="247"/>
      <c r="Q755" s="247">
        <f t="shared" si="310"/>
        <v>4</v>
      </c>
      <c r="R755" s="143" t="s">
        <v>22</v>
      </c>
      <c r="S755" s="141">
        <v>43565</v>
      </c>
      <c r="T755" s="143" t="s">
        <v>390</v>
      </c>
      <c r="U755" s="45">
        <v>46022</v>
      </c>
      <c r="V755" s="139"/>
      <c r="W755" s="148" t="s">
        <v>543</v>
      </c>
      <c r="X755" s="148" t="s">
        <v>556</v>
      </c>
    </row>
    <row r="756" spans="1:24" s="11" customFormat="1" ht="20.25" customHeight="1" x14ac:dyDescent="0.2">
      <c r="A756" s="58">
        <f t="shared" si="317"/>
        <v>44</v>
      </c>
      <c r="B756" s="143" t="s">
        <v>20</v>
      </c>
      <c r="C756" s="143" t="s">
        <v>375</v>
      </c>
      <c r="D756" s="143" t="s">
        <v>39</v>
      </c>
      <c r="E756" s="143" t="s">
        <v>13</v>
      </c>
      <c r="F756" s="38">
        <v>2</v>
      </c>
      <c r="G756" s="140"/>
      <c r="H756" s="140">
        <v>47.9</v>
      </c>
      <c r="I756" s="228">
        <f t="shared" si="319"/>
        <v>47.9</v>
      </c>
      <c r="J756" s="228">
        <f t="shared" si="320"/>
        <v>0</v>
      </c>
      <c r="K756" s="228">
        <f t="shared" si="321"/>
        <v>47.9</v>
      </c>
      <c r="L756" s="143">
        <f t="shared" si="322"/>
        <v>1</v>
      </c>
      <c r="M756" s="143">
        <f t="shared" si="322"/>
        <v>0</v>
      </c>
      <c r="N756" s="143">
        <f t="shared" si="322"/>
        <v>1</v>
      </c>
      <c r="O756" s="247">
        <v>3</v>
      </c>
      <c r="P756" s="247"/>
      <c r="Q756" s="247">
        <f t="shared" si="310"/>
        <v>3</v>
      </c>
      <c r="R756" s="143" t="s">
        <v>22</v>
      </c>
      <c r="S756" s="141">
        <v>43565</v>
      </c>
      <c r="T756" s="143" t="s">
        <v>390</v>
      </c>
      <c r="U756" s="45">
        <v>46022</v>
      </c>
      <c r="V756" s="139">
        <v>42479</v>
      </c>
      <c r="W756" s="148" t="s">
        <v>543</v>
      </c>
      <c r="X756" s="148" t="s">
        <v>556</v>
      </c>
    </row>
    <row r="757" spans="1:24" s="11" customFormat="1" ht="20.25" customHeight="1" x14ac:dyDescent="0.2">
      <c r="A757" s="58">
        <f t="shared" si="317"/>
        <v>44</v>
      </c>
      <c r="B757" s="143" t="s">
        <v>20</v>
      </c>
      <c r="C757" s="143" t="s">
        <v>375</v>
      </c>
      <c r="D757" s="143" t="s">
        <v>40</v>
      </c>
      <c r="E757" s="143" t="s">
        <v>13</v>
      </c>
      <c r="F757" s="38">
        <v>2</v>
      </c>
      <c r="G757" s="140"/>
      <c r="H757" s="140">
        <v>49.7</v>
      </c>
      <c r="I757" s="228">
        <f t="shared" si="319"/>
        <v>49.7</v>
      </c>
      <c r="J757" s="228">
        <f t="shared" si="320"/>
        <v>0</v>
      </c>
      <c r="K757" s="228">
        <f t="shared" si="321"/>
        <v>49.7</v>
      </c>
      <c r="L757" s="143">
        <f t="shared" si="322"/>
        <v>1</v>
      </c>
      <c r="M757" s="143">
        <f t="shared" si="322"/>
        <v>0</v>
      </c>
      <c r="N757" s="143">
        <f t="shared" si="322"/>
        <v>1</v>
      </c>
      <c r="O757" s="247">
        <v>4</v>
      </c>
      <c r="P757" s="247"/>
      <c r="Q757" s="247">
        <f t="shared" si="310"/>
        <v>4</v>
      </c>
      <c r="R757" s="143" t="s">
        <v>22</v>
      </c>
      <c r="S757" s="141">
        <v>43565</v>
      </c>
      <c r="T757" s="143" t="s">
        <v>390</v>
      </c>
      <c r="U757" s="45">
        <v>46022</v>
      </c>
      <c r="V757" s="139">
        <v>39120</v>
      </c>
      <c r="W757" s="148" t="s">
        <v>543</v>
      </c>
      <c r="X757" s="148" t="s">
        <v>556</v>
      </c>
    </row>
    <row r="758" spans="1:24" s="11" customFormat="1" ht="20.25" customHeight="1" x14ac:dyDescent="0.2">
      <c r="A758" s="58">
        <f t="shared" si="317"/>
        <v>44</v>
      </c>
      <c r="B758" s="143" t="s">
        <v>20</v>
      </c>
      <c r="C758" s="143" t="s">
        <v>375</v>
      </c>
      <c r="D758" s="143" t="s">
        <v>41</v>
      </c>
      <c r="E758" s="143" t="s">
        <v>13</v>
      </c>
      <c r="F758" s="38">
        <v>2</v>
      </c>
      <c r="G758" s="140"/>
      <c r="H758" s="140">
        <v>49.3</v>
      </c>
      <c r="I758" s="228">
        <f t="shared" si="319"/>
        <v>49.3</v>
      </c>
      <c r="J758" s="228">
        <f t="shared" si="320"/>
        <v>0</v>
      </c>
      <c r="K758" s="228">
        <f t="shared" si="321"/>
        <v>49.3</v>
      </c>
      <c r="L758" s="143">
        <f t="shared" si="322"/>
        <v>1</v>
      </c>
      <c r="M758" s="143">
        <f t="shared" si="322"/>
        <v>0</v>
      </c>
      <c r="N758" s="143">
        <f t="shared" si="322"/>
        <v>1</v>
      </c>
      <c r="O758" s="247">
        <v>1</v>
      </c>
      <c r="P758" s="247"/>
      <c r="Q758" s="247">
        <f t="shared" si="310"/>
        <v>1</v>
      </c>
      <c r="R758" s="143" t="s">
        <v>22</v>
      </c>
      <c r="S758" s="141">
        <v>43565</v>
      </c>
      <c r="T758" s="143" t="s">
        <v>390</v>
      </c>
      <c r="U758" s="45">
        <v>46022</v>
      </c>
      <c r="V758" s="139">
        <v>43434</v>
      </c>
      <c r="W758" s="148" t="s">
        <v>543</v>
      </c>
      <c r="X758" s="148" t="s">
        <v>556</v>
      </c>
    </row>
    <row r="759" spans="1:24" s="11" customFormat="1" ht="20.25" customHeight="1" x14ac:dyDescent="0.2">
      <c r="A759" s="58">
        <f t="shared" si="317"/>
        <v>44</v>
      </c>
      <c r="B759" s="143" t="s">
        <v>20</v>
      </c>
      <c r="C759" s="143" t="s">
        <v>375</v>
      </c>
      <c r="D759" s="143" t="s">
        <v>399</v>
      </c>
      <c r="E759" s="143" t="s">
        <v>13</v>
      </c>
      <c r="F759" s="38">
        <v>1</v>
      </c>
      <c r="G759" s="140"/>
      <c r="H759" s="140">
        <v>11.1</v>
      </c>
      <c r="I759" s="228">
        <f t="shared" si="319"/>
        <v>11.1</v>
      </c>
      <c r="J759" s="228">
        <f t="shared" si="320"/>
        <v>0</v>
      </c>
      <c r="K759" s="228">
        <f t="shared" si="321"/>
        <v>11.1</v>
      </c>
      <c r="L759" s="143">
        <f t="shared" si="322"/>
        <v>1</v>
      </c>
      <c r="M759" s="143">
        <f t="shared" si="322"/>
        <v>0</v>
      </c>
      <c r="N759" s="143">
        <f t="shared" si="322"/>
        <v>1</v>
      </c>
      <c r="O759" s="247">
        <v>0</v>
      </c>
      <c r="P759" s="247"/>
      <c r="Q759" s="247">
        <f t="shared" si="310"/>
        <v>0</v>
      </c>
      <c r="R759" s="143" t="s">
        <v>22</v>
      </c>
      <c r="S759" s="141">
        <v>43565</v>
      </c>
      <c r="T759" s="143" t="s">
        <v>390</v>
      </c>
      <c r="U759" s="45">
        <v>46022</v>
      </c>
      <c r="V759" s="139">
        <v>39367</v>
      </c>
      <c r="W759" s="148" t="s">
        <v>543</v>
      </c>
      <c r="X759" s="148" t="s">
        <v>556</v>
      </c>
    </row>
    <row r="760" spans="1:24" s="11" customFormat="1" ht="20.25" customHeight="1" x14ac:dyDescent="0.2">
      <c r="A760" s="58">
        <f t="shared" si="317"/>
        <v>44</v>
      </c>
      <c r="B760" s="143" t="s">
        <v>20</v>
      </c>
      <c r="C760" s="143" t="s">
        <v>375</v>
      </c>
      <c r="D760" s="143" t="s">
        <v>400</v>
      </c>
      <c r="E760" s="143" t="s">
        <v>13</v>
      </c>
      <c r="F760" s="38">
        <v>1</v>
      </c>
      <c r="G760" s="140"/>
      <c r="H760" s="140">
        <v>14.1</v>
      </c>
      <c r="I760" s="228">
        <f t="shared" si="319"/>
        <v>14.1</v>
      </c>
      <c r="J760" s="228">
        <f t="shared" si="320"/>
        <v>0</v>
      </c>
      <c r="K760" s="228">
        <f t="shared" si="321"/>
        <v>14.1</v>
      </c>
      <c r="L760" s="143">
        <f t="shared" si="322"/>
        <v>1</v>
      </c>
      <c r="M760" s="143">
        <f t="shared" si="322"/>
        <v>0</v>
      </c>
      <c r="N760" s="143">
        <f t="shared" si="322"/>
        <v>1</v>
      </c>
      <c r="O760" s="247">
        <v>0</v>
      </c>
      <c r="P760" s="247"/>
      <c r="Q760" s="247">
        <f t="shared" si="310"/>
        <v>0</v>
      </c>
      <c r="R760" s="143" t="s">
        <v>22</v>
      </c>
      <c r="S760" s="141">
        <v>43565</v>
      </c>
      <c r="T760" s="143" t="s">
        <v>390</v>
      </c>
      <c r="U760" s="45">
        <v>46022</v>
      </c>
      <c r="V760" s="139">
        <v>39367</v>
      </c>
      <c r="W760" s="148" t="s">
        <v>543</v>
      </c>
      <c r="X760" s="148" t="s">
        <v>556</v>
      </c>
    </row>
    <row r="761" spans="1:24" s="11" customFormat="1" ht="20.25" customHeight="1" x14ac:dyDescent="0.2">
      <c r="A761" s="58">
        <f t="shared" si="317"/>
        <v>44</v>
      </c>
      <c r="B761" s="143" t="s">
        <v>20</v>
      </c>
      <c r="C761" s="143" t="s">
        <v>375</v>
      </c>
      <c r="D761" s="143" t="s">
        <v>43</v>
      </c>
      <c r="E761" s="143" t="s">
        <v>13</v>
      </c>
      <c r="F761" s="38">
        <v>1</v>
      </c>
      <c r="G761" s="140"/>
      <c r="H761" s="140">
        <v>30.6</v>
      </c>
      <c r="I761" s="228">
        <f t="shared" si="319"/>
        <v>30.6</v>
      </c>
      <c r="J761" s="228">
        <f t="shared" si="320"/>
        <v>0</v>
      </c>
      <c r="K761" s="228">
        <f t="shared" si="321"/>
        <v>30.6</v>
      </c>
      <c r="L761" s="143">
        <f t="shared" si="322"/>
        <v>1</v>
      </c>
      <c r="M761" s="143">
        <f t="shared" si="322"/>
        <v>0</v>
      </c>
      <c r="N761" s="143">
        <f t="shared" si="322"/>
        <v>1</v>
      </c>
      <c r="O761" s="247">
        <v>0</v>
      </c>
      <c r="P761" s="247"/>
      <c r="Q761" s="247">
        <f t="shared" si="310"/>
        <v>0</v>
      </c>
      <c r="R761" s="143" t="s">
        <v>22</v>
      </c>
      <c r="S761" s="141">
        <v>43565</v>
      </c>
      <c r="T761" s="143" t="s">
        <v>390</v>
      </c>
      <c r="U761" s="45">
        <v>46022</v>
      </c>
      <c r="V761" s="139">
        <v>43430</v>
      </c>
      <c r="W761" s="148" t="s">
        <v>543</v>
      </c>
      <c r="X761" s="148" t="s">
        <v>556</v>
      </c>
    </row>
    <row r="762" spans="1:24" s="11" customFormat="1" ht="20.25" customHeight="1" x14ac:dyDescent="0.2">
      <c r="A762" s="58">
        <f t="shared" si="317"/>
        <v>44</v>
      </c>
      <c r="B762" s="143" t="s">
        <v>20</v>
      </c>
      <c r="C762" s="143" t="s">
        <v>375</v>
      </c>
      <c r="D762" s="143" t="s">
        <v>46</v>
      </c>
      <c r="E762" s="143" t="s">
        <v>13</v>
      </c>
      <c r="F762" s="38">
        <v>2</v>
      </c>
      <c r="G762" s="140"/>
      <c r="H762" s="140">
        <v>46.6</v>
      </c>
      <c r="I762" s="228">
        <f t="shared" si="319"/>
        <v>46.6</v>
      </c>
      <c r="J762" s="228">
        <f t="shared" si="320"/>
        <v>0</v>
      </c>
      <c r="K762" s="228">
        <f t="shared" si="321"/>
        <v>46.6</v>
      </c>
      <c r="L762" s="143">
        <f t="shared" si="322"/>
        <v>1</v>
      </c>
      <c r="M762" s="143">
        <f t="shared" si="322"/>
        <v>0</v>
      </c>
      <c r="N762" s="143">
        <f t="shared" si="322"/>
        <v>1</v>
      </c>
      <c r="O762" s="247">
        <v>5</v>
      </c>
      <c r="P762" s="247">
        <v>5</v>
      </c>
      <c r="Q762" s="247">
        <f t="shared" si="310"/>
        <v>0</v>
      </c>
      <c r="R762" s="143" t="s">
        <v>22</v>
      </c>
      <c r="S762" s="141">
        <v>43565</v>
      </c>
      <c r="T762" s="143" t="s">
        <v>390</v>
      </c>
      <c r="U762" s="45">
        <v>46022</v>
      </c>
      <c r="V762" s="139">
        <v>37706</v>
      </c>
      <c r="W762" s="148" t="s">
        <v>543</v>
      </c>
      <c r="X762" s="148" t="s">
        <v>556</v>
      </c>
    </row>
    <row r="763" spans="1:24" s="11" customFormat="1" ht="20.25" customHeight="1" x14ac:dyDescent="0.2">
      <c r="A763" s="58">
        <f t="shared" si="317"/>
        <v>44</v>
      </c>
      <c r="B763" s="143" t="s">
        <v>20</v>
      </c>
      <c r="C763" s="143" t="s">
        <v>375</v>
      </c>
      <c r="D763" s="143" t="s">
        <v>47</v>
      </c>
      <c r="E763" s="143" t="s">
        <v>13</v>
      </c>
      <c r="F763" s="38">
        <v>2</v>
      </c>
      <c r="G763" s="140"/>
      <c r="H763" s="140">
        <v>46.1</v>
      </c>
      <c r="I763" s="228">
        <f t="shared" si="319"/>
        <v>46.1</v>
      </c>
      <c r="J763" s="228">
        <f t="shared" si="320"/>
        <v>0</v>
      </c>
      <c r="K763" s="228">
        <f t="shared" si="321"/>
        <v>46.1</v>
      </c>
      <c r="L763" s="143">
        <f t="shared" si="322"/>
        <v>1</v>
      </c>
      <c r="M763" s="143">
        <f t="shared" si="322"/>
        <v>0</v>
      </c>
      <c r="N763" s="143">
        <f t="shared" si="322"/>
        <v>1</v>
      </c>
      <c r="O763" s="247">
        <v>6</v>
      </c>
      <c r="P763" s="247"/>
      <c r="Q763" s="247">
        <f t="shared" si="310"/>
        <v>6</v>
      </c>
      <c r="R763" s="143" t="s">
        <v>22</v>
      </c>
      <c r="S763" s="141">
        <v>43565</v>
      </c>
      <c r="T763" s="143" t="s">
        <v>390</v>
      </c>
      <c r="U763" s="45">
        <v>46022</v>
      </c>
      <c r="V763" s="139">
        <v>42621</v>
      </c>
      <c r="W763" s="148" t="s">
        <v>543</v>
      </c>
      <c r="X763" s="148" t="s">
        <v>556</v>
      </c>
    </row>
    <row r="764" spans="1:24" s="11" customFormat="1" ht="20.25" customHeight="1" x14ac:dyDescent="0.2">
      <c r="A764" s="58">
        <f t="shared" si="317"/>
        <v>44</v>
      </c>
      <c r="B764" s="143" t="s">
        <v>20</v>
      </c>
      <c r="C764" s="143" t="s">
        <v>375</v>
      </c>
      <c r="D764" s="143" t="s">
        <v>48</v>
      </c>
      <c r="E764" s="143" t="s">
        <v>13</v>
      </c>
      <c r="F764" s="38">
        <v>2</v>
      </c>
      <c r="G764" s="140"/>
      <c r="H764" s="140">
        <v>43.1</v>
      </c>
      <c r="I764" s="228">
        <f t="shared" si="319"/>
        <v>43.1</v>
      </c>
      <c r="J764" s="228">
        <f t="shared" si="320"/>
        <v>0</v>
      </c>
      <c r="K764" s="228">
        <f t="shared" si="321"/>
        <v>43.1</v>
      </c>
      <c r="L764" s="143">
        <f t="shared" si="322"/>
        <v>1</v>
      </c>
      <c r="M764" s="143">
        <f t="shared" si="322"/>
        <v>0</v>
      </c>
      <c r="N764" s="143">
        <f t="shared" si="322"/>
        <v>1</v>
      </c>
      <c r="O764" s="247">
        <v>2</v>
      </c>
      <c r="P764" s="247"/>
      <c r="Q764" s="247">
        <f t="shared" si="310"/>
        <v>2</v>
      </c>
      <c r="R764" s="143" t="s">
        <v>22</v>
      </c>
      <c r="S764" s="141">
        <v>43565</v>
      </c>
      <c r="T764" s="143" t="s">
        <v>390</v>
      </c>
      <c r="U764" s="45">
        <v>46022</v>
      </c>
      <c r="V764" s="139">
        <v>41463</v>
      </c>
      <c r="W764" s="148" t="s">
        <v>543</v>
      </c>
      <c r="X764" s="148" t="s">
        <v>556</v>
      </c>
    </row>
    <row r="765" spans="1:24" s="11" customFormat="1" ht="20.25" customHeight="1" x14ac:dyDescent="0.2">
      <c r="A765" s="58">
        <f t="shared" si="317"/>
        <v>44</v>
      </c>
      <c r="B765" s="143" t="s">
        <v>20</v>
      </c>
      <c r="C765" s="143" t="s">
        <v>375</v>
      </c>
      <c r="D765" s="143" t="s">
        <v>49</v>
      </c>
      <c r="E765" s="143" t="s">
        <v>13</v>
      </c>
      <c r="F765" s="38">
        <v>1</v>
      </c>
      <c r="G765" s="140"/>
      <c r="H765" s="140">
        <v>30.3</v>
      </c>
      <c r="I765" s="228">
        <f t="shared" si="319"/>
        <v>30.3</v>
      </c>
      <c r="J765" s="228">
        <f t="shared" si="320"/>
        <v>0</v>
      </c>
      <c r="K765" s="228">
        <f t="shared" si="321"/>
        <v>30.3</v>
      </c>
      <c r="L765" s="143">
        <f t="shared" si="322"/>
        <v>1</v>
      </c>
      <c r="M765" s="143">
        <f t="shared" si="322"/>
        <v>0</v>
      </c>
      <c r="N765" s="143">
        <f t="shared" si="322"/>
        <v>1</v>
      </c>
      <c r="O765" s="247">
        <v>2</v>
      </c>
      <c r="P765" s="247"/>
      <c r="Q765" s="247">
        <f t="shared" si="310"/>
        <v>2</v>
      </c>
      <c r="R765" s="143" t="s">
        <v>22</v>
      </c>
      <c r="S765" s="141">
        <v>43565</v>
      </c>
      <c r="T765" s="143" t="s">
        <v>390</v>
      </c>
      <c r="U765" s="45">
        <v>46022</v>
      </c>
      <c r="V765" s="139">
        <v>36495</v>
      </c>
      <c r="W765" s="148" t="s">
        <v>543</v>
      </c>
      <c r="X765" s="148" t="s">
        <v>556</v>
      </c>
    </row>
    <row r="766" spans="1:24" s="11" customFormat="1" ht="20.25" customHeight="1" x14ac:dyDescent="0.2">
      <c r="A766" s="58">
        <f t="shared" si="317"/>
        <v>44</v>
      </c>
      <c r="B766" s="143" t="s">
        <v>20</v>
      </c>
      <c r="C766" s="143" t="s">
        <v>375</v>
      </c>
      <c r="D766" s="143" t="s">
        <v>50</v>
      </c>
      <c r="E766" s="143" t="s">
        <v>12</v>
      </c>
      <c r="F766" s="38">
        <v>2</v>
      </c>
      <c r="G766" s="140"/>
      <c r="H766" s="140">
        <v>48.5</v>
      </c>
      <c r="I766" s="228">
        <f t="shared" si="319"/>
        <v>48.5</v>
      </c>
      <c r="J766" s="228">
        <f t="shared" si="320"/>
        <v>48.5</v>
      </c>
      <c r="K766" s="228">
        <f t="shared" si="321"/>
        <v>0</v>
      </c>
      <c r="L766" s="143">
        <f t="shared" si="322"/>
        <v>1</v>
      </c>
      <c r="M766" s="143">
        <f t="shared" si="322"/>
        <v>1</v>
      </c>
      <c r="N766" s="143">
        <f t="shared" si="322"/>
        <v>0</v>
      </c>
      <c r="O766" s="247">
        <v>5</v>
      </c>
      <c r="P766" s="247"/>
      <c r="Q766" s="247">
        <f t="shared" si="310"/>
        <v>5</v>
      </c>
      <c r="R766" s="143" t="s">
        <v>22</v>
      </c>
      <c r="S766" s="141">
        <v>43565</v>
      </c>
      <c r="T766" s="143" t="s">
        <v>390</v>
      </c>
      <c r="U766" s="45">
        <v>46022</v>
      </c>
      <c r="V766" s="139"/>
      <c r="W766" s="148" t="s">
        <v>543</v>
      </c>
      <c r="X766" s="148" t="s">
        <v>556</v>
      </c>
    </row>
    <row r="767" spans="1:24" s="11" customFormat="1" ht="20.25" customHeight="1" x14ac:dyDescent="0.2">
      <c r="A767" s="58">
        <f t="shared" si="317"/>
        <v>44</v>
      </c>
      <c r="B767" s="143" t="s">
        <v>20</v>
      </c>
      <c r="C767" s="143" t="s">
        <v>375</v>
      </c>
      <c r="D767" s="143" t="s">
        <v>51</v>
      </c>
      <c r="E767" s="143" t="s">
        <v>13</v>
      </c>
      <c r="F767" s="38">
        <v>2</v>
      </c>
      <c r="G767" s="140"/>
      <c r="H767" s="140">
        <v>45.4</v>
      </c>
      <c r="I767" s="228">
        <f t="shared" si="319"/>
        <v>45.4</v>
      </c>
      <c r="J767" s="228">
        <f t="shared" si="320"/>
        <v>0</v>
      </c>
      <c r="K767" s="228">
        <f t="shared" si="321"/>
        <v>45.4</v>
      </c>
      <c r="L767" s="143">
        <f t="shared" si="322"/>
        <v>1</v>
      </c>
      <c r="M767" s="143">
        <f t="shared" si="322"/>
        <v>0</v>
      </c>
      <c r="N767" s="143">
        <f t="shared" si="322"/>
        <v>1</v>
      </c>
      <c r="O767" s="247">
        <v>5</v>
      </c>
      <c r="P767" s="247"/>
      <c r="Q767" s="247">
        <f t="shared" si="310"/>
        <v>5</v>
      </c>
      <c r="R767" s="143" t="s">
        <v>22</v>
      </c>
      <c r="S767" s="141">
        <v>43565</v>
      </c>
      <c r="T767" s="143" t="s">
        <v>390</v>
      </c>
      <c r="U767" s="45">
        <v>46022</v>
      </c>
      <c r="V767" s="139">
        <v>38854</v>
      </c>
      <c r="W767" s="148" t="s">
        <v>543</v>
      </c>
      <c r="X767" s="148" t="s">
        <v>556</v>
      </c>
    </row>
    <row r="768" spans="1:24" s="11" customFormat="1" ht="20.25" customHeight="1" x14ac:dyDescent="0.2">
      <c r="A768" s="58">
        <f t="shared" si="317"/>
        <v>44</v>
      </c>
      <c r="B768" s="143" t="s">
        <v>20</v>
      </c>
      <c r="C768" s="143" t="s">
        <v>375</v>
      </c>
      <c r="D768" s="143" t="s">
        <v>52</v>
      </c>
      <c r="E768" s="143" t="s">
        <v>12</v>
      </c>
      <c r="F768" s="38">
        <v>2</v>
      </c>
      <c r="G768" s="140"/>
      <c r="H768" s="140">
        <v>43</v>
      </c>
      <c r="I768" s="228">
        <f t="shared" si="319"/>
        <v>43</v>
      </c>
      <c r="J768" s="228">
        <f t="shared" si="320"/>
        <v>43</v>
      </c>
      <c r="K768" s="228">
        <f t="shared" si="321"/>
        <v>0</v>
      </c>
      <c r="L768" s="143">
        <f t="shared" si="322"/>
        <v>1</v>
      </c>
      <c r="M768" s="143">
        <f t="shared" si="322"/>
        <v>1</v>
      </c>
      <c r="N768" s="143">
        <f t="shared" si="322"/>
        <v>0</v>
      </c>
      <c r="O768" s="247">
        <v>3</v>
      </c>
      <c r="P768" s="247"/>
      <c r="Q768" s="247">
        <f t="shared" si="310"/>
        <v>3</v>
      </c>
      <c r="R768" s="143" t="s">
        <v>22</v>
      </c>
      <c r="S768" s="52">
        <v>43565</v>
      </c>
      <c r="T768" s="49" t="s">
        <v>390</v>
      </c>
      <c r="U768" s="197">
        <v>46022</v>
      </c>
      <c r="V768" s="139"/>
      <c r="W768" s="148" t="s">
        <v>543</v>
      </c>
      <c r="X768" s="148" t="s">
        <v>556</v>
      </c>
    </row>
    <row r="769" spans="1:25" s="66" customFormat="1" ht="21" customHeight="1" x14ac:dyDescent="0.2">
      <c r="A769" s="67">
        <f t="shared" si="317"/>
        <v>44</v>
      </c>
      <c r="B769" s="68" t="s">
        <v>20</v>
      </c>
      <c r="C769" s="68" t="s">
        <v>375</v>
      </c>
      <c r="D769" s="68">
        <f>COUNTA(D744:D768)</f>
        <v>25</v>
      </c>
      <c r="E769" s="47" t="s">
        <v>34</v>
      </c>
      <c r="F769" s="33"/>
      <c r="G769" s="69">
        <v>1137</v>
      </c>
      <c r="H769" s="69">
        <f>SUM(H744:H768)</f>
        <v>1071.8000000000002</v>
      </c>
      <c r="I769" s="69">
        <f t="shared" ref="I769:Q769" si="323">SUM(I744:I768)</f>
        <v>1071.8000000000002</v>
      </c>
      <c r="J769" s="69">
        <f t="shared" si="323"/>
        <v>251.7</v>
      </c>
      <c r="K769" s="69">
        <f t="shared" si="323"/>
        <v>820.1</v>
      </c>
      <c r="L769" s="68">
        <f t="shared" si="323"/>
        <v>25</v>
      </c>
      <c r="M769" s="68">
        <f t="shared" si="323"/>
        <v>5</v>
      </c>
      <c r="N769" s="68">
        <f t="shared" si="323"/>
        <v>20</v>
      </c>
      <c r="O769" s="115">
        <f t="shared" si="323"/>
        <v>82</v>
      </c>
      <c r="P769" s="115">
        <f t="shared" si="323"/>
        <v>10</v>
      </c>
      <c r="Q769" s="115">
        <f t="shared" si="323"/>
        <v>72</v>
      </c>
      <c r="R769" s="15" t="str">
        <f>IF(L769/D769=0,"дом расселён 100%",IF(L769-D769=0,"0%",IF(L769/D769&lt;1,1-L769/D769)))</f>
        <v>0%</v>
      </c>
      <c r="S769" s="70">
        <v>43565</v>
      </c>
      <c r="T769" s="68" t="s">
        <v>390</v>
      </c>
      <c r="U769" s="70">
        <v>46022</v>
      </c>
      <c r="V769" s="1"/>
      <c r="W769" s="148" t="s">
        <v>543</v>
      </c>
      <c r="X769" s="148" t="s">
        <v>556</v>
      </c>
      <c r="Y769" s="11"/>
    </row>
    <row r="770" spans="1:25" s="11" customFormat="1" ht="20.25" customHeight="1" x14ac:dyDescent="0.2">
      <c r="A770" s="58">
        <f>A769+1</f>
        <v>45</v>
      </c>
      <c r="B770" s="143" t="s">
        <v>20</v>
      </c>
      <c r="C770" s="143" t="s">
        <v>378</v>
      </c>
      <c r="D770" s="143" t="s">
        <v>21</v>
      </c>
      <c r="E770" s="143" t="s">
        <v>13</v>
      </c>
      <c r="F770" s="38">
        <v>1</v>
      </c>
      <c r="G770" s="140"/>
      <c r="H770" s="140">
        <v>36.200000000000003</v>
      </c>
      <c r="I770" s="228">
        <f t="shared" ref="I770:I801" si="324">IF(R770="Подлежит расселению",H770,IF(R770="Расселено",0,IF(R770="Пустующие",0,IF(R770="В суде",H770))))</f>
        <v>36.200000000000003</v>
      </c>
      <c r="J770" s="228">
        <f t="shared" ref="J770:J801" si="325">IF(E770="Муниципальная",I770,IF(E770="Частная",0,IF(E770="Государственная",0,IF(E770="Юр.лицо",0))))</f>
        <v>0</v>
      </c>
      <c r="K770" s="228">
        <f t="shared" ref="K770:K801" si="326">IF(E770="Муниципальная",0,IF(E770="Частная",I770,IF(E770="Государственная",I770,IF(E770="Юр.лицо",I770))))</f>
        <v>36.200000000000003</v>
      </c>
      <c r="L770" s="143">
        <f t="shared" ref="L770:N801" si="327">IF(I770&gt;0,1,IF(I770=0,0))</f>
        <v>1</v>
      </c>
      <c r="M770" s="143">
        <f t="shared" si="327"/>
        <v>0</v>
      </c>
      <c r="N770" s="143">
        <f t="shared" si="327"/>
        <v>1</v>
      </c>
      <c r="O770" s="247">
        <v>1</v>
      </c>
      <c r="P770" s="247"/>
      <c r="Q770" s="247">
        <f t="shared" si="310"/>
        <v>1</v>
      </c>
      <c r="R770" s="143" t="s">
        <v>22</v>
      </c>
      <c r="S770" s="57">
        <v>43565</v>
      </c>
      <c r="T770" s="54" t="s">
        <v>390</v>
      </c>
      <c r="U770" s="207">
        <v>46022</v>
      </c>
      <c r="V770" s="139">
        <v>39792</v>
      </c>
      <c r="W770" s="148" t="s">
        <v>543</v>
      </c>
      <c r="X770" s="148" t="s">
        <v>556</v>
      </c>
    </row>
    <row r="771" spans="1:25" s="11" customFormat="1" ht="20.25" customHeight="1" x14ac:dyDescent="0.2">
      <c r="A771" s="58">
        <f t="shared" si="317"/>
        <v>45</v>
      </c>
      <c r="B771" s="143" t="s">
        <v>20</v>
      </c>
      <c r="C771" s="143" t="s">
        <v>378</v>
      </c>
      <c r="D771" s="143" t="s">
        <v>23</v>
      </c>
      <c r="E771" s="143" t="s">
        <v>12</v>
      </c>
      <c r="F771" s="38">
        <v>1</v>
      </c>
      <c r="G771" s="140"/>
      <c r="H771" s="140">
        <v>36.5</v>
      </c>
      <c r="I771" s="228">
        <f t="shared" si="324"/>
        <v>36.5</v>
      </c>
      <c r="J771" s="228">
        <f t="shared" si="325"/>
        <v>36.5</v>
      </c>
      <c r="K771" s="228">
        <f t="shared" si="326"/>
        <v>0</v>
      </c>
      <c r="L771" s="143">
        <f t="shared" si="327"/>
        <v>1</v>
      </c>
      <c r="M771" s="143">
        <f t="shared" si="327"/>
        <v>1</v>
      </c>
      <c r="N771" s="143">
        <f t="shared" si="327"/>
        <v>0</v>
      </c>
      <c r="O771" s="247">
        <v>4</v>
      </c>
      <c r="P771" s="247"/>
      <c r="Q771" s="247">
        <f t="shared" si="310"/>
        <v>4</v>
      </c>
      <c r="R771" s="143" t="s">
        <v>22</v>
      </c>
      <c r="S771" s="141">
        <v>43565</v>
      </c>
      <c r="T771" s="143" t="s">
        <v>390</v>
      </c>
      <c r="U771" s="207">
        <v>46022</v>
      </c>
      <c r="V771" s="139"/>
      <c r="W771" s="148" t="s">
        <v>543</v>
      </c>
      <c r="X771" s="148" t="s">
        <v>556</v>
      </c>
    </row>
    <row r="772" spans="1:25" s="11" customFormat="1" ht="20.25" customHeight="1" x14ac:dyDescent="0.2">
      <c r="A772" s="58">
        <f t="shared" si="317"/>
        <v>45</v>
      </c>
      <c r="B772" s="143" t="s">
        <v>20</v>
      </c>
      <c r="C772" s="143" t="s">
        <v>378</v>
      </c>
      <c r="D772" s="143" t="s">
        <v>24</v>
      </c>
      <c r="E772" s="143" t="s">
        <v>13</v>
      </c>
      <c r="F772" s="38">
        <v>1</v>
      </c>
      <c r="G772" s="140"/>
      <c r="H772" s="140">
        <v>34.5</v>
      </c>
      <c r="I772" s="228">
        <f t="shared" si="324"/>
        <v>34.5</v>
      </c>
      <c r="J772" s="228">
        <f t="shared" si="325"/>
        <v>0</v>
      </c>
      <c r="K772" s="228">
        <f t="shared" si="326"/>
        <v>34.5</v>
      </c>
      <c r="L772" s="143">
        <f t="shared" si="327"/>
        <v>1</v>
      </c>
      <c r="M772" s="143">
        <f t="shared" si="327"/>
        <v>0</v>
      </c>
      <c r="N772" s="143">
        <f t="shared" si="327"/>
        <v>1</v>
      </c>
      <c r="O772" s="247">
        <v>3</v>
      </c>
      <c r="P772" s="247"/>
      <c r="Q772" s="247">
        <f t="shared" si="310"/>
        <v>3</v>
      </c>
      <c r="R772" s="143" t="s">
        <v>22</v>
      </c>
      <c r="S772" s="141">
        <v>43565</v>
      </c>
      <c r="T772" s="143" t="s">
        <v>390</v>
      </c>
      <c r="U772" s="207">
        <v>46022</v>
      </c>
      <c r="V772" s="139">
        <v>40136</v>
      </c>
      <c r="W772" s="148" t="s">
        <v>543</v>
      </c>
      <c r="X772" s="148" t="s">
        <v>556</v>
      </c>
    </row>
    <row r="773" spans="1:25" s="11" customFormat="1" ht="20.25" customHeight="1" x14ac:dyDescent="0.2">
      <c r="A773" s="58">
        <f t="shared" si="317"/>
        <v>45</v>
      </c>
      <c r="B773" s="143" t="s">
        <v>20</v>
      </c>
      <c r="C773" s="143" t="s">
        <v>378</v>
      </c>
      <c r="D773" s="143" t="s">
        <v>25</v>
      </c>
      <c r="E773" s="143" t="s">
        <v>13</v>
      </c>
      <c r="F773" s="38">
        <v>3</v>
      </c>
      <c r="G773" s="140"/>
      <c r="H773" s="140">
        <v>70.8</v>
      </c>
      <c r="I773" s="228">
        <f t="shared" si="324"/>
        <v>70.8</v>
      </c>
      <c r="J773" s="228">
        <f t="shared" si="325"/>
        <v>0</v>
      </c>
      <c r="K773" s="228">
        <f t="shared" si="326"/>
        <v>70.8</v>
      </c>
      <c r="L773" s="143">
        <f t="shared" si="327"/>
        <v>1</v>
      </c>
      <c r="M773" s="143">
        <f t="shared" si="327"/>
        <v>0</v>
      </c>
      <c r="N773" s="143">
        <f t="shared" si="327"/>
        <v>1</v>
      </c>
      <c r="O773" s="247">
        <v>1</v>
      </c>
      <c r="P773" s="247"/>
      <c r="Q773" s="247">
        <f t="shared" si="310"/>
        <v>1</v>
      </c>
      <c r="R773" s="143" t="s">
        <v>22</v>
      </c>
      <c r="S773" s="141">
        <v>43565</v>
      </c>
      <c r="T773" s="143" t="s">
        <v>390</v>
      </c>
      <c r="U773" s="207">
        <v>46022</v>
      </c>
      <c r="V773" s="139">
        <v>43089</v>
      </c>
      <c r="W773" s="148" t="s">
        <v>543</v>
      </c>
      <c r="X773" s="148" t="s">
        <v>556</v>
      </c>
    </row>
    <row r="774" spans="1:25" s="279" customFormat="1" ht="20.25" customHeight="1" x14ac:dyDescent="0.2">
      <c r="A774" s="271">
        <f t="shared" si="317"/>
        <v>45</v>
      </c>
      <c r="B774" s="272" t="s">
        <v>20</v>
      </c>
      <c r="C774" s="272" t="s">
        <v>378</v>
      </c>
      <c r="D774" s="272" t="s">
        <v>26</v>
      </c>
      <c r="E774" s="272" t="s">
        <v>13</v>
      </c>
      <c r="F774" s="273">
        <v>1</v>
      </c>
      <c r="G774" s="274"/>
      <c r="H774" s="274">
        <v>11</v>
      </c>
      <c r="I774" s="274">
        <f t="shared" si="324"/>
        <v>11</v>
      </c>
      <c r="J774" s="274">
        <f t="shared" si="325"/>
        <v>0</v>
      </c>
      <c r="K774" s="274">
        <f t="shared" si="326"/>
        <v>11</v>
      </c>
      <c r="L774" s="272">
        <f t="shared" si="327"/>
        <v>1</v>
      </c>
      <c r="M774" s="272">
        <f t="shared" si="327"/>
        <v>0</v>
      </c>
      <c r="N774" s="272">
        <f t="shared" si="327"/>
        <v>1</v>
      </c>
      <c r="O774" s="275">
        <v>3</v>
      </c>
      <c r="P774" s="275"/>
      <c r="Q774" s="275">
        <f t="shared" si="310"/>
        <v>3</v>
      </c>
      <c r="R774" s="272" t="s">
        <v>22</v>
      </c>
      <c r="S774" s="276">
        <v>43565</v>
      </c>
      <c r="T774" s="272" t="s">
        <v>390</v>
      </c>
      <c r="U774" s="278">
        <v>46022</v>
      </c>
      <c r="V774" s="278">
        <v>43997</v>
      </c>
      <c r="W774" s="275" t="s">
        <v>543</v>
      </c>
      <c r="X774" s="275" t="s">
        <v>556</v>
      </c>
      <c r="Y774" s="11"/>
    </row>
    <row r="775" spans="1:25" s="11" customFormat="1" ht="20.25" customHeight="1" x14ac:dyDescent="0.2">
      <c r="A775" s="58">
        <f t="shared" si="317"/>
        <v>45</v>
      </c>
      <c r="B775" s="143" t="s">
        <v>20</v>
      </c>
      <c r="C775" s="143" t="s">
        <v>378</v>
      </c>
      <c r="D775" s="143" t="s">
        <v>36</v>
      </c>
      <c r="E775" s="143" t="s">
        <v>13</v>
      </c>
      <c r="F775" s="38">
        <v>2</v>
      </c>
      <c r="G775" s="140"/>
      <c r="H775" s="140">
        <v>43.6</v>
      </c>
      <c r="I775" s="228">
        <f t="shared" si="324"/>
        <v>43.6</v>
      </c>
      <c r="J775" s="228">
        <f t="shared" si="325"/>
        <v>0</v>
      </c>
      <c r="K775" s="228">
        <f t="shared" si="326"/>
        <v>43.6</v>
      </c>
      <c r="L775" s="143">
        <f t="shared" si="327"/>
        <v>1</v>
      </c>
      <c r="M775" s="143">
        <f t="shared" si="327"/>
        <v>0</v>
      </c>
      <c r="N775" s="143">
        <f t="shared" si="327"/>
        <v>1</v>
      </c>
      <c r="O775" s="247">
        <v>1</v>
      </c>
      <c r="P775" s="247"/>
      <c r="Q775" s="247">
        <f t="shared" si="310"/>
        <v>1</v>
      </c>
      <c r="R775" s="143" t="s">
        <v>22</v>
      </c>
      <c r="S775" s="141">
        <v>43565</v>
      </c>
      <c r="T775" s="143" t="s">
        <v>390</v>
      </c>
      <c r="U775" s="207">
        <v>46022</v>
      </c>
      <c r="V775" s="139">
        <v>43031</v>
      </c>
      <c r="W775" s="148" t="s">
        <v>543</v>
      </c>
      <c r="X775" s="148" t="s">
        <v>556</v>
      </c>
    </row>
    <row r="776" spans="1:25" s="11" customFormat="1" ht="20.25" customHeight="1" x14ac:dyDescent="0.2">
      <c r="A776" s="58">
        <f t="shared" si="317"/>
        <v>45</v>
      </c>
      <c r="B776" s="143" t="s">
        <v>20</v>
      </c>
      <c r="C776" s="143" t="s">
        <v>378</v>
      </c>
      <c r="D776" s="143" t="s">
        <v>27</v>
      </c>
      <c r="E776" s="143" t="s">
        <v>13</v>
      </c>
      <c r="F776" s="38">
        <v>2</v>
      </c>
      <c r="G776" s="140"/>
      <c r="H776" s="140">
        <v>40.799999999999997</v>
      </c>
      <c r="I776" s="228">
        <f t="shared" si="324"/>
        <v>40.799999999999997</v>
      </c>
      <c r="J776" s="228">
        <f t="shared" si="325"/>
        <v>0</v>
      </c>
      <c r="K776" s="228">
        <f t="shared" si="326"/>
        <v>40.799999999999997</v>
      </c>
      <c r="L776" s="143">
        <f t="shared" si="327"/>
        <v>1</v>
      </c>
      <c r="M776" s="143">
        <f t="shared" si="327"/>
        <v>0</v>
      </c>
      <c r="N776" s="143">
        <f t="shared" si="327"/>
        <v>1</v>
      </c>
      <c r="O776" s="247">
        <v>2</v>
      </c>
      <c r="P776" s="247"/>
      <c r="Q776" s="247">
        <f t="shared" si="310"/>
        <v>2</v>
      </c>
      <c r="R776" s="143" t="s">
        <v>22</v>
      </c>
      <c r="S776" s="141">
        <v>43565</v>
      </c>
      <c r="T776" s="143" t="s">
        <v>390</v>
      </c>
      <c r="U776" s="207">
        <v>46022</v>
      </c>
      <c r="V776" s="139">
        <v>40709</v>
      </c>
      <c r="W776" s="148" t="s">
        <v>543</v>
      </c>
      <c r="X776" s="148" t="s">
        <v>556</v>
      </c>
    </row>
    <row r="777" spans="1:25" s="11" customFormat="1" ht="20.25" customHeight="1" x14ac:dyDescent="0.2">
      <c r="A777" s="58">
        <f t="shared" si="317"/>
        <v>45</v>
      </c>
      <c r="B777" s="143" t="s">
        <v>20</v>
      </c>
      <c r="C777" s="143" t="s">
        <v>378</v>
      </c>
      <c r="D777" s="143" t="s">
        <v>92</v>
      </c>
      <c r="E777" s="143" t="s">
        <v>13</v>
      </c>
      <c r="F777" s="38">
        <v>1</v>
      </c>
      <c r="G777" s="140"/>
      <c r="H777" s="140">
        <v>17.3</v>
      </c>
      <c r="I777" s="228">
        <f t="shared" si="324"/>
        <v>17.3</v>
      </c>
      <c r="J777" s="228">
        <f t="shared" si="325"/>
        <v>0</v>
      </c>
      <c r="K777" s="228">
        <f t="shared" si="326"/>
        <v>17.3</v>
      </c>
      <c r="L777" s="143">
        <f t="shared" si="327"/>
        <v>1</v>
      </c>
      <c r="M777" s="143">
        <f t="shared" si="327"/>
        <v>0</v>
      </c>
      <c r="N777" s="143">
        <f t="shared" si="327"/>
        <v>1</v>
      </c>
      <c r="O777" s="247">
        <v>2</v>
      </c>
      <c r="P777" s="247"/>
      <c r="Q777" s="247">
        <f t="shared" si="310"/>
        <v>2</v>
      </c>
      <c r="R777" s="143" t="s">
        <v>22</v>
      </c>
      <c r="S777" s="141">
        <v>43565</v>
      </c>
      <c r="T777" s="143" t="s">
        <v>390</v>
      </c>
      <c r="U777" s="207">
        <v>46022</v>
      </c>
      <c r="V777" s="139">
        <v>39903</v>
      </c>
      <c r="W777" s="148" t="s">
        <v>543</v>
      </c>
      <c r="X777" s="148" t="s">
        <v>556</v>
      </c>
    </row>
    <row r="778" spans="1:25" s="11" customFormat="1" ht="20.25" customHeight="1" x14ac:dyDescent="0.2">
      <c r="A778" s="58">
        <f t="shared" si="317"/>
        <v>45</v>
      </c>
      <c r="B778" s="143" t="s">
        <v>20</v>
      </c>
      <c r="C778" s="143" t="s">
        <v>378</v>
      </c>
      <c r="D778" s="143" t="s">
        <v>401</v>
      </c>
      <c r="E778" s="143" t="s">
        <v>12</v>
      </c>
      <c r="F778" s="38">
        <v>1</v>
      </c>
      <c r="G778" s="140"/>
      <c r="H778" s="140">
        <v>10.1</v>
      </c>
      <c r="I778" s="228">
        <f t="shared" si="324"/>
        <v>10.1</v>
      </c>
      <c r="J778" s="228">
        <f t="shared" si="325"/>
        <v>10.1</v>
      </c>
      <c r="K778" s="228">
        <f t="shared" si="326"/>
        <v>0</v>
      </c>
      <c r="L778" s="143">
        <f t="shared" si="327"/>
        <v>1</v>
      </c>
      <c r="M778" s="143">
        <f t="shared" si="327"/>
        <v>1</v>
      </c>
      <c r="N778" s="143">
        <f t="shared" si="327"/>
        <v>0</v>
      </c>
      <c r="O778" s="247">
        <v>5</v>
      </c>
      <c r="P778" s="247">
        <v>3</v>
      </c>
      <c r="Q778" s="247">
        <f t="shared" si="310"/>
        <v>2</v>
      </c>
      <c r="R778" s="143" t="s">
        <v>22</v>
      </c>
      <c r="S778" s="141">
        <v>43565</v>
      </c>
      <c r="T778" s="143" t="s">
        <v>390</v>
      </c>
      <c r="U778" s="207">
        <v>46022</v>
      </c>
      <c r="V778" s="139"/>
      <c r="W778" s="148" t="s">
        <v>543</v>
      </c>
      <c r="X778" s="148" t="s">
        <v>556</v>
      </c>
    </row>
    <row r="779" spans="1:25" s="11" customFormat="1" ht="20.25" customHeight="1" x14ac:dyDescent="0.2">
      <c r="A779" s="58">
        <f t="shared" si="317"/>
        <v>45</v>
      </c>
      <c r="B779" s="143" t="s">
        <v>20</v>
      </c>
      <c r="C779" s="143" t="s">
        <v>378</v>
      </c>
      <c r="D779" s="143" t="s">
        <v>28</v>
      </c>
      <c r="E779" s="143" t="s">
        <v>13</v>
      </c>
      <c r="F779" s="38">
        <v>1</v>
      </c>
      <c r="G779" s="140"/>
      <c r="H779" s="140">
        <v>13.2</v>
      </c>
      <c r="I779" s="228">
        <f t="shared" si="324"/>
        <v>13.2</v>
      </c>
      <c r="J779" s="228">
        <f t="shared" si="325"/>
        <v>0</v>
      </c>
      <c r="K779" s="228">
        <f t="shared" si="326"/>
        <v>13.2</v>
      </c>
      <c r="L779" s="143">
        <f t="shared" si="327"/>
        <v>1</v>
      </c>
      <c r="M779" s="143">
        <f t="shared" si="327"/>
        <v>0</v>
      </c>
      <c r="N779" s="143">
        <f t="shared" si="327"/>
        <v>1</v>
      </c>
      <c r="O779" s="247">
        <v>3</v>
      </c>
      <c r="P779" s="247"/>
      <c r="Q779" s="247">
        <f t="shared" si="310"/>
        <v>3</v>
      </c>
      <c r="R779" s="143" t="s">
        <v>22</v>
      </c>
      <c r="S779" s="141">
        <v>43565</v>
      </c>
      <c r="T779" s="143" t="s">
        <v>390</v>
      </c>
      <c r="U779" s="207">
        <v>46022</v>
      </c>
      <c r="V779" s="139">
        <v>40326</v>
      </c>
      <c r="W779" s="148" t="s">
        <v>543</v>
      </c>
      <c r="X779" s="148" t="s">
        <v>556</v>
      </c>
    </row>
    <row r="780" spans="1:25" s="11" customFormat="1" ht="20.25" customHeight="1" x14ac:dyDescent="0.2">
      <c r="A780" s="58">
        <f t="shared" si="317"/>
        <v>45</v>
      </c>
      <c r="B780" s="143" t="s">
        <v>20</v>
      </c>
      <c r="C780" s="143" t="s">
        <v>378</v>
      </c>
      <c r="D780" s="143" t="s">
        <v>29</v>
      </c>
      <c r="E780" s="143" t="s">
        <v>12</v>
      </c>
      <c r="F780" s="38">
        <v>1</v>
      </c>
      <c r="G780" s="140"/>
      <c r="H780" s="140">
        <v>23.4</v>
      </c>
      <c r="I780" s="228">
        <f t="shared" si="324"/>
        <v>23.4</v>
      </c>
      <c r="J780" s="228">
        <f t="shared" si="325"/>
        <v>23.4</v>
      </c>
      <c r="K780" s="228">
        <f t="shared" si="326"/>
        <v>0</v>
      </c>
      <c r="L780" s="143">
        <f t="shared" si="327"/>
        <v>1</v>
      </c>
      <c r="M780" s="143">
        <f t="shared" si="327"/>
        <v>1</v>
      </c>
      <c r="N780" s="143">
        <f t="shared" si="327"/>
        <v>0</v>
      </c>
      <c r="O780" s="247">
        <v>1</v>
      </c>
      <c r="P780" s="247"/>
      <c r="Q780" s="247">
        <f t="shared" si="310"/>
        <v>1</v>
      </c>
      <c r="R780" s="143" t="s">
        <v>22</v>
      </c>
      <c r="S780" s="141">
        <v>43565</v>
      </c>
      <c r="T780" s="143" t="s">
        <v>390</v>
      </c>
      <c r="U780" s="207">
        <v>46022</v>
      </c>
      <c r="V780" s="139"/>
      <c r="W780" s="148" t="s">
        <v>543</v>
      </c>
      <c r="X780" s="148" t="s">
        <v>556</v>
      </c>
    </row>
    <row r="781" spans="1:25" s="11" customFormat="1" ht="20.25" customHeight="1" x14ac:dyDescent="0.2">
      <c r="A781" s="58">
        <f t="shared" si="317"/>
        <v>45</v>
      </c>
      <c r="B781" s="143" t="s">
        <v>20</v>
      </c>
      <c r="C781" s="143" t="s">
        <v>378</v>
      </c>
      <c r="D781" s="143" t="s">
        <v>30</v>
      </c>
      <c r="E781" s="143" t="s">
        <v>13</v>
      </c>
      <c r="F781" s="38">
        <v>1</v>
      </c>
      <c r="G781" s="140"/>
      <c r="H781" s="140">
        <v>24.6</v>
      </c>
      <c r="I781" s="228">
        <f t="shared" si="324"/>
        <v>24.6</v>
      </c>
      <c r="J781" s="228">
        <f t="shared" si="325"/>
        <v>0</v>
      </c>
      <c r="K781" s="228">
        <f t="shared" si="326"/>
        <v>24.6</v>
      </c>
      <c r="L781" s="143">
        <f t="shared" si="327"/>
        <v>1</v>
      </c>
      <c r="M781" s="143">
        <f t="shared" si="327"/>
        <v>0</v>
      </c>
      <c r="N781" s="143">
        <f t="shared" si="327"/>
        <v>1</v>
      </c>
      <c r="O781" s="247">
        <v>1</v>
      </c>
      <c r="P781" s="247"/>
      <c r="Q781" s="247">
        <f t="shared" si="310"/>
        <v>1</v>
      </c>
      <c r="R781" s="143" t="s">
        <v>22</v>
      </c>
      <c r="S781" s="141">
        <v>43565</v>
      </c>
      <c r="T781" s="143" t="s">
        <v>390</v>
      </c>
      <c r="U781" s="207">
        <v>46022</v>
      </c>
      <c r="V781" s="139">
        <v>43398</v>
      </c>
      <c r="W781" s="148" t="s">
        <v>543</v>
      </c>
      <c r="X781" s="148" t="s">
        <v>556</v>
      </c>
    </row>
    <row r="782" spans="1:25" s="11" customFormat="1" ht="20.25" customHeight="1" x14ac:dyDescent="0.2">
      <c r="A782" s="58">
        <f t="shared" si="317"/>
        <v>45</v>
      </c>
      <c r="B782" s="143" t="s">
        <v>20</v>
      </c>
      <c r="C782" s="143" t="s">
        <v>378</v>
      </c>
      <c r="D782" s="143" t="s">
        <v>31</v>
      </c>
      <c r="E782" s="143" t="s">
        <v>13</v>
      </c>
      <c r="F782" s="38">
        <v>1</v>
      </c>
      <c r="G782" s="140"/>
      <c r="H782" s="140">
        <v>35.799999999999997</v>
      </c>
      <c r="I782" s="228">
        <f t="shared" si="324"/>
        <v>35.799999999999997</v>
      </c>
      <c r="J782" s="228">
        <f t="shared" si="325"/>
        <v>0</v>
      </c>
      <c r="K782" s="228">
        <f t="shared" si="326"/>
        <v>35.799999999999997</v>
      </c>
      <c r="L782" s="143">
        <f t="shared" si="327"/>
        <v>1</v>
      </c>
      <c r="M782" s="143">
        <f t="shared" si="327"/>
        <v>0</v>
      </c>
      <c r="N782" s="143">
        <f t="shared" si="327"/>
        <v>1</v>
      </c>
      <c r="O782" s="247">
        <v>1</v>
      </c>
      <c r="P782" s="247"/>
      <c r="Q782" s="247">
        <f t="shared" si="310"/>
        <v>1</v>
      </c>
      <c r="R782" s="143" t="s">
        <v>22</v>
      </c>
      <c r="S782" s="141">
        <v>43565</v>
      </c>
      <c r="T782" s="143" t="s">
        <v>390</v>
      </c>
      <c r="U782" s="207">
        <v>46022</v>
      </c>
      <c r="V782" s="139">
        <v>42969</v>
      </c>
      <c r="W782" s="148" t="s">
        <v>543</v>
      </c>
      <c r="X782" s="148" t="s">
        <v>556</v>
      </c>
    </row>
    <row r="783" spans="1:25" s="11" customFormat="1" ht="20.25" customHeight="1" x14ac:dyDescent="0.2">
      <c r="A783" s="58">
        <f t="shared" si="317"/>
        <v>45</v>
      </c>
      <c r="B783" s="143" t="s">
        <v>20</v>
      </c>
      <c r="C783" s="143" t="s">
        <v>378</v>
      </c>
      <c r="D783" s="143" t="s">
        <v>32</v>
      </c>
      <c r="E783" s="143" t="s">
        <v>12</v>
      </c>
      <c r="F783" s="38">
        <v>1</v>
      </c>
      <c r="G783" s="140"/>
      <c r="H783" s="140">
        <v>35.9</v>
      </c>
      <c r="I783" s="228">
        <f t="shared" si="324"/>
        <v>35.9</v>
      </c>
      <c r="J783" s="228">
        <f t="shared" si="325"/>
        <v>35.9</v>
      </c>
      <c r="K783" s="228">
        <f t="shared" si="326"/>
        <v>0</v>
      </c>
      <c r="L783" s="143">
        <f t="shared" si="327"/>
        <v>1</v>
      </c>
      <c r="M783" s="143">
        <f t="shared" si="327"/>
        <v>1</v>
      </c>
      <c r="N783" s="143">
        <f t="shared" si="327"/>
        <v>0</v>
      </c>
      <c r="O783" s="247">
        <v>1</v>
      </c>
      <c r="P783" s="247"/>
      <c r="Q783" s="247">
        <f t="shared" ref="Q783:Q846" si="328">O783-P783</f>
        <v>1</v>
      </c>
      <c r="R783" s="143" t="s">
        <v>22</v>
      </c>
      <c r="S783" s="141">
        <v>43565</v>
      </c>
      <c r="T783" s="143" t="s">
        <v>390</v>
      </c>
      <c r="U783" s="207">
        <v>46022</v>
      </c>
      <c r="V783" s="139"/>
      <c r="W783" s="148" t="s">
        <v>543</v>
      </c>
      <c r="X783" s="148" t="s">
        <v>556</v>
      </c>
    </row>
    <row r="784" spans="1:25" s="11" customFormat="1" ht="20.25" customHeight="1" x14ac:dyDescent="0.2">
      <c r="A784" s="58">
        <f t="shared" si="317"/>
        <v>45</v>
      </c>
      <c r="B784" s="143" t="s">
        <v>20</v>
      </c>
      <c r="C784" s="143" t="s">
        <v>378</v>
      </c>
      <c r="D784" s="143" t="s">
        <v>33</v>
      </c>
      <c r="E784" s="143" t="s">
        <v>13</v>
      </c>
      <c r="F784" s="38">
        <v>1</v>
      </c>
      <c r="G784" s="140"/>
      <c r="H784" s="140">
        <v>35.9</v>
      </c>
      <c r="I784" s="228">
        <f t="shared" si="324"/>
        <v>35.9</v>
      </c>
      <c r="J784" s="228">
        <f t="shared" si="325"/>
        <v>0</v>
      </c>
      <c r="K784" s="228">
        <f t="shared" si="326"/>
        <v>35.9</v>
      </c>
      <c r="L784" s="143">
        <f t="shared" si="327"/>
        <v>1</v>
      </c>
      <c r="M784" s="143">
        <f t="shared" si="327"/>
        <v>0</v>
      </c>
      <c r="N784" s="143">
        <f t="shared" si="327"/>
        <v>1</v>
      </c>
      <c r="O784" s="247">
        <v>4</v>
      </c>
      <c r="P784" s="247"/>
      <c r="Q784" s="247">
        <f t="shared" si="328"/>
        <v>4</v>
      </c>
      <c r="R784" s="143" t="s">
        <v>22</v>
      </c>
      <c r="S784" s="141">
        <v>43565</v>
      </c>
      <c r="T784" s="143" t="s">
        <v>390</v>
      </c>
      <c r="U784" s="207">
        <v>46022</v>
      </c>
      <c r="V784" s="139">
        <v>43536</v>
      </c>
      <c r="W784" s="148" t="s">
        <v>543</v>
      </c>
      <c r="X784" s="148" t="s">
        <v>556</v>
      </c>
    </row>
    <row r="785" spans="1:24" s="11" customFormat="1" ht="20.25" customHeight="1" x14ac:dyDescent="0.2">
      <c r="A785" s="58">
        <f t="shared" si="317"/>
        <v>45</v>
      </c>
      <c r="B785" s="143" t="s">
        <v>20</v>
      </c>
      <c r="C785" s="143" t="s">
        <v>378</v>
      </c>
      <c r="D785" s="143" t="s">
        <v>39</v>
      </c>
      <c r="E785" s="143" t="s">
        <v>13</v>
      </c>
      <c r="F785" s="38">
        <v>1</v>
      </c>
      <c r="G785" s="140"/>
      <c r="H785" s="140">
        <v>36</v>
      </c>
      <c r="I785" s="228">
        <f t="shared" si="324"/>
        <v>36</v>
      </c>
      <c r="J785" s="228">
        <f t="shared" si="325"/>
        <v>0</v>
      </c>
      <c r="K785" s="228">
        <f t="shared" si="326"/>
        <v>36</v>
      </c>
      <c r="L785" s="143">
        <f t="shared" si="327"/>
        <v>1</v>
      </c>
      <c r="M785" s="143">
        <f t="shared" si="327"/>
        <v>0</v>
      </c>
      <c r="N785" s="143">
        <f t="shared" si="327"/>
        <v>1</v>
      </c>
      <c r="O785" s="247">
        <v>4</v>
      </c>
      <c r="P785" s="247"/>
      <c r="Q785" s="247">
        <f t="shared" si="328"/>
        <v>4</v>
      </c>
      <c r="R785" s="143" t="s">
        <v>22</v>
      </c>
      <c r="S785" s="141">
        <v>43565</v>
      </c>
      <c r="T785" s="143" t="s">
        <v>390</v>
      </c>
      <c r="U785" s="207">
        <v>46022</v>
      </c>
      <c r="V785" s="139">
        <v>40911</v>
      </c>
      <c r="W785" s="148" t="s">
        <v>543</v>
      </c>
      <c r="X785" s="148" t="s">
        <v>556</v>
      </c>
    </row>
    <row r="786" spans="1:24" s="11" customFormat="1" ht="20.25" customHeight="1" x14ac:dyDescent="0.2">
      <c r="A786" s="58">
        <f t="shared" si="317"/>
        <v>45</v>
      </c>
      <c r="B786" s="143" t="s">
        <v>20</v>
      </c>
      <c r="C786" s="143" t="s">
        <v>378</v>
      </c>
      <c r="D786" s="143" t="s">
        <v>40</v>
      </c>
      <c r="E786" s="143" t="s">
        <v>13</v>
      </c>
      <c r="F786" s="38">
        <v>1</v>
      </c>
      <c r="G786" s="140"/>
      <c r="H786" s="140">
        <v>37.9</v>
      </c>
      <c r="I786" s="228">
        <f t="shared" si="324"/>
        <v>37.9</v>
      </c>
      <c r="J786" s="228">
        <f t="shared" si="325"/>
        <v>0</v>
      </c>
      <c r="K786" s="228">
        <f t="shared" si="326"/>
        <v>37.9</v>
      </c>
      <c r="L786" s="143">
        <f t="shared" si="327"/>
        <v>1</v>
      </c>
      <c r="M786" s="143">
        <f t="shared" si="327"/>
        <v>0</v>
      </c>
      <c r="N786" s="143">
        <f t="shared" si="327"/>
        <v>1</v>
      </c>
      <c r="O786" s="247">
        <v>4</v>
      </c>
      <c r="P786" s="247">
        <v>2</v>
      </c>
      <c r="Q786" s="247">
        <f t="shared" si="328"/>
        <v>2</v>
      </c>
      <c r="R786" s="143" t="s">
        <v>22</v>
      </c>
      <c r="S786" s="141">
        <v>43565</v>
      </c>
      <c r="T786" s="143" t="s">
        <v>390</v>
      </c>
      <c r="U786" s="207">
        <v>46022</v>
      </c>
      <c r="V786" s="139">
        <v>40577</v>
      </c>
      <c r="W786" s="148" t="s">
        <v>543</v>
      </c>
      <c r="X786" s="148" t="s">
        <v>556</v>
      </c>
    </row>
    <row r="787" spans="1:24" s="11" customFormat="1" ht="20.25" customHeight="1" x14ac:dyDescent="0.2">
      <c r="A787" s="58">
        <f t="shared" si="317"/>
        <v>45</v>
      </c>
      <c r="B787" s="143" t="s">
        <v>20</v>
      </c>
      <c r="C787" s="143" t="s">
        <v>378</v>
      </c>
      <c r="D787" s="143" t="s">
        <v>41</v>
      </c>
      <c r="E787" s="143" t="s">
        <v>13</v>
      </c>
      <c r="F787" s="38">
        <v>1</v>
      </c>
      <c r="G787" s="140"/>
      <c r="H787" s="140">
        <v>36.200000000000003</v>
      </c>
      <c r="I787" s="228">
        <f t="shared" si="324"/>
        <v>36.200000000000003</v>
      </c>
      <c r="J787" s="228">
        <f t="shared" si="325"/>
        <v>0</v>
      </c>
      <c r="K787" s="228">
        <f t="shared" si="326"/>
        <v>36.200000000000003</v>
      </c>
      <c r="L787" s="143">
        <f t="shared" si="327"/>
        <v>1</v>
      </c>
      <c r="M787" s="143">
        <f t="shared" si="327"/>
        <v>0</v>
      </c>
      <c r="N787" s="143">
        <f t="shared" si="327"/>
        <v>1</v>
      </c>
      <c r="O787" s="247">
        <v>5</v>
      </c>
      <c r="P787" s="247"/>
      <c r="Q787" s="247">
        <f t="shared" si="328"/>
        <v>5</v>
      </c>
      <c r="R787" s="143" t="s">
        <v>22</v>
      </c>
      <c r="S787" s="141">
        <v>43565</v>
      </c>
      <c r="T787" s="143" t="s">
        <v>390</v>
      </c>
      <c r="U787" s="207">
        <v>46022</v>
      </c>
      <c r="V787" s="139">
        <v>39906</v>
      </c>
      <c r="W787" s="148" t="s">
        <v>543</v>
      </c>
      <c r="X787" s="148" t="s">
        <v>556</v>
      </c>
    </row>
    <row r="788" spans="1:24" s="11" customFormat="1" ht="20.25" customHeight="1" x14ac:dyDescent="0.2">
      <c r="A788" s="58">
        <f t="shared" si="317"/>
        <v>45</v>
      </c>
      <c r="B788" s="143" t="s">
        <v>20</v>
      </c>
      <c r="C788" s="143" t="s">
        <v>378</v>
      </c>
      <c r="D788" s="143" t="s">
        <v>42</v>
      </c>
      <c r="E788" s="143" t="s">
        <v>13</v>
      </c>
      <c r="F788" s="38">
        <v>1</v>
      </c>
      <c r="G788" s="140"/>
      <c r="H788" s="140">
        <v>35.1</v>
      </c>
      <c r="I788" s="228">
        <f t="shared" si="324"/>
        <v>35.1</v>
      </c>
      <c r="J788" s="228">
        <f t="shared" si="325"/>
        <v>0</v>
      </c>
      <c r="K788" s="228">
        <f t="shared" si="326"/>
        <v>35.1</v>
      </c>
      <c r="L788" s="143">
        <f t="shared" si="327"/>
        <v>1</v>
      </c>
      <c r="M788" s="143">
        <f t="shared" si="327"/>
        <v>0</v>
      </c>
      <c r="N788" s="143">
        <f t="shared" si="327"/>
        <v>1</v>
      </c>
      <c r="O788" s="247">
        <v>3</v>
      </c>
      <c r="P788" s="247"/>
      <c r="Q788" s="247">
        <f t="shared" si="328"/>
        <v>3</v>
      </c>
      <c r="R788" s="143" t="s">
        <v>22</v>
      </c>
      <c r="S788" s="141">
        <v>43565</v>
      </c>
      <c r="T788" s="143" t="s">
        <v>390</v>
      </c>
      <c r="U788" s="207">
        <v>46022</v>
      </c>
      <c r="V788" s="139">
        <v>40170</v>
      </c>
      <c r="W788" s="148" t="s">
        <v>543</v>
      </c>
      <c r="X788" s="148" t="s">
        <v>556</v>
      </c>
    </row>
    <row r="789" spans="1:24" s="11" customFormat="1" ht="20.25" customHeight="1" x14ac:dyDescent="0.2">
      <c r="A789" s="58">
        <f t="shared" si="317"/>
        <v>45</v>
      </c>
      <c r="B789" s="143" t="s">
        <v>20</v>
      </c>
      <c r="C789" s="143" t="s">
        <v>378</v>
      </c>
      <c r="D789" s="143" t="s">
        <v>43</v>
      </c>
      <c r="E789" s="143" t="s">
        <v>13</v>
      </c>
      <c r="F789" s="38">
        <v>1</v>
      </c>
      <c r="G789" s="140"/>
      <c r="H789" s="140">
        <v>35.799999999999997</v>
      </c>
      <c r="I789" s="228">
        <f t="shared" si="324"/>
        <v>35.799999999999997</v>
      </c>
      <c r="J789" s="228">
        <f t="shared" si="325"/>
        <v>0</v>
      </c>
      <c r="K789" s="228">
        <f t="shared" si="326"/>
        <v>35.799999999999997</v>
      </c>
      <c r="L789" s="143">
        <f t="shared" si="327"/>
        <v>1</v>
      </c>
      <c r="M789" s="143">
        <f t="shared" si="327"/>
        <v>0</v>
      </c>
      <c r="N789" s="143">
        <f t="shared" si="327"/>
        <v>1</v>
      </c>
      <c r="O789" s="247">
        <v>5</v>
      </c>
      <c r="P789" s="247">
        <v>3</v>
      </c>
      <c r="Q789" s="247">
        <f t="shared" si="328"/>
        <v>2</v>
      </c>
      <c r="R789" s="143" t="s">
        <v>22</v>
      </c>
      <c r="S789" s="141">
        <v>43565</v>
      </c>
      <c r="T789" s="143" t="s">
        <v>390</v>
      </c>
      <c r="U789" s="207">
        <v>46022</v>
      </c>
      <c r="V789" s="139">
        <v>42559</v>
      </c>
      <c r="W789" s="148" t="s">
        <v>543</v>
      </c>
      <c r="X789" s="148" t="s">
        <v>556</v>
      </c>
    </row>
    <row r="790" spans="1:24" s="11" customFormat="1" ht="20.25" customHeight="1" x14ac:dyDescent="0.2">
      <c r="A790" s="58">
        <f t="shared" si="317"/>
        <v>45</v>
      </c>
      <c r="B790" s="143" t="s">
        <v>20</v>
      </c>
      <c r="C790" s="143" t="s">
        <v>378</v>
      </c>
      <c r="D790" s="143" t="s">
        <v>47</v>
      </c>
      <c r="E790" s="143" t="s">
        <v>13</v>
      </c>
      <c r="F790" s="38">
        <v>1</v>
      </c>
      <c r="G790" s="140"/>
      <c r="H790" s="140">
        <v>35.6</v>
      </c>
      <c r="I790" s="228">
        <f t="shared" si="324"/>
        <v>35.6</v>
      </c>
      <c r="J790" s="228">
        <f t="shared" si="325"/>
        <v>0</v>
      </c>
      <c r="K790" s="228">
        <f t="shared" si="326"/>
        <v>35.6</v>
      </c>
      <c r="L790" s="143">
        <f t="shared" si="327"/>
        <v>1</v>
      </c>
      <c r="M790" s="143">
        <f t="shared" si="327"/>
        <v>0</v>
      </c>
      <c r="N790" s="143">
        <f t="shared" si="327"/>
        <v>1</v>
      </c>
      <c r="O790" s="247">
        <v>3</v>
      </c>
      <c r="P790" s="247"/>
      <c r="Q790" s="247">
        <f t="shared" si="328"/>
        <v>3</v>
      </c>
      <c r="R790" s="143" t="s">
        <v>22</v>
      </c>
      <c r="S790" s="141">
        <v>43565</v>
      </c>
      <c r="T790" s="143" t="s">
        <v>390</v>
      </c>
      <c r="U790" s="207">
        <v>46022</v>
      </c>
      <c r="V790" s="139">
        <v>39962</v>
      </c>
      <c r="W790" s="148" t="s">
        <v>543</v>
      </c>
      <c r="X790" s="148" t="s">
        <v>556</v>
      </c>
    </row>
    <row r="791" spans="1:24" s="11" customFormat="1" ht="20.25" customHeight="1" x14ac:dyDescent="0.2">
      <c r="A791" s="58">
        <f t="shared" si="317"/>
        <v>45</v>
      </c>
      <c r="B791" s="143" t="s">
        <v>20</v>
      </c>
      <c r="C791" s="143" t="s">
        <v>378</v>
      </c>
      <c r="D791" s="143" t="s">
        <v>49</v>
      </c>
      <c r="E791" s="143" t="s">
        <v>13</v>
      </c>
      <c r="F791" s="38">
        <v>1</v>
      </c>
      <c r="G791" s="140"/>
      <c r="H791" s="140">
        <v>35.200000000000003</v>
      </c>
      <c r="I791" s="228">
        <f t="shared" si="324"/>
        <v>35.200000000000003</v>
      </c>
      <c r="J791" s="228">
        <f t="shared" si="325"/>
        <v>0</v>
      </c>
      <c r="K791" s="228">
        <f t="shared" si="326"/>
        <v>35.200000000000003</v>
      </c>
      <c r="L791" s="143">
        <f t="shared" si="327"/>
        <v>1</v>
      </c>
      <c r="M791" s="143">
        <f t="shared" si="327"/>
        <v>0</v>
      </c>
      <c r="N791" s="143">
        <f t="shared" si="327"/>
        <v>1</v>
      </c>
      <c r="O791" s="247">
        <v>5</v>
      </c>
      <c r="P791" s="247"/>
      <c r="Q791" s="247">
        <f t="shared" si="328"/>
        <v>5</v>
      </c>
      <c r="R791" s="143" t="s">
        <v>22</v>
      </c>
      <c r="S791" s="141">
        <v>43565</v>
      </c>
      <c r="T791" s="143" t="s">
        <v>390</v>
      </c>
      <c r="U791" s="207">
        <v>46022</v>
      </c>
      <c r="V791" s="139">
        <v>40456</v>
      </c>
      <c r="W791" s="148" t="s">
        <v>543</v>
      </c>
      <c r="X791" s="148" t="s">
        <v>556</v>
      </c>
    </row>
    <row r="792" spans="1:24" s="11" customFormat="1" ht="20.25" customHeight="1" x14ac:dyDescent="0.2">
      <c r="A792" s="58">
        <f t="shared" si="317"/>
        <v>45</v>
      </c>
      <c r="B792" s="143" t="s">
        <v>20</v>
      </c>
      <c r="C792" s="143" t="s">
        <v>378</v>
      </c>
      <c r="D792" s="143" t="s">
        <v>50</v>
      </c>
      <c r="E792" s="143" t="s">
        <v>13</v>
      </c>
      <c r="F792" s="38">
        <v>2</v>
      </c>
      <c r="G792" s="140"/>
      <c r="H792" s="140">
        <v>58.1</v>
      </c>
      <c r="I792" s="228">
        <f t="shared" si="324"/>
        <v>58.1</v>
      </c>
      <c r="J792" s="228">
        <f t="shared" si="325"/>
        <v>0</v>
      </c>
      <c r="K792" s="228">
        <f t="shared" si="326"/>
        <v>58.1</v>
      </c>
      <c r="L792" s="143">
        <f t="shared" si="327"/>
        <v>1</v>
      </c>
      <c r="M792" s="143">
        <f t="shared" si="327"/>
        <v>0</v>
      </c>
      <c r="N792" s="143">
        <f t="shared" si="327"/>
        <v>1</v>
      </c>
      <c r="O792" s="247">
        <v>3</v>
      </c>
      <c r="P792" s="247"/>
      <c r="Q792" s="247">
        <f t="shared" si="328"/>
        <v>3</v>
      </c>
      <c r="R792" s="143" t="s">
        <v>22</v>
      </c>
      <c r="S792" s="141">
        <v>43565</v>
      </c>
      <c r="T792" s="143" t="s">
        <v>390</v>
      </c>
      <c r="U792" s="207">
        <v>46022</v>
      </c>
      <c r="V792" s="139">
        <v>43302</v>
      </c>
      <c r="W792" s="148" t="s">
        <v>543</v>
      </c>
      <c r="X792" s="148" t="s">
        <v>556</v>
      </c>
    </row>
    <row r="793" spans="1:24" s="11" customFormat="1" ht="20.25" customHeight="1" x14ac:dyDescent="0.2">
      <c r="A793" s="58">
        <f t="shared" si="317"/>
        <v>45</v>
      </c>
      <c r="B793" s="143" t="s">
        <v>20</v>
      </c>
      <c r="C793" s="143" t="s">
        <v>378</v>
      </c>
      <c r="D793" s="143" t="s">
        <v>51</v>
      </c>
      <c r="E793" s="143" t="s">
        <v>13</v>
      </c>
      <c r="F793" s="38">
        <v>1</v>
      </c>
      <c r="G793" s="140"/>
      <c r="H793" s="140">
        <v>30.3</v>
      </c>
      <c r="I793" s="228">
        <f t="shared" si="324"/>
        <v>30.3</v>
      </c>
      <c r="J793" s="228">
        <f t="shared" si="325"/>
        <v>0</v>
      </c>
      <c r="K793" s="228">
        <f t="shared" si="326"/>
        <v>30.3</v>
      </c>
      <c r="L793" s="143">
        <f t="shared" si="327"/>
        <v>1</v>
      </c>
      <c r="M793" s="143">
        <f t="shared" si="327"/>
        <v>0</v>
      </c>
      <c r="N793" s="143">
        <f t="shared" si="327"/>
        <v>1</v>
      </c>
      <c r="O793" s="247">
        <v>3</v>
      </c>
      <c r="P793" s="247"/>
      <c r="Q793" s="247">
        <f t="shared" si="328"/>
        <v>3</v>
      </c>
      <c r="R793" s="143" t="s">
        <v>22</v>
      </c>
      <c r="S793" s="141">
        <v>43565</v>
      </c>
      <c r="T793" s="143" t="s">
        <v>390</v>
      </c>
      <c r="U793" s="207">
        <v>46022</v>
      </c>
      <c r="V793" s="139">
        <v>43160</v>
      </c>
      <c r="W793" s="148" t="s">
        <v>543</v>
      </c>
      <c r="X793" s="148" t="s">
        <v>556</v>
      </c>
    </row>
    <row r="794" spans="1:24" s="11" customFormat="1" ht="20.25" customHeight="1" x14ac:dyDescent="0.2">
      <c r="A794" s="58">
        <f t="shared" si="317"/>
        <v>45</v>
      </c>
      <c r="B794" s="143" t="s">
        <v>20</v>
      </c>
      <c r="C794" s="143" t="s">
        <v>378</v>
      </c>
      <c r="D794" s="143" t="s">
        <v>53</v>
      </c>
      <c r="E794" s="143" t="s">
        <v>13</v>
      </c>
      <c r="F794" s="38">
        <v>1</v>
      </c>
      <c r="G794" s="140"/>
      <c r="H794" s="140">
        <v>11.2</v>
      </c>
      <c r="I794" s="228">
        <f t="shared" si="324"/>
        <v>11.2</v>
      </c>
      <c r="J794" s="228">
        <f t="shared" si="325"/>
        <v>0</v>
      </c>
      <c r="K794" s="228">
        <f t="shared" si="326"/>
        <v>11.2</v>
      </c>
      <c r="L794" s="143">
        <f t="shared" si="327"/>
        <v>1</v>
      </c>
      <c r="M794" s="143">
        <f t="shared" si="327"/>
        <v>0</v>
      </c>
      <c r="N794" s="143">
        <f t="shared" si="327"/>
        <v>1</v>
      </c>
      <c r="O794" s="247">
        <v>1</v>
      </c>
      <c r="P794" s="247"/>
      <c r="Q794" s="247">
        <f t="shared" si="328"/>
        <v>1</v>
      </c>
      <c r="R794" s="143" t="s">
        <v>22</v>
      </c>
      <c r="S794" s="141">
        <v>43565</v>
      </c>
      <c r="T794" s="143" t="s">
        <v>390</v>
      </c>
      <c r="U794" s="207">
        <v>46022</v>
      </c>
      <c r="V794" s="139">
        <v>41445</v>
      </c>
      <c r="W794" s="148" t="s">
        <v>543</v>
      </c>
      <c r="X794" s="148" t="s">
        <v>556</v>
      </c>
    </row>
    <row r="795" spans="1:24" s="11" customFormat="1" ht="20.25" customHeight="1" x14ac:dyDescent="0.2">
      <c r="A795" s="58">
        <f t="shared" si="317"/>
        <v>45</v>
      </c>
      <c r="B795" s="143" t="s">
        <v>20</v>
      </c>
      <c r="C795" s="143" t="s">
        <v>378</v>
      </c>
      <c r="D795" s="143" t="s">
        <v>54</v>
      </c>
      <c r="E795" s="143" t="s">
        <v>13</v>
      </c>
      <c r="F795" s="38">
        <v>2</v>
      </c>
      <c r="G795" s="140"/>
      <c r="H795" s="140">
        <v>42.6</v>
      </c>
      <c r="I795" s="228">
        <f t="shared" si="324"/>
        <v>42.6</v>
      </c>
      <c r="J795" s="228">
        <f t="shared" si="325"/>
        <v>0</v>
      </c>
      <c r="K795" s="228">
        <f t="shared" si="326"/>
        <v>42.6</v>
      </c>
      <c r="L795" s="143">
        <f t="shared" si="327"/>
        <v>1</v>
      </c>
      <c r="M795" s="143">
        <f t="shared" si="327"/>
        <v>0</v>
      </c>
      <c r="N795" s="143">
        <f t="shared" si="327"/>
        <v>1</v>
      </c>
      <c r="O795" s="247">
        <v>7</v>
      </c>
      <c r="P795" s="247"/>
      <c r="Q795" s="247">
        <f t="shared" si="328"/>
        <v>7</v>
      </c>
      <c r="R795" s="143" t="s">
        <v>22</v>
      </c>
      <c r="S795" s="141">
        <v>43565</v>
      </c>
      <c r="T795" s="143" t="s">
        <v>390</v>
      </c>
      <c r="U795" s="207">
        <v>46022</v>
      </c>
      <c r="V795" s="139">
        <v>42327</v>
      </c>
      <c r="W795" s="148" t="s">
        <v>543</v>
      </c>
      <c r="X795" s="148" t="s">
        <v>556</v>
      </c>
    </row>
    <row r="796" spans="1:24" s="11" customFormat="1" ht="20.25" customHeight="1" x14ac:dyDescent="0.2">
      <c r="A796" s="58">
        <f t="shared" si="317"/>
        <v>45</v>
      </c>
      <c r="B796" s="143" t="s">
        <v>20</v>
      </c>
      <c r="C796" s="143" t="s">
        <v>378</v>
      </c>
      <c r="D796" s="143" t="s">
        <v>55</v>
      </c>
      <c r="E796" s="143" t="s">
        <v>13</v>
      </c>
      <c r="F796" s="38">
        <v>1</v>
      </c>
      <c r="G796" s="140"/>
      <c r="H796" s="140">
        <v>33.6</v>
      </c>
      <c r="I796" s="228">
        <f t="shared" si="324"/>
        <v>33.6</v>
      </c>
      <c r="J796" s="228">
        <f t="shared" si="325"/>
        <v>0</v>
      </c>
      <c r="K796" s="228">
        <f t="shared" si="326"/>
        <v>33.6</v>
      </c>
      <c r="L796" s="143">
        <f t="shared" si="327"/>
        <v>1</v>
      </c>
      <c r="M796" s="143">
        <f t="shared" si="327"/>
        <v>0</v>
      </c>
      <c r="N796" s="143">
        <f t="shared" si="327"/>
        <v>1</v>
      </c>
      <c r="O796" s="247">
        <v>2</v>
      </c>
      <c r="P796" s="247"/>
      <c r="Q796" s="247">
        <f t="shared" si="328"/>
        <v>2</v>
      </c>
      <c r="R796" s="143" t="s">
        <v>22</v>
      </c>
      <c r="S796" s="141">
        <v>43565</v>
      </c>
      <c r="T796" s="143" t="s">
        <v>390</v>
      </c>
      <c r="U796" s="207">
        <v>46022</v>
      </c>
      <c r="V796" s="139"/>
      <c r="W796" s="148" t="s">
        <v>543</v>
      </c>
      <c r="X796" s="148" t="s">
        <v>556</v>
      </c>
    </row>
    <row r="797" spans="1:24" s="11" customFormat="1" ht="20.25" customHeight="1" x14ac:dyDescent="0.2">
      <c r="A797" s="58">
        <f t="shared" ref="A797:A860" si="329">A796</f>
        <v>45</v>
      </c>
      <c r="B797" s="143" t="s">
        <v>20</v>
      </c>
      <c r="C797" s="143" t="s">
        <v>378</v>
      </c>
      <c r="D797" s="143" t="s">
        <v>56</v>
      </c>
      <c r="E797" s="143" t="s">
        <v>13</v>
      </c>
      <c r="F797" s="38">
        <v>1</v>
      </c>
      <c r="G797" s="140"/>
      <c r="H797" s="140">
        <v>36.1</v>
      </c>
      <c r="I797" s="228">
        <f t="shared" si="324"/>
        <v>36.1</v>
      </c>
      <c r="J797" s="228">
        <f t="shared" si="325"/>
        <v>0</v>
      </c>
      <c r="K797" s="228">
        <f t="shared" si="326"/>
        <v>36.1</v>
      </c>
      <c r="L797" s="143">
        <f t="shared" si="327"/>
        <v>1</v>
      </c>
      <c r="M797" s="143">
        <f t="shared" si="327"/>
        <v>0</v>
      </c>
      <c r="N797" s="143">
        <f t="shared" si="327"/>
        <v>1</v>
      </c>
      <c r="O797" s="247">
        <v>1</v>
      </c>
      <c r="P797" s="247"/>
      <c r="Q797" s="247">
        <f t="shared" si="328"/>
        <v>1</v>
      </c>
      <c r="R797" s="143" t="s">
        <v>22</v>
      </c>
      <c r="S797" s="141">
        <v>43565</v>
      </c>
      <c r="T797" s="143" t="s">
        <v>390</v>
      </c>
      <c r="U797" s="207">
        <v>46022</v>
      </c>
      <c r="V797" s="139">
        <v>42909</v>
      </c>
      <c r="W797" s="148" t="s">
        <v>543</v>
      </c>
      <c r="X797" s="148" t="s">
        <v>556</v>
      </c>
    </row>
    <row r="798" spans="1:24" s="11" customFormat="1" ht="20.25" customHeight="1" x14ac:dyDescent="0.2">
      <c r="A798" s="58">
        <f t="shared" si="329"/>
        <v>45</v>
      </c>
      <c r="B798" s="143" t="s">
        <v>20</v>
      </c>
      <c r="C798" s="143" t="s">
        <v>378</v>
      </c>
      <c r="D798" s="143" t="s">
        <v>57</v>
      </c>
      <c r="E798" s="143" t="s">
        <v>13</v>
      </c>
      <c r="F798" s="38">
        <v>1</v>
      </c>
      <c r="G798" s="140"/>
      <c r="H798" s="140">
        <v>36</v>
      </c>
      <c r="I798" s="228">
        <f t="shared" si="324"/>
        <v>36</v>
      </c>
      <c r="J798" s="228">
        <f t="shared" si="325"/>
        <v>0</v>
      </c>
      <c r="K798" s="228">
        <f t="shared" si="326"/>
        <v>36</v>
      </c>
      <c r="L798" s="143">
        <f t="shared" si="327"/>
        <v>1</v>
      </c>
      <c r="M798" s="143">
        <f t="shared" si="327"/>
        <v>0</v>
      </c>
      <c r="N798" s="143">
        <f t="shared" si="327"/>
        <v>1</v>
      </c>
      <c r="O798" s="247">
        <v>4</v>
      </c>
      <c r="P798" s="247"/>
      <c r="Q798" s="247">
        <f t="shared" si="328"/>
        <v>4</v>
      </c>
      <c r="R798" s="143" t="s">
        <v>22</v>
      </c>
      <c r="S798" s="141">
        <v>43565</v>
      </c>
      <c r="T798" s="143" t="s">
        <v>390</v>
      </c>
      <c r="U798" s="207">
        <v>46022</v>
      </c>
      <c r="V798" s="139">
        <v>40511</v>
      </c>
      <c r="W798" s="148" t="s">
        <v>543</v>
      </c>
      <c r="X798" s="148" t="s">
        <v>556</v>
      </c>
    </row>
    <row r="799" spans="1:24" s="11" customFormat="1" ht="20.25" customHeight="1" x14ac:dyDescent="0.2">
      <c r="A799" s="58">
        <f t="shared" si="329"/>
        <v>45</v>
      </c>
      <c r="B799" s="143" t="s">
        <v>20</v>
      </c>
      <c r="C799" s="143" t="s">
        <v>378</v>
      </c>
      <c r="D799" s="143" t="s">
        <v>58</v>
      </c>
      <c r="E799" s="143" t="s">
        <v>12</v>
      </c>
      <c r="F799" s="38">
        <v>1</v>
      </c>
      <c r="G799" s="140"/>
      <c r="H799" s="140">
        <v>36</v>
      </c>
      <c r="I799" s="228">
        <f t="shared" si="324"/>
        <v>36</v>
      </c>
      <c r="J799" s="228">
        <f t="shared" si="325"/>
        <v>36</v>
      </c>
      <c r="K799" s="228">
        <f t="shared" si="326"/>
        <v>0</v>
      </c>
      <c r="L799" s="143">
        <f t="shared" si="327"/>
        <v>1</v>
      </c>
      <c r="M799" s="143">
        <f t="shared" si="327"/>
        <v>1</v>
      </c>
      <c r="N799" s="143">
        <f t="shared" si="327"/>
        <v>0</v>
      </c>
      <c r="O799" s="247">
        <v>4</v>
      </c>
      <c r="P799" s="247">
        <v>3</v>
      </c>
      <c r="Q799" s="247">
        <f t="shared" si="328"/>
        <v>1</v>
      </c>
      <c r="R799" s="143" t="s">
        <v>22</v>
      </c>
      <c r="S799" s="141">
        <v>43565</v>
      </c>
      <c r="T799" s="143" t="s">
        <v>390</v>
      </c>
      <c r="U799" s="207">
        <v>46022</v>
      </c>
      <c r="V799" s="139"/>
      <c r="W799" s="148" t="s">
        <v>543</v>
      </c>
      <c r="X799" s="148" t="s">
        <v>556</v>
      </c>
    </row>
    <row r="800" spans="1:24" s="11" customFormat="1" ht="20.25" customHeight="1" x14ac:dyDescent="0.2">
      <c r="A800" s="58">
        <f t="shared" si="329"/>
        <v>45</v>
      </c>
      <c r="B800" s="143" t="s">
        <v>20</v>
      </c>
      <c r="C800" s="143" t="s">
        <v>378</v>
      </c>
      <c r="D800" s="143" t="s">
        <v>59</v>
      </c>
      <c r="E800" s="143" t="s">
        <v>13</v>
      </c>
      <c r="F800" s="38">
        <v>1</v>
      </c>
      <c r="G800" s="140"/>
      <c r="H800" s="140">
        <v>24.2</v>
      </c>
      <c r="I800" s="228">
        <f t="shared" si="324"/>
        <v>24.2</v>
      </c>
      <c r="J800" s="228">
        <f t="shared" si="325"/>
        <v>0</v>
      </c>
      <c r="K800" s="228">
        <f t="shared" si="326"/>
        <v>24.2</v>
      </c>
      <c r="L800" s="143">
        <f t="shared" si="327"/>
        <v>1</v>
      </c>
      <c r="M800" s="143">
        <f t="shared" si="327"/>
        <v>0</v>
      </c>
      <c r="N800" s="143">
        <f t="shared" si="327"/>
        <v>1</v>
      </c>
      <c r="O800" s="247">
        <v>4</v>
      </c>
      <c r="P800" s="247"/>
      <c r="Q800" s="247">
        <f t="shared" si="328"/>
        <v>4</v>
      </c>
      <c r="R800" s="143" t="s">
        <v>22</v>
      </c>
      <c r="S800" s="141">
        <v>43565</v>
      </c>
      <c r="T800" s="143" t="s">
        <v>390</v>
      </c>
      <c r="U800" s="207">
        <v>46022</v>
      </c>
      <c r="V800" s="139">
        <v>40203</v>
      </c>
      <c r="W800" s="148" t="s">
        <v>543</v>
      </c>
      <c r="X800" s="148" t="s">
        <v>556</v>
      </c>
    </row>
    <row r="801" spans="1:25" s="11" customFormat="1" ht="20.25" customHeight="1" x14ac:dyDescent="0.2">
      <c r="A801" s="58">
        <f t="shared" si="329"/>
        <v>45</v>
      </c>
      <c r="B801" s="143" t="s">
        <v>20</v>
      </c>
      <c r="C801" s="143" t="s">
        <v>378</v>
      </c>
      <c r="D801" s="143" t="s">
        <v>100</v>
      </c>
      <c r="E801" s="143" t="s">
        <v>13</v>
      </c>
      <c r="F801" s="38">
        <v>1</v>
      </c>
      <c r="G801" s="140"/>
      <c r="H801" s="140">
        <v>11.4</v>
      </c>
      <c r="I801" s="228">
        <f t="shared" si="324"/>
        <v>11.4</v>
      </c>
      <c r="J801" s="228">
        <f t="shared" si="325"/>
        <v>0</v>
      </c>
      <c r="K801" s="228">
        <f t="shared" si="326"/>
        <v>11.4</v>
      </c>
      <c r="L801" s="143">
        <f t="shared" si="327"/>
        <v>1</v>
      </c>
      <c r="M801" s="143">
        <f t="shared" si="327"/>
        <v>0</v>
      </c>
      <c r="N801" s="143">
        <f t="shared" si="327"/>
        <v>1</v>
      </c>
      <c r="O801" s="247">
        <v>6</v>
      </c>
      <c r="P801" s="247">
        <v>1</v>
      </c>
      <c r="Q801" s="247">
        <f t="shared" si="328"/>
        <v>5</v>
      </c>
      <c r="R801" s="143" t="s">
        <v>22</v>
      </c>
      <c r="S801" s="52">
        <v>43565</v>
      </c>
      <c r="T801" s="49" t="s">
        <v>390</v>
      </c>
      <c r="U801" s="207">
        <v>46022</v>
      </c>
      <c r="V801" s="139">
        <v>40788</v>
      </c>
      <c r="W801" s="148" t="s">
        <v>543</v>
      </c>
      <c r="X801" s="148" t="s">
        <v>556</v>
      </c>
    </row>
    <row r="802" spans="1:25" s="66" customFormat="1" ht="21" customHeight="1" x14ac:dyDescent="0.2">
      <c r="A802" s="67">
        <f t="shared" si="329"/>
        <v>45</v>
      </c>
      <c r="B802" s="68" t="s">
        <v>20</v>
      </c>
      <c r="C802" s="68" t="s">
        <v>378</v>
      </c>
      <c r="D802" s="68">
        <f>COUNTA(D770:D801)</f>
        <v>32</v>
      </c>
      <c r="E802" s="47" t="s">
        <v>34</v>
      </c>
      <c r="F802" s="33"/>
      <c r="G802" s="69">
        <v>1283.5999999999999</v>
      </c>
      <c r="H802" s="69">
        <f>SUM(H770:H801)</f>
        <v>1040.9000000000003</v>
      </c>
      <c r="I802" s="69">
        <f t="shared" ref="I802:Q802" si="330">SUM(I770:I801)</f>
        <v>1040.9000000000003</v>
      </c>
      <c r="J802" s="69">
        <f t="shared" si="330"/>
        <v>141.9</v>
      </c>
      <c r="K802" s="69">
        <f t="shared" si="330"/>
        <v>899.00000000000011</v>
      </c>
      <c r="L802" s="68">
        <f t="shared" si="330"/>
        <v>32</v>
      </c>
      <c r="M802" s="68">
        <f t="shared" si="330"/>
        <v>5</v>
      </c>
      <c r="N802" s="68">
        <f t="shared" si="330"/>
        <v>27</v>
      </c>
      <c r="O802" s="115">
        <f t="shared" si="330"/>
        <v>97</v>
      </c>
      <c r="P802" s="115">
        <f t="shared" si="330"/>
        <v>12</v>
      </c>
      <c r="Q802" s="115">
        <f t="shared" si="330"/>
        <v>85</v>
      </c>
      <c r="R802" s="15" t="str">
        <f>IF(L802/D802=0,"дом расселён 100%",IF(L802-D802=0,"0%",IF(L802/D802&lt;1,1-L802/D802)))</f>
        <v>0%</v>
      </c>
      <c r="S802" s="70">
        <v>43565</v>
      </c>
      <c r="T802" s="68" t="s">
        <v>390</v>
      </c>
      <c r="U802" s="348">
        <v>46022</v>
      </c>
      <c r="V802" s="1"/>
      <c r="W802" s="148" t="s">
        <v>543</v>
      </c>
      <c r="X802" s="148" t="s">
        <v>556</v>
      </c>
      <c r="Y802" s="11"/>
    </row>
    <row r="803" spans="1:25" s="11" customFormat="1" ht="20.25" customHeight="1" x14ac:dyDescent="0.2">
      <c r="A803" s="58">
        <f>A802+1</f>
        <v>46</v>
      </c>
      <c r="B803" s="143" t="s">
        <v>20</v>
      </c>
      <c r="C803" s="143" t="s">
        <v>377</v>
      </c>
      <c r="D803" s="143" t="s">
        <v>21</v>
      </c>
      <c r="E803" s="143" t="s">
        <v>12</v>
      </c>
      <c r="F803" s="38">
        <v>2</v>
      </c>
      <c r="G803" s="140"/>
      <c r="H803" s="140">
        <v>42.6</v>
      </c>
      <c r="I803" s="228">
        <f t="shared" ref="I803:I826" si="331">IF(R803="Подлежит расселению",H803,IF(R803="Расселено",0,IF(R803="Пустующие",0,IF(R803="В суде",H803))))</f>
        <v>42.6</v>
      </c>
      <c r="J803" s="228">
        <f t="shared" ref="J803:J826" si="332">IF(E803="Муниципальная",I803,IF(E803="Частная",0,IF(E803="Государственная",0,IF(E803="Юр.лицо",0))))</f>
        <v>42.6</v>
      </c>
      <c r="K803" s="228">
        <f t="shared" ref="K803:K826" si="333">IF(E803="Муниципальная",0,IF(E803="Частная",I803,IF(E803="Государственная",I803,IF(E803="Юр.лицо",I803))))</f>
        <v>0</v>
      </c>
      <c r="L803" s="143">
        <f t="shared" ref="L803:N826" si="334">IF(I803&gt;0,1,IF(I803=0,0))</f>
        <v>1</v>
      </c>
      <c r="M803" s="143">
        <f t="shared" si="334"/>
        <v>1</v>
      </c>
      <c r="N803" s="143">
        <f t="shared" si="334"/>
        <v>0</v>
      </c>
      <c r="O803" s="247">
        <v>2</v>
      </c>
      <c r="P803" s="247"/>
      <c r="Q803" s="247">
        <f t="shared" si="328"/>
        <v>2</v>
      </c>
      <c r="R803" s="143" t="s">
        <v>22</v>
      </c>
      <c r="S803" s="57">
        <v>43565</v>
      </c>
      <c r="T803" s="54" t="s">
        <v>390</v>
      </c>
      <c r="U803" s="207">
        <v>46022</v>
      </c>
      <c r="V803" s="139"/>
      <c r="W803" s="148" t="s">
        <v>543</v>
      </c>
      <c r="X803" s="148" t="s">
        <v>556</v>
      </c>
    </row>
    <row r="804" spans="1:25" s="11" customFormat="1" ht="20.25" customHeight="1" x14ac:dyDescent="0.2">
      <c r="A804" s="58">
        <f t="shared" si="329"/>
        <v>46</v>
      </c>
      <c r="B804" s="143" t="s">
        <v>20</v>
      </c>
      <c r="C804" s="143" t="s">
        <v>377</v>
      </c>
      <c r="D804" s="143" t="s">
        <v>23</v>
      </c>
      <c r="E804" s="143" t="s">
        <v>13</v>
      </c>
      <c r="F804" s="38">
        <v>2</v>
      </c>
      <c r="G804" s="140"/>
      <c r="H804" s="140">
        <v>42.3</v>
      </c>
      <c r="I804" s="228">
        <f t="shared" si="331"/>
        <v>42.3</v>
      </c>
      <c r="J804" s="228">
        <f t="shared" si="332"/>
        <v>0</v>
      </c>
      <c r="K804" s="228">
        <f t="shared" si="333"/>
        <v>42.3</v>
      </c>
      <c r="L804" s="143">
        <f t="shared" si="334"/>
        <v>1</v>
      </c>
      <c r="M804" s="143">
        <f t="shared" si="334"/>
        <v>0</v>
      </c>
      <c r="N804" s="143">
        <f t="shared" si="334"/>
        <v>1</v>
      </c>
      <c r="O804" s="247">
        <v>3</v>
      </c>
      <c r="P804" s="247"/>
      <c r="Q804" s="247">
        <f t="shared" si="328"/>
        <v>3</v>
      </c>
      <c r="R804" s="143" t="s">
        <v>22</v>
      </c>
      <c r="S804" s="141">
        <v>43565</v>
      </c>
      <c r="T804" s="143" t="s">
        <v>390</v>
      </c>
      <c r="U804" s="207">
        <v>46022</v>
      </c>
      <c r="V804" s="139" t="s">
        <v>540</v>
      </c>
      <c r="W804" s="148" t="s">
        <v>543</v>
      </c>
      <c r="X804" s="148" t="s">
        <v>556</v>
      </c>
    </row>
    <row r="805" spans="1:25" s="11" customFormat="1" ht="20.25" customHeight="1" x14ac:dyDescent="0.2">
      <c r="A805" s="58">
        <f t="shared" si="329"/>
        <v>46</v>
      </c>
      <c r="B805" s="143" t="s">
        <v>20</v>
      </c>
      <c r="C805" s="143" t="s">
        <v>377</v>
      </c>
      <c r="D805" s="143" t="s">
        <v>24</v>
      </c>
      <c r="E805" s="143" t="s">
        <v>13</v>
      </c>
      <c r="F805" s="38">
        <v>2</v>
      </c>
      <c r="G805" s="140"/>
      <c r="H805" s="140">
        <v>46.6</v>
      </c>
      <c r="I805" s="228">
        <f t="shared" si="331"/>
        <v>46.6</v>
      </c>
      <c r="J805" s="228">
        <f t="shared" si="332"/>
        <v>0</v>
      </c>
      <c r="K805" s="228">
        <f t="shared" si="333"/>
        <v>46.6</v>
      </c>
      <c r="L805" s="143">
        <f t="shared" si="334"/>
        <v>1</v>
      </c>
      <c r="M805" s="143">
        <f t="shared" si="334"/>
        <v>0</v>
      </c>
      <c r="N805" s="143">
        <f t="shared" si="334"/>
        <v>1</v>
      </c>
      <c r="O805" s="247">
        <v>2</v>
      </c>
      <c r="P805" s="247"/>
      <c r="Q805" s="247">
        <f t="shared" si="328"/>
        <v>2</v>
      </c>
      <c r="R805" s="143" t="s">
        <v>22</v>
      </c>
      <c r="S805" s="141">
        <v>43565</v>
      </c>
      <c r="T805" s="143" t="s">
        <v>390</v>
      </c>
      <c r="U805" s="207">
        <v>46022</v>
      </c>
      <c r="V805" s="139">
        <v>41442</v>
      </c>
      <c r="W805" s="148" t="s">
        <v>543</v>
      </c>
      <c r="X805" s="148" t="s">
        <v>556</v>
      </c>
    </row>
    <row r="806" spans="1:25" s="11" customFormat="1" ht="20.25" customHeight="1" x14ac:dyDescent="0.2">
      <c r="A806" s="58">
        <f t="shared" si="329"/>
        <v>46</v>
      </c>
      <c r="B806" s="143" t="s">
        <v>20</v>
      </c>
      <c r="C806" s="143" t="s">
        <v>377</v>
      </c>
      <c r="D806" s="143" t="s">
        <v>25</v>
      </c>
      <c r="E806" s="143" t="s">
        <v>12</v>
      </c>
      <c r="F806" s="38">
        <v>1</v>
      </c>
      <c r="G806" s="140"/>
      <c r="H806" s="140">
        <v>29.8</v>
      </c>
      <c r="I806" s="228">
        <f t="shared" si="331"/>
        <v>29.8</v>
      </c>
      <c r="J806" s="228">
        <f t="shared" si="332"/>
        <v>29.8</v>
      </c>
      <c r="K806" s="228">
        <f t="shared" si="333"/>
        <v>0</v>
      </c>
      <c r="L806" s="143">
        <f t="shared" si="334"/>
        <v>1</v>
      </c>
      <c r="M806" s="143">
        <f t="shared" si="334"/>
        <v>1</v>
      </c>
      <c r="N806" s="143">
        <f t="shared" si="334"/>
        <v>0</v>
      </c>
      <c r="O806" s="247">
        <v>3</v>
      </c>
      <c r="P806" s="247"/>
      <c r="Q806" s="247">
        <f t="shared" si="328"/>
        <v>3</v>
      </c>
      <c r="R806" s="143" t="s">
        <v>22</v>
      </c>
      <c r="S806" s="141">
        <v>43565</v>
      </c>
      <c r="T806" s="143" t="s">
        <v>390</v>
      </c>
      <c r="U806" s="207">
        <v>46022</v>
      </c>
      <c r="V806" s="139"/>
      <c r="W806" s="148" t="s">
        <v>543</v>
      </c>
      <c r="X806" s="148" t="s">
        <v>556</v>
      </c>
    </row>
    <row r="807" spans="1:25" s="11" customFormat="1" ht="20.25" customHeight="1" x14ac:dyDescent="0.2">
      <c r="A807" s="58">
        <f t="shared" si="329"/>
        <v>46</v>
      </c>
      <c r="B807" s="143" t="s">
        <v>20</v>
      </c>
      <c r="C807" s="143" t="s">
        <v>377</v>
      </c>
      <c r="D807" s="143" t="s">
        <v>26</v>
      </c>
      <c r="E807" s="143" t="s">
        <v>13</v>
      </c>
      <c r="F807" s="38">
        <v>2</v>
      </c>
      <c r="G807" s="140"/>
      <c r="H807" s="140">
        <v>42.9</v>
      </c>
      <c r="I807" s="228">
        <f t="shared" si="331"/>
        <v>42.9</v>
      </c>
      <c r="J807" s="228">
        <f t="shared" si="332"/>
        <v>0</v>
      </c>
      <c r="K807" s="228">
        <f t="shared" si="333"/>
        <v>42.9</v>
      </c>
      <c r="L807" s="143">
        <f t="shared" si="334"/>
        <v>1</v>
      </c>
      <c r="M807" s="143">
        <f t="shared" si="334"/>
        <v>0</v>
      </c>
      <c r="N807" s="143">
        <f t="shared" si="334"/>
        <v>1</v>
      </c>
      <c r="O807" s="247">
        <v>7</v>
      </c>
      <c r="P807" s="247"/>
      <c r="Q807" s="247">
        <f t="shared" si="328"/>
        <v>7</v>
      </c>
      <c r="R807" s="143" t="s">
        <v>22</v>
      </c>
      <c r="S807" s="141">
        <v>43565</v>
      </c>
      <c r="T807" s="143" t="s">
        <v>390</v>
      </c>
      <c r="U807" s="207">
        <v>46022</v>
      </c>
      <c r="V807" s="139">
        <v>40161</v>
      </c>
      <c r="W807" s="148" t="s">
        <v>543</v>
      </c>
      <c r="X807" s="148" t="s">
        <v>556</v>
      </c>
    </row>
    <row r="808" spans="1:25" s="11" customFormat="1" ht="20.25" customHeight="1" x14ac:dyDescent="0.2">
      <c r="A808" s="58">
        <f t="shared" si="329"/>
        <v>46</v>
      </c>
      <c r="B808" s="143" t="s">
        <v>20</v>
      </c>
      <c r="C808" s="143" t="s">
        <v>377</v>
      </c>
      <c r="D808" s="143" t="s">
        <v>27</v>
      </c>
      <c r="E808" s="143" t="s">
        <v>13</v>
      </c>
      <c r="F808" s="38">
        <v>2</v>
      </c>
      <c r="G808" s="140"/>
      <c r="H808" s="140">
        <v>43.2</v>
      </c>
      <c r="I808" s="228">
        <f t="shared" si="331"/>
        <v>43.2</v>
      </c>
      <c r="J808" s="228">
        <f t="shared" si="332"/>
        <v>0</v>
      </c>
      <c r="K808" s="228">
        <f t="shared" si="333"/>
        <v>43.2</v>
      </c>
      <c r="L808" s="143">
        <f t="shared" si="334"/>
        <v>1</v>
      </c>
      <c r="M808" s="143">
        <f t="shared" si="334"/>
        <v>0</v>
      </c>
      <c r="N808" s="143">
        <f t="shared" si="334"/>
        <v>1</v>
      </c>
      <c r="O808" s="247">
        <v>7</v>
      </c>
      <c r="P808" s="247"/>
      <c r="Q808" s="247">
        <f t="shared" si="328"/>
        <v>7</v>
      </c>
      <c r="R808" s="143" t="s">
        <v>22</v>
      </c>
      <c r="S808" s="141">
        <v>43565</v>
      </c>
      <c r="T808" s="143" t="s">
        <v>390</v>
      </c>
      <c r="U808" s="207">
        <v>46022</v>
      </c>
      <c r="V808" s="139">
        <v>41814</v>
      </c>
      <c r="W808" s="148" t="s">
        <v>543</v>
      </c>
      <c r="X808" s="148" t="s">
        <v>556</v>
      </c>
    </row>
    <row r="809" spans="1:25" s="11" customFormat="1" ht="20.25" customHeight="1" x14ac:dyDescent="0.2">
      <c r="A809" s="58">
        <f t="shared" si="329"/>
        <v>46</v>
      </c>
      <c r="B809" s="143" t="s">
        <v>20</v>
      </c>
      <c r="C809" s="143" t="s">
        <v>377</v>
      </c>
      <c r="D809" s="143" t="s">
        <v>28</v>
      </c>
      <c r="E809" s="143" t="s">
        <v>13</v>
      </c>
      <c r="F809" s="38">
        <v>2</v>
      </c>
      <c r="G809" s="140"/>
      <c r="H809" s="140">
        <v>46</v>
      </c>
      <c r="I809" s="228">
        <f t="shared" si="331"/>
        <v>46</v>
      </c>
      <c r="J809" s="228">
        <f t="shared" si="332"/>
        <v>0</v>
      </c>
      <c r="K809" s="228">
        <f t="shared" si="333"/>
        <v>46</v>
      </c>
      <c r="L809" s="143">
        <f t="shared" si="334"/>
        <v>1</v>
      </c>
      <c r="M809" s="143">
        <f t="shared" si="334"/>
        <v>0</v>
      </c>
      <c r="N809" s="143">
        <f t="shared" si="334"/>
        <v>1</v>
      </c>
      <c r="O809" s="247">
        <v>1</v>
      </c>
      <c r="P809" s="247"/>
      <c r="Q809" s="247">
        <f t="shared" si="328"/>
        <v>1</v>
      </c>
      <c r="R809" s="143" t="s">
        <v>22</v>
      </c>
      <c r="S809" s="141">
        <v>43565</v>
      </c>
      <c r="T809" s="143" t="s">
        <v>390</v>
      </c>
      <c r="U809" s="207">
        <v>46022</v>
      </c>
      <c r="V809" s="139">
        <v>43524</v>
      </c>
      <c r="W809" s="148" t="s">
        <v>543</v>
      </c>
      <c r="X809" s="148" t="s">
        <v>556</v>
      </c>
    </row>
    <row r="810" spans="1:25" s="11" customFormat="1" ht="20.25" customHeight="1" x14ac:dyDescent="0.2">
      <c r="A810" s="58">
        <f t="shared" si="329"/>
        <v>46</v>
      </c>
      <c r="B810" s="143" t="s">
        <v>20</v>
      </c>
      <c r="C810" s="143" t="s">
        <v>377</v>
      </c>
      <c r="D810" s="143" t="s">
        <v>29</v>
      </c>
      <c r="E810" s="143" t="s">
        <v>13</v>
      </c>
      <c r="F810" s="38">
        <v>1</v>
      </c>
      <c r="G810" s="140"/>
      <c r="H810" s="140">
        <v>30.4</v>
      </c>
      <c r="I810" s="228">
        <f t="shared" si="331"/>
        <v>30.4</v>
      </c>
      <c r="J810" s="228">
        <f t="shared" si="332"/>
        <v>0</v>
      </c>
      <c r="K810" s="228">
        <f t="shared" si="333"/>
        <v>30.4</v>
      </c>
      <c r="L810" s="143">
        <f t="shared" si="334"/>
        <v>1</v>
      </c>
      <c r="M810" s="143">
        <f t="shared" si="334"/>
        <v>0</v>
      </c>
      <c r="N810" s="143">
        <f t="shared" si="334"/>
        <v>1</v>
      </c>
      <c r="O810" s="247">
        <v>1</v>
      </c>
      <c r="P810" s="247"/>
      <c r="Q810" s="247">
        <f t="shared" si="328"/>
        <v>1</v>
      </c>
      <c r="R810" s="143" t="s">
        <v>22</v>
      </c>
      <c r="S810" s="141">
        <v>43565</v>
      </c>
      <c r="T810" s="143" t="s">
        <v>390</v>
      </c>
      <c r="U810" s="207">
        <v>46022</v>
      </c>
      <c r="V810" s="139">
        <v>43259</v>
      </c>
      <c r="W810" s="148" t="s">
        <v>543</v>
      </c>
      <c r="X810" s="148" t="s">
        <v>556</v>
      </c>
    </row>
    <row r="811" spans="1:25" s="11" customFormat="1" ht="20.25" customHeight="1" x14ac:dyDescent="0.2">
      <c r="A811" s="58">
        <f t="shared" si="329"/>
        <v>46</v>
      </c>
      <c r="B811" s="143" t="s">
        <v>20</v>
      </c>
      <c r="C811" s="143" t="s">
        <v>377</v>
      </c>
      <c r="D811" s="143" t="s">
        <v>30</v>
      </c>
      <c r="E811" s="143" t="s">
        <v>12</v>
      </c>
      <c r="F811" s="38">
        <v>2</v>
      </c>
      <c r="G811" s="140"/>
      <c r="H811" s="140">
        <v>48.8</v>
      </c>
      <c r="I811" s="228">
        <f t="shared" si="331"/>
        <v>48.8</v>
      </c>
      <c r="J811" s="228">
        <f t="shared" si="332"/>
        <v>48.8</v>
      </c>
      <c r="K811" s="228">
        <f t="shared" si="333"/>
        <v>0</v>
      </c>
      <c r="L811" s="143">
        <f t="shared" si="334"/>
        <v>1</v>
      </c>
      <c r="M811" s="143">
        <f t="shared" si="334"/>
        <v>1</v>
      </c>
      <c r="N811" s="143">
        <f t="shared" si="334"/>
        <v>0</v>
      </c>
      <c r="O811" s="247">
        <v>4</v>
      </c>
      <c r="P811" s="247"/>
      <c r="Q811" s="247">
        <f t="shared" si="328"/>
        <v>4</v>
      </c>
      <c r="R811" s="143" t="s">
        <v>22</v>
      </c>
      <c r="S811" s="141">
        <v>43565</v>
      </c>
      <c r="T811" s="143" t="s">
        <v>390</v>
      </c>
      <c r="U811" s="207">
        <v>46022</v>
      </c>
      <c r="V811" s="139"/>
      <c r="W811" s="148" t="s">
        <v>543</v>
      </c>
      <c r="X811" s="148" t="s">
        <v>556</v>
      </c>
    </row>
    <row r="812" spans="1:25" s="11" customFormat="1" ht="20.25" customHeight="1" x14ac:dyDescent="0.2">
      <c r="A812" s="58">
        <f t="shared" si="329"/>
        <v>46</v>
      </c>
      <c r="B812" s="143" t="s">
        <v>20</v>
      </c>
      <c r="C812" s="143" t="s">
        <v>377</v>
      </c>
      <c r="D812" s="143" t="s">
        <v>31</v>
      </c>
      <c r="E812" s="143" t="s">
        <v>13</v>
      </c>
      <c r="F812" s="38">
        <v>2</v>
      </c>
      <c r="G812" s="140"/>
      <c r="H812" s="140">
        <v>51.8</v>
      </c>
      <c r="I812" s="228">
        <f t="shared" si="331"/>
        <v>51.8</v>
      </c>
      <c r="J812" s="228">
        <f t="shared" si="332"/>
        <v>0</v>
      </c>
      <c r="K812" s="228">
        <f t="shared" si="333"/>
        <v>51.8</v>
      </c>
      <c r="L812" s="143">
        <f t="shared" si="334"/>
        <v>1</v>
      </c>
      <c r="M812" s="143">
        <f t="shared" si="334"/>
        <v>0</v>
      </c>
      <c r="N812" s="143">
        <f t="shared" si="334"/>
        <v>1</v>
      </c>
      <c r="O812" s="247">
        <v>5</v>
      </c>
      <c r="P812" s="247">
        <v>4</v>
      </c>
      <c r="Q812" s="247">
        <f t="shared" si="328"/>
        <v>1</v>
      </c>
      <c r="R812" s="143" t="s">
        <v>22</v>
      </c>
      <c r="S812" s="141">
        <v>43565</v>
      </c>
      <c r="T812" s="143" t="s">
        <v>390</v>
      </c>
      <c r="U812" s="207">
        <v>46022</v>
      </c>
      <c r="V812" s="139">
        <v>40052</v>
      </c>
      <c r="W812" s="148" t="s">
        <v>543</v>
      </c>
      <c r="X812" s="148" t="s">
        <v>556</v>
      </c>
    </row>
    <row r="813" spans="1:25" s="11" customFormat="1" ht="20.25" customHeight="1" x14ac:dyDescent="0.2">
      <c r="A813" s="58">
        <f t="shared" si="329"/>
        <v>46</v>
      </c>
      <c r="B813" s="143" t="s">
        <v>20</v>
      </c>
      <c r="C813" s="143" t="s">
        <v>377</v>
      </c>
      <c r="D813" s="143" t="s">
        <v>32</v>
      </c>
      <c r="E813" s="143" t="s">
        <v>13</v>
      </c>
      <c r="F813" s="38">
        <v>2</v>
      </c>
      <c r="G813" s="140"/>
      <c r="H813" s="140">
        <v>49.6</v>
      </c>
      <c r="I813" s="228">
        <f t="shared" si="331"/>
        <v>49.6</v>
      </c>
      <c r="J813" s="228">
        <f t="shared" si="332"/>
        <v>0</v>
      </c>
      <c r="K813" s="228">
        <f t="shared" si="333"/>
        <v>49.6</v>
      </c>
      <c r="L813" s="143">
        <f t="shared" si="334"/>
        <v>1</v>
      </c>
      <c r="M813" s="143">
        <f t="shared" si="334"/>
        <v>0</v>
      </c>
      <c r="N813" s="143">
        <f t="shared" si="334"/>
        <v>1</v>
      </c>
      <c r="O813" s="247">
        <v>3</v>
      </c>
      <c r="P813" s="247"/>
      <c r="Q813" s="247">
        <f t="shared" si="328"/>
        <v>3</v>
      </c>
      <c r="R813" s="143" t="s">
        <v>22</v>
      </c>
      <c r="S813" s="141">
        <v>43565</v>
      </c>
      <c r="T813" s="143" t="s">
        <v>390</v>
      </c>
      <c r="U813" s="207">
        <v>46022</v>
      </c>
      <c r="V813" s="139">
        <v>40294</v>
      </c>
      <c r="W813" s="148" t="s">
        <v>543</v>
      </c>
      <c r="X813" s="148" t="s">
        <v>556</v>
      </c>
    </row>
    <row r="814" spans="1:25" s="11" customFormat="1" ht="20.25" customHeight="1" x14ac:dyDescent="0.2">
      <c r="A814" s="58">
        <f t="shared" si="329"/>
        <v>46</v>
      </c>
      <c r="B814" s="143" t="s">
        <v>20</v>
      </c>
      <c r="C814" s="143" t="s">
        <v>377</v>
      </c>
      <c r="D814" s="143" t="s">
        <v>33</v>
      </c>
      <c r="E814" s="143" t="s">
        <v>13</v>
      </c>
      <c r="F814" s="38">
        <v>2</v>
      </c>
      <c r="G814" s="140"/>
      <c r="H814" s="140">
        <v>47.1</v>
      </c>
      <c r="I814" s="228">
        <f t="shared" si="331"/>
        <v>47.1</v>
      </c>
      <c r="J814" s="228">
        <f t="shared" si="332"/>
        <v>0</v>
      </c>
      <c r="K814" s="228">
        <f t="shared" si="333"/>
        <v>47.1</v>
      </c>
      <c r="L814" s="143">
        <f t="shared" si="334"/>
        <v>1</v>
      </c>
      <c r="M814" s="143">
        <f t="shared" si="334"/>
        <v>0</v>
      </c>
      <c r="N814" s="143">
        <f t="shared" si="334"/>
        <v>1</v>
      </c>
      <c r="O814" s="247">
        <v>4</v>
      </c>
      <c r="P814" s="247"/>
      <c r="Q814" s="247">
        <f t="shared" si="328"/>
        <v>4</v>
      </c>
      <c r="R814" s="143" t="s">
        <v>22</v>
      </c>
      <c r="S814" s="141">
        <v>43565</v>
      </c>
      <c r="T814" s="143" t="s">
        <v>390</v>
      </c>
      <c r="U814" s="207">
        <v>46022</v>
      </c>
      <c r="V814" s="139">
        <v>40828</v>
      </c>
      <c r="W814" s="148" t="s">
        <v>543</v>
      </c>
      <c r="X814" s="148" t="s">
        <v>556</v>
      </c>
    </row>
    <row r="815" spans="1:25" s="11" customFormat="1" ht="20.25" customHeight="1" x14ac:dyDescent="0.2">
      <c r="A815" s="58">
        <f t="shared" si="329"/>
        <v>46</v>
      </c>
      <c r="B815" s="143" t="s">
        <v>20</v>
      </c>
      <c r="C815" s="143" t="s">
        <v>377</v>
      </c>
      <c r="D815" s="143" t="s">
        <v>39</v>
      </c>
      <c r="E815" s="143" t="s">
        <v>13</v>
      </c>
      <c r="F815" s="38">
        <v>2</v>
      </c>
      <c r="G815" s="140"/>
      <c r="H815" s="140">
        <v>48.9</v>
      </c>
      <c r="I815" s="228">
        <f t="shared" si="331"/>
        <v>48.9</v>
      </c>
      <c r="J815" s="228">
        <f t="shared" si="332"/>
        <v>0</v>
      </c>
      <c r="K815" s="228">
        <f t="shared" si="333"/>
        <v>48.9</v>
      </c>
      <c r="L815" s="143">
        <f t="shared" si="334"/>
        <v>1</v>
      </c>
      <c r="M815" s="143">
        <f t="shared" si="334"/>
        <v>0</v>
      </c>
      <c r="N815" s="143">
        <f t="shared" si="334"/>
        <v>1</v>
      </c>
      <c r="O815" s="247">
        <v>2</v>
      </c>
      <c r="P815" s="247"/>
      <c r="Q815" s="247">
        <f t="shared" si="328"/>
        <v>2</v>
      </c>
      <c r="R815" s="143" t="s">
        <v>22</v>
      </c>
      <c r="S815" s="141">
        <v>43565</v>
      </c>
      <c r="T815" s="143" t="s">
        <v>390</v>
      </c>
      <c r="U815" s="207">
        <v>46022</v>
      </c>
      <c r="V815" s="139">
        <v>40387</v>
      </c>
      <c r="W815" s="148" t="s">
        <v>543</v>
      </c>
      <c r="X815" s="148" t="s">
        <v>556</v>
      </c>
    </row>
    <row r="816" spans="1:25" s="11" customFormat="1" ht="20.25" customHeight="1" x14ac:dyDescent="0.2">
      <c r="A816" s="58">
        <f t="shared" si="329"/>
        <v>46</v>
      </c>
      <c r="B816" s="143" t="s">
        <v>20</v>
      </c>
      <c r="C816" s="143" t="s">
        <v>377</v>
      </c>
      <c r="D816" s="143" t="s">
        <v>40</v>
      </c>
      <c r="E816" s="143" t="s">
        <v>13</v>
      </c>
      <c r="F816" s="38">
        <v>2</v>
      </c>
      <c r="G816" s="140"/>
      <c r="H816" s="140">
        <v>50.8</v>
      </c>
      <c r="I816" s="228">
        <f t="shared" si="331"/>
        <v>50.8</v>
      </c>
      <c r="J816" s="228">
        <f t="shared" si="332"/>
        <v>0</v>
      </c>
      <c r="K816" s="228">
        <f t="shared" si="333"/>
        <v>50.8</v>
      </c>
      <c r="L816" s="143">
        <f t="shared" si="334"/>
        <v>1</v>
      </c>
      <c r="M816" s="143">
        <f t="shared" si="334"/>
        <v>0</v>
      </c>
      <c r="N816" s="143">
        <f t="shared" si="334"/>
        <v>1</v>
      </c>
      <c r="O816" s="247">
        <v>0</v>
      </c>
      <c r="P816" s="247"/>
      <c r="Q816" s="247">
        <f t="shared" si="328"/>
        <v>0</v>
      </c>
      <c r="R816" s="143" t="s">
        <v>22</v>
      </c>
      <c r="S816" s="141">
        <v>43565</v>
      </c>
      <c r="T816" s="143" t="s">
        <v>390</v>
      </c>
      <c r="U816" s="207">
        <v>46022</v>
      </c>
      <c r="V816" s="139">
        <v>42831</v>
      </c>
      <c r="W816" s="148" t="s">
        <v>543</v>
      </c>
      <c r="X816" s="148" t="s">
        <v>556</v>
      </c>
    </row>
    <row r="817" spans="1:25" s="11" customFormat="1" ht="20.25" customHeight="1" x14ac:dyDescent="0.2">
      <c r="A817" s="58">
        <f t="shared" si="329"/>
        <v>46</v>
      </c>
      <c r="B817" s="143" t="s">
        <v>20</v>
      </c>
      <c r="C817" s="143" t="s">
        <v>377</v>
      </c>
      <c r="D817" s="143" t="s">
        <v>41</v>
      </c>
      <c r="E817" s="143" t="s">
        <v>13</v>
      </c>
      <c r="F817" s="38">
        <v>2</v>
      </c>
      <c r="G817" s="140"/>
      <c r="H817" s="140">
        <v>49.3</v>
      </c>
      <c r="I817" s="228">
        <f t="shared" si="331"/>
        <v>49.3</v>
      </c>
      <c r="J817" s="228">
        <f t="shared" si="332"/>
        <v>0</v>
      </c>
      <c r="K817" s="228">
        <f t="shared" si="333"/>
        <v>49.3</v>
      </c>
      <c r="L817" s="143">
        <f t="shared" si="334"/>
        <v>1</v>
      </c>
      <c r="M817" s="143">
        <f t="shared" si="334"/>
        <v>0</v>
      </c>
      <c r="N817" s="143">
        <f t="shared" si="334"/>
        <v>1</v>
      </c>
      <c r="O817" s="247">
        <v>2</v>
      </c>
      <c r="P817" s="247"/>
      <c r="Q817" s="247">
        <f t="shared" si="328"/>
        <v>2</v>
      </c>
      <c r="R817" s="143" t="s">
        <v>22</v>
      </c>
      <c r="S817" s="141">
        <v>43565</v>
      </c>
      <c r="T817" s="143" t="s">
        <v>390</v>
      </c>
      <c r="U817" s="207">
        <v>46022</v>
      </c>
      <c r="V817" s="139">
        <v>43122</v>
      </c>
      <c r="W817" s="148" t="s">
        <v>543</v>
      </c>
      <c r="X817" s="148" t="s">
        <v>556</v>
      </c>
    </row>
    <row r="818" spans="1:25" s="11" customFormat="1" ht="20.25" customHeight="1" x14ac:dyDescent="0.2">
      <c r="A818" s="58">
        <f t="shared" si="329"/>
        <v>46</v>
      </c>
      <c r="B818" s="143" t="s">
        <v>20</v>
      </c>
      <c r="C818" s="143" t="s">
        <v>377</v>
      </c>
      <c r="D818" s="143" t="s">
        <v>42</v>
      </c>
      <c r="E818" s="143" t="s">
        <v>13</v>
      </c>
      <c r="F818" s="38">
        <v>2</v>
      </c>
      <c r="G818" s="140"/>
      <c r="H818" s="140">
        <v>48</v>
      </c>
      <c r="I818" s="228">
        <f t="shared" si="331"/>
        <v>48</v>
      </c>
      <c r="J818" s="228">
        <f t="shared" si="332"/>
        <v>0</v>
      </c>
      <c r="K818" s="228">
        <f t="shared" si="333"/>
        <v>48</v>
      </c>
      <c r="L818" s="143">
        <f t="shared" si="334"/>
        <v>1</v>
      </c>
      <c r="M818" s="143">
        <f t="shared" si="334"/>
        <v>0</v>
      </c>
      <c r="N818" s="143">
        <f t="shared" si="334"/>
        <v>1</v>
      </c>
      <c r="O818" s="247">
        <v>2</v>
      </c>
      <c r="P818" s="247"/>
      <c r="Q818" s="247">
        <f t="shared" si="328"/>
        <v>2</v>
      </c>
      <c r="R818" s="143" t="s">
        <v>22</v>
      </c>
      <c r="S818" s="141">
        <v>43565</v>
      </c>
      <c r="T818" s="143" t="s">
        <v>390</v>
      </c>
      <c r="U818" s="207">
        <v>46022</v>
      </c>
      <c r="V818" s="139"/>
      <c r="W818" s="148" t="s">
        <v>543</v>
      </c>
      <c r="X818" s="148" t="s">
        <v>556</v>
      </c>
    </row>
    <row r="819" spans="1:25" s="11" customFormat="1" ht="20.25" customHeight="1" x14ac:dyDescent="0.2">
      <c r="A819" s="58">
        <f t="shared" si="329"/>
        <v>46</v>
      </c>
      <c r="B819" s="143" t="s">
        <v>20</v>
      </c>
      <c r="C819" s="143" t="s">
        <v>377</v>
      </c>
      <c r="D819" s="143" t="s">
        <v>43</v>
      </c>
      <c r="E819" s="143" t="s">
        <v>12</v>
      </c>
      <c r="F819" s="38">
        <v>1</v>
      </c>
      <c r="G819" s="140"/>
      <c r="H819" s="140">
        <v>29.1</v>
      </c>
      <c r="I819" s="228">
        <f t="shared" si="331"/>
        <v>29.1</v>
      </c>
      <c r="J819" s="228">
        <f t="shared" si="332"/>
        <v>29.1</v>
      </c>
      <c r="K819" s="228">
        <f t="shared" si="333"/>
        <v>0</v>
      </c>
      <c r="L819" s="143">
        <f t="shared" si="334"/>
        <v>1</v>
      </c>
      <c r="M819" s="143">
        <f t="shared" si="334"/>
        <v>1</v>
      </c>
      <c r="N819" s="143">
        <f t="shared" si="334"/>
        <v>0</v>
      </c>
      <c r="O819" s="247">
        <v>2</v>
      </c>
      <c r="P819" s="247"/>
      <c r="Q819" s="247">
        <f t="shared" si="328"/>
        <v>2</v>
      </c>
      <c r="R819" s="143" t="s">
        <v>22</v>
      </c>
      <c r="S819" s="141">
        <v>43565</v>
      </c>
      <c r="T819" s="143" t="s">
        <v>390</v>
      </c>
      <c r="U819" s="207">
        <v>46022</v>
      </c>
      <c r="V819" s="139"/>
      <c r="W819" s="148" t="s">
        <v>543</v>
      </c>
      <c r="X819" s="148" t="s">
        <v>556</v>
      </c>
    </row>
    <row r="820" spans="1:25" s="11" customFormat="1" ht="20.25" customHeight="1" x14ac:dyDescent="0.2">
      <c r="A820" s="58">
        <f t="shared" si="329"/>
        <v>46</v>
      </c>
      <c r="B820" s="143" t="s">
        <v>20</v>
      </c>
      <c r="C820" s="143" t="s">
        <v>377</v>
      </c>
      <c r="D820" s="143" t="s">
        <v>46</v>
      </c>
      <c r="E820" s="143" t="s">
        <v>12</v>
      </c>
      <c r="F820" s="38">
        <v>2</v>
      </c>
      <c r="G820" s="140"/>
      <c r="H820" s="140">
        <v>50.4</v>
      </c>
      <c r="I820" s="228">
        <f t="shared" si="331"/>
        <v>50.4</v>
      </c>
      <c r="J820" s="228">
        <f t="shared" si="332"/>
        <v>50.4</v>
      </c>
      <c r="K820" s="228">
        <f t="shared" si="333"/>
        <v>0</v>
      </c>
      <c r="L820" s="143">
        <f t="shared" si="334"/>
        <v>1</v>
      </c>
      <c r="M820" s="143">
        <f t="shared" si="334"/>
        <v>1</v>
      </c>
      <c r="N820" s="143">
        <f t="shared" si="334"/>
        <v>0</v>
      </c>
      <c r="O820" s="247">
        <v>4</v>
      </c>
      <c r="P820" s="247"/>
      <c r="Q820" s="247">
        <f t="shared" si="328"/>
        <v>4</v>
      </c>
      <c r="R820" s="143" t="s">
        <v>22</v>
      </c>
      <c r="S820" s="141">
        <v>43565</v>
      </c>
      <c r="T820" s="143" t="s">
        <v>390</v>
      </c>
      <c r="U820" s="207">
        <v>46022</v>
      </c>
      <c r="V820" s="139"/>
      <c r="W820" s="148" t="s">
        <v>543</v>
      </c>
      <c r="X820" s="148" t="s">
        <v>556</v>
      </c>
    </row>
    <row r="821" spans="1:25" s="11" customFormat="1" ht="20.25" customHeight="1" x14ac:dyDescent="0.2">
      <c r="A821" s="58">
        <f t="shared" si="329"/>
        <v>46</v>
      </c>
      <c r="B821" s="143" t="s">
        <v>20</v>
      </c>
      <c r="C821" s="143" t="s">
        <v>377</v>
      </c>
      <c r="D821" s="143" t="s">
        <v>47</v>
      </c>
      <c r="E821" s="143" t="s">
        <v>13</v>
      </c>
      <c r="F821" s="38">
        <v>2</v>
      </c>
      <c r="G821" s="140"/>
      <c r="H821" s="140">
        <v>45.5</v>
      </c>
      <c r="I821" s="228">
        <f t="shared" si="331"/>
        <v>45.5</v>
      </c>
      <c r="J821" s="228">
        <f t="shared" si="332"/>
        <v>0</v>
      </c>
      <c r="K821" s="228">
        <f t="shared" si="333"/>
        <v>45.5</v>
      </c>
      <c r="L821" s="143">
        <f t="shared" si="334"/>
        <v>1</v>
      </c>
      <c r="M821" s="143">
        <f t="shared" si="334"/>
        <v>0</v>
      </c>
      <c r="N821" s="143">
        <f t="shared" si="334"/>
        <v>1</v>
      </c>
      <c r="O821" s="247">
        <v>7</v>
      </c>
      <c r="P821" s="247"/>
      <c r="Q821" s="247">
        <f t="shared" si="328"/>
        <v>7</v>
      </c>
      <c r="R821" s="143" t="s">
        <v>22</v>
      </c>
      <c r="S821" s="141">
        <v>43565</v>
      </c>
      <c r="T821" s="143" t="s">
        <v>390</v>
      </c>
      <c r="U821" s="207">
        <v>46022</v>
      </c>
      <c r="V821" s="139">
        <v>40891</v>
      </c>
      <c r="W821" s="148" t="s">
        <v>543</v>
      </c>
      <c r="X821" s="148" t="s">
        <v>556</v>
      </c>
    </row>
    <row r="822" spans="1:25" s="11" customFormat="1" ht="20.25" customHeight="1" x14ac:dyDescent="0.2">
      <c r="A822" s="58">
        <f t="shared" si="329"/>
        <v>46</v>
      </c>
      <c r="B822" s="143" t="s">
        <v>20</v>
      </c>
      <c r="C822" s="143" t="s">
        <v>377</v>
      </c>
      <c r="D822" s="143" t="s">
        <v>48</v>
      </c>
      <c r="E822" s="143" t="s">
        <v>13</v>
      </c>
      <c r="F822" s="38">
        <v>2</v>
      </c>
      <c r="G822" s="140"/>
      <c r="H822" s="140">
        <v>40.200000000000003</v>
      </c>
      <c r="I822" s="228">
        <f t="shared" si="331"/>
        <v>40.200000000000003</v>
      </c>
      <c r="J822" s="228">
        <f t="shared" si="332"/>
        <v>0</v>
      </c>
      <c r="K822" s="228">
        <f t="shared" si="333"/>
        <v>40.200000000000003</v>
      </c>
      <c r="L822" s="143">
        <f t="shared" si="334"/>
        <v>1</v>
      </c>
      <c r="M822" s="143">
        <f t="shared" si="334"/>
        <v>0</v>
      </c>
      <c r="N822" s="143">
        <f t="shared" si="334"/>
        <v>1</v>
      </c>
      <c r="O822" s="247">
        <v>4</v>
      </c>
      <c r="P822" s="247"/>
      <c r="Q822" s="247">
        <f t="shared" si="328"/>
        <v>4</v>
      </c>
      <c r="R822" s="143" t="s">
        <v>22</v>
      </c>
      <c r="S822" s="141">
        <v>43565</v>
      </c>
      <c r="T822" s="143" t="s">
        <v>390</v>
      </c>
      <c r="U822" s="207">
        <v>46022</v>
      </c>
      <c r="V822" s="139">
        <v>39078</v>
      </c>
      <c r="W822" s="148" t="s">
        <v>543</v>
      </c>
      <c r="X822" s="148" t="s">
        <v>556</v>
      </c>
    </row>
    <row r="823" spans="1:25" s="11" customFormat="1" ht="20.25" customHeight="1" x14ac:dyDescent="0.2">
      <c r="A823" s="58">
        <f t="shared" si="329"/>
        <v>46</v>
      </c>
      <c r="B823" s="143" t="s">
        <v>20</v>
      </c>
      <c r="C823" s="143" t="s">
        <v>377</v>
      </c>
      <c r="D823" s="143" t="s">
        <v>49</v>
      </c>
      <c r="E823" s="143" t="s">
        <v>13</v>
      </c>
      <c r="F823" s="38">
        <v>1</v>
      </c>
      <c r="G823" s="140"/>
      <c r="H823" s="140">
        <v>29.8</v>
      </c>
      <c r="I823" s="228">
        <f t="shared" si="331"/>
        <v>29.8</v>
      </c>
      <c r="J823" s="228">
        <f t="shared" si="332"/>
        <v>0</v>
      </c>
      <c r="K823" s="228">
        <f t="shared" si="333"/>
        <v>29.8</v>
      </c>
      <c r="L823" s="143">
        <f t="shared" si="334"/>
        <v>1</v>
      </c>
      <c r="M823" s="143">
        <f t="shared" si="334"/>
        <v>0</v>
      </c>
      <c r="N823" s="143">
        <f t="shared" si="334"/>
        <v>1</v>
      </c>
      <c r="O823" s="247">
        <v>2</v>
      </c>
      <c r="P823" s="247">
        <v>2</v>
      </c>
      <c r="Q823" s="247">
        <f t="shared" si="328"/>
        <v>0</v>
      </c>
      <c r="R823" s="143" t="s">
        <v>22</v>
      </c>
      <c r="S823" s="141">
        <v>43565</v>
      </c>
      <c r="T823" s="143" t="s">
        <v>390</v>
      </c>
      <c r="U823" s="207">
        <v>46022</v>
      </c>
      <c r="V823" s="139">
        <v>38750</v>
      </c>
      <c r="W823" s="148" t="s">
        <v>543</v>
      </c>
      <c r="X823" s="148" t="s">
        <v>556</v>
      </c>
    </row>
    <row r="824" spans="1:25" s="11" customFormat="1" ht="20.25" customHeight="1" x14ac:dyDescent="0.2">
      <c r="A824" s="58">
        <f t="shared" si="329"/>
        <v>46</v>
      </c>
      <c r="B824" s="143" t="s">
        <v>20</v>
      </c>
      <c r="C824" s="143" t="s">
        <v>377</v>
      </c>
      <c r="D824" s="143" t="s">
        <v>50</v>
      </c>
      <c r="E824" s="143" t="s">
        <v>13</v>
      </c>
      <c r="F824" s="38">
        <v>2</v>
      </c>
      <c r="G824" s="140"/>
      <c r="H824" s="140">
        <v>50.4</v>
      </c>
      <c r="I824" s="228">
        <f t="shared" si="331"/>
        <v>50.4</v>
      </c>
      <c r="J824" s="228">
        <f t="shared" si="332"/>
        <v>0</v>
      </c>
      <c r="K824" s="228">
        <f t="shared" si="333"/>
        <v>50.4</v>
      </c>
      <c r="L824" s="143">
        <f t="shared" si="334"/>
        <v>1</v>
      </c>
      <c r="M824" s="143">
        <f t="shared" si="334"/>
        <v>0</v>
      </c>
      <c r="N824" s="143">
        <f t="shared" si="334"/>
        <v>1</v>
      </c>
      <c r="O824" s="247">
        <v>2</v>
      </c>
      <c r="P824" s="247"/>
      <c r="Q824" s="247">
        <f t="shared" si="328"/>
        <v>2</v>
      </c>
      <c r="R824" s="143" t="s">
        <v>22</v>
      </c>
      <c r="S824" s="141">
        <v>43565</v>
      </c>
      <c r="T824" s="143" t="s">
        <v>390</v>
      </c>
      <c r="U824" s="207">
        <v>46022</v>
      </c>
      <c r="V824" s="139">
        <v>39715</v>
      </c>
      <c r="W824" s="148" t="s">
        <v>543</v>
      </c>
      <c r="X824" s="148" t="s">
        <v>556</v>
      </c>
    </row>
    <row r="825" spans="1:25" s="11" customFormat="1" ht="20.25" customHeight="1" x14ac:dyDescent="0.2">
      <c r="A825" s="58">
        <f t="shared" si="329"/>
        <v>46</v>
      </c>
      <c r="B825" s="143" t="s">
        <v>20</v>
      </c>
      <c r="C825" s="143" t="s">
        <v>377</v>
      </c>
      <c r="D825" s="143" t="s">
        <v>51</v>
      </c>
      <c r="E825" s="143" t="s">
        <v>13</v>
      </c>
      <c r="F825" s="38">
        <v>2</v>
      </c>
      <c r="G825" s="140"/>
      <c r="H825" s="140">
        <v>45.8</v>
      </c>
      <c r="I825" s="228">
        <f t="shared" si="331"/>
        <v>45.8</v>
      </c>
      <c r="J825" s="228">
        <f t="shared" si="332"/>
        <v>0</v>
      </c>
      <c r="K825" s="228">
        <f t="shared" si="333"/>
        <v>45.8</v>
      </c>
      <c r="L825" s="143">
        <f t="shared" si="334"/>
        <v>1</v>
      </c>
      <c r="M825" s="143">
        <f t="shared" si="334"/>
        <v>0</v>
      </c>
      <c r="N825" s="143">
        <f t="shared" si="334"/>
        <v>1</v>
      </c>
      <c r="O825" s="247">
        <v>0</v>
      </c>
      <c r="P825" s="247"/>
      <c r="Q825" s="247">
        <f t="shared" si="328"/>
        <v>0</v>
      </c>
      <c r="R825" s="143" t="s">
        <v>22</v>
      </c>
      <c r="S825" s="141">
        <v>43565</v>
      </c>
      <c r="T825" s="143" t="s">
        <v>390</v>
      </c>
      <c r="U825" s="207">
        <v>46022</v>
      </c>
      <c r="V825" s="139">
        <v>42586</v>
      </c>
      <c r="W825" s="148" t="s">
        <v>543</v>
      </c>
      <c r="X825" s="148" t="s">
        <v>556</v>
      </c>
    </row>
    <row r="826" spans="1:25" s="11" customFormat="1" ht="20.25" customHeight="1" x14ac:dyDescent="0.2">
      <c r="A826" s="58">
        <f t="shared" si="329"/>
        <v>46</v>
      </c>
      <c r="B826" s="143" t="s">
        <v>20</v>
      </c>
      <c r="C826" s="143" t="s">
        <v>377</v>
      </c>
      <c r="D826" s="143" t="s">
        <v>52</v>
      </c>
      <c r="E826" s="143" t="s">
        <v>13</v>
      </c>
      <c r="F826" s="38">
        <v>2</v>
      </c>
      <c r="G826" s="140"/>
      <c r="H826" s="140">
        <v>40.9</v>
      </c>
      <c r="I826" s="228">
        <f t="shared" si="331"/>
        <v>40.9</v>
      </c>
      <c r="J826" s="228">
        <f t="shared" si="332"/>
        <v>0</v>
      </c>
      <c r="K826" s="228">
        <f t="shared" si="333"/>
        <v>40.9</v>
      </c>
      <c r="L826" s="143">
        <f t="shared" si="334"/>
        <v>1</v>
      </c>
      <c r="M826" s="143">
        <f t="shared" si="334"/>
        <v>0</v>
      </c>
      <c r="N826" s="143">
        <f t="shared" si="334"/>
        <v>1</v>
      </c>
      <c r="O826" s="247">
        <v>5</v>
      </c>
      <c r="P826" s="247">
        <v>5</v>
      </c>
      <c r="Q826" s="247">
        <f t="shared" si="328"/>
        <v>0</v>
      </c>
      <c r="R826" s="143" t="s">
        <v>22</v>
      </c>
      <c r="S826" s="52">
        <v>43565</v>
      </c>
      <c r="T826" s="49" t="s">
        <v>390</v>
      </c>
      <c r="U826" s="207">
        <v>46022</v>
      </c>
      <c r="V826" s="139">
        <v>39591</v>
      </c>
      <c r="W826" s="148" t="s">
        <v>543</v>
      </c>
      <c r="X826" s="148" t="s">
        <v>556</v>
      </c>
    </row>
    <row r="827" spans="1:25" s="66" customFormat="1" ht="21" customHeight="1" x14ac:dyDescent="0.2">
      <c r="A827" s="67">
        <f t="shared" si="329"/>
        <v>46</v>
      </c>
      <c r="B827" s="68" t="s">
        <v>20</v>
      </c>
      <c r="C827" s="68" t="s">
        <v>377</v>
      </c>
      <c r="D827" s="68">
        <f>COUNTA(D803:D826)</f>
        <v>24</v>
      </c>
      <c r="E827" s="47" t="s">
        <v>34</v>
      </c>
      <c r="F827" s="33"/>
      <c r="G827" s="69">
        <v>1050.2</v>
      </c>
      <c r="H827" s="69">
        <f>SUM(H803:H826)</f>
        <v>1050.1999999999998</v>
      </c>
      <c r="I827" s="69">
        <f t="shared" ref="I827:Q827" si="335">SUM(I803:I826)</f>
        <v>1050.1999999999998</v>
      </c>
      <c r="J827" s="69">
        <f t="shared" si="335"/>
        <v>200.70000000000002</v>
      </c>
      <c r="K827" s="69">
        <f t="shared" si="335"/>
        <v>849.49999999999989</v>
      </c>
      <c r="L827" s="68">
        <f t="shared" si="335"/>
        <v>24</v>
      </c>
      <c r="M827" s="68">
        <f t="shared" si="335"/>
        <v>5</v>
      </c>
      <c r="N827" s="68">
        <f t="shared" si="335"/>
        <v>19</v>
      </c>
      <c r="O827" s="115">
        <f t="shared" si="335"/>
        <v>74</v>
      </c>
      <c r="P827" s="115">
        <f t="shared" si="335"/>
        <v>11</v>
      </c>
      <c r="Q827" s="115">
        <f t="shared" si="335"/>
        <v>63</v>
      </c>
      <c r="R827" s="15" t="str">
        <f>IF(L827/D827=0,"дом расселён 100%",IF(L827-D827=0,"0%",IF(L827/D827&lt;1,1-L827/D827)))</f>
        <v>0%</v>
      </c>
      <c r="S827" s="70">
        <v>43565</v>
      </c>
      <c r="T827" s="68" t="s">
        <v>390</v>
      </c>
      <c r="U827" s="348">
        <v>46022</v>
      </c>
      <c r="V827" s="1"/>
      <c r="W827" s="148" t="s">
        <v>543</v>
      </c>
      <c r="X827" s="148" t="s">
        <v>556</v>
      </c>
      <c r="Y827" s="11"/>
    </row>
    <row r="828" spans="1:25" s="11" customFormat="1" ht="20.25" customHeight="1" x14ac:dyDescent="0.2">
      <c r="A828" s="58">
        <f>A827+1</f>
        <v>47</v>
      </c>
      <c r="B828" s="143" t="s">
        <v>20</v>
      </c>
      <c r="C828" s="143" t="s">
        <v>379</v>
      </c>
      <c r="D828" s="143" t="s">
        <v>21</v>
      </c>
      <c r="E828" s="143" t="s">
        <v>13</v>
      </c>
      <c r="F828" s="38">
        <v>2</v>
      </c>
      <c r="G828" s="140"/>
      <c r="H828" s="140">
        <v>42.3</v>
      </c>
      <c r="I828" s="228">
        <f t="shared" ref="I828:I852" si="336">IF(R828="Подлежит расселению",H828,IF(R828="Расселено",0,IF(R828="Пустующие",0,IF(R828="В суде",H828))))</f>
        <v>42.3</v>
      </c>
      <c r="J828" s="228">
        <f t="shared" ref="J828:J852" si="337">IF(E828="Муниципальная",I828,IF(E828="Частная",0,IF(E828="Государственная",0,IF(E828="Юр.лицо",0))))</f>
        <v>0</v>
      </c>
      <c r="K828" s="228">
        <f t="shared" ref="K828:K852" si="338">IF(E828="Муниципальная",0,IF(E828="Частная",I828,IF(E828="Государственная",I828,IF(E828="Юр.лицо",I828))))</f>
        <v>42.3</v>
      </c>
      <c r="L828" s="143">
        <f t="shared" ref="L828:N852" si="339">IF(I828&gt;0,1,IF(I828=0,0))</f>
        <v>1</v>
      </c>
      <c r="M828" s="143">
        <f t="shared" si="339"/>
        <v>0</v>
      </c>
      <c r="N828" s="143">
        <f t="shared" si="339"/>
        <v>1</v>
      </c>
      <c r="O828" s="247">
        <v>5</v>
      </c>
      <c r="P828" s="247"/>
      <c r="Q828" s="247">
        <f t="shared" si="328"/>
        <v>5</v>
      </c>
      <c r="R828" s="143" t="s">
        <v>22</v>
      </c>
      <c r="S828" s="57">
        <v>43565</v>
      </c>
      <c r="T828" s="54" t="s">
        <v>390</v>
      </c>
      <c r="U828" s="207">
        <v>44926</v>
      </c>
      <c r="V828" s="139">
        <v>41230</v>
      </c>
      <c r="W828" s="148" t="s">
        <v>543</v>
      </c>
      <c r="X828" s="148" t="s">
        <v>556</v>
      </c>
    </row>
    <row r="829" spans="1:25" s="11" customFormat="1" ht="20.25" customHeight="1" x14ac:dyDescent="0.2">
      <c r="A829" s="58">
        <f t="shared" si="329"/>
        <v>47</v>
      </c>
      <c r="B829" s="143" t="s">
        <v>20</v>
      </c>
      <c r="C829" s="143" t="s">
        <v>379</v>
      </c>
      <c r="D829" s="143" t="s">
        <v>23</v>
      </c>
      <c r="E829" s="143" t="s">
        <v>13</v>
      </c>
      <c r="F829" s="38">
        <v>2</v>
      </c>
      <c r="G829" s="140"/>
      <c r="H829" s="140">
        <v>46.1</v>
      </c>
      <c r="I829" s="228">
        <f t="shared" si="336"/>
        <v>46.1</v>
      </c>
      <c r="J829" s="228">
        <f t="shared" si="337"/>
        <v>0</v>
      </c>
      <c r="K829" s="228">
        <f t="shared" si="338"/>
        <v>46.1</v>
      </c>
      <c r="L829" s="143">
        <f t="shared" si="339"/>
        <v>1</v>
      </c>
      <c r="M829" s="143">
        <f t="shared" si="339"/>
        <v>0</v>
      </c>
      <c r="N829" s="143">
        <f t="shared" si="339"/>
        <v>1</v>
      </c>
      <c r="O829" s="247">
        <v>4</v>
      </c>
      <c r="P829" s="247"/>
      <c r="Q829" s="247">
        <f t="shared" si="328"/>
        <v>4</v>
      </c>
      <c r="R829" s="143" t="s">
        <v>22</v>
      </c>
      <c r="S829" s="141">
        <v>43565</v>
      </c>
      <c r="T829" s="143" t="s">
        <v>390</v>
      </c>
      <c r="U829" s="45">
        <v>44926</v>
      </c>
      <c r="V829" s="139">
        <v>40303</v>
      </c>
      <c r="W829" s="148" t="s">
        <v>543</v>
      </c>
      <c r="X829" s="148" t="s">
        <v>556</v>
      </c>
    </row>
    <row r="830" spans="1:25" s="11" customFormat="1" ht="20.25" customHeight="1" x14ac:dyDescent="0.2">
      <c r="A830" s="58">
        <f t="shared" si="329"/>
        <v>47</v>
      </c>
      <c r="B830" s="143" t="s">
        <v>20</v>
      </c>
      <c r="C830" s="143" t="s">
        <v>379</v>
      </c>
      <c r="D830" s="143" t="s">
        <v>24</v>
      </c>
      <c r="E830" s="143" t="s">
        <v>13</v>
      </c>
      <c r="F830" s="38">
        <v>2</v>
      </c>
      <c r="G830" s="140"/>
      <c r="H830" s="140">
        <v>46.9</v>
      </c>
      <c r="I830" s="228">
        <f t="shared" si="336"/>
        <v>46.9</v>
      </c>
      <c r="J830" s="228">
        <f t="shared" si="337"/>
        <v>0</v>
      </c>
      <c r="K830" s="228">
        <f t="shared" si="338"/>
        <v>46.9</v>
      </c>
      <c r="L830" s="143">
        <f t="shared" si="339"/>
        <v>1</v>
      </c>
      <c r="M830" s="143">
        <f t="shared" si="339"/>
        <v>0</v>
      </c>
      <c r="N830" s="143">
        <f t="shared" si="339"/>
        <v>1</v>
      </c>
      <c r="O830" s="247">
        <v>4</v>
      </c>
      <c r="P830" s="247"/>
      <c r="Q830" s="247">
        <f t="shared" si="328"/>
        <v>4</v>
      </c>
      <c r="R830" s="143" t="s">
        <v>22</v>
      </c>
      <c r="S830" s="141">
        <v>43565</v>
      </c>
      <c r="T830" s="143" t="s">
        <v>390</v>
      </c>
      <c r="U830" s="45">
        <v>44926</v>
      </c>
      <c r="V830" s="139">
        <v>39168</v>
      </c>
      <c r="W830" s="148" t="s">
        <v>543</v>
      </c>
      <c r="X830" s="148" t="s">
        <v>556</v>
      </c>
    </row>
    <row r="831" spans="1:25" s="11" customFormat="1" ht="20.25" customHeight="1" x14ac:dyDescent="0.2">
      <c r="A831" s="58">
        <f t="shared" si="329"/>
        <v>47</v>
      </c>
      <c r="B831" s="143" t="s">
        <v>20</v>
      </c>
      <c r="C831" s="143" t="s">
        <v>379</v>
      </c>
      <c r="D831" s="143" t="s">
        <v>25</v>
      </c>
      <c r="E831" s="143" t="s">
        <v>12</v>
      </c>
      <c r="F831" s="38">
        <v>1</v>
      </c>
      <c r="G831" s="140"/>
      <c r="H831" s="140">
        <v>30.6</v>
      </c>
      <c r="I831" s="228">
        <f t="shared" si="336"/>
        <v>30.6</v>
      </c>
      <c r="J831" s="228">
        <f t="shared" si="337"/>
        <v>30.6</v>
      </c>
      <c r="K831" s="228">
        <f t="shared" si="338"/>
        <v>0</v>
      </c>
      <c r="L831" s="143">
        <f t="shared" si="339"/>
        <v>1</v>
      </c>
      <c r="M831" s="143">
        <f t="shared" si="339"/>
        <v>1</v>
      </c>
      <c r="N831" s="143">
        <f t="shared" si="339"/>
        <v>0</v>
      </c>
      <c r="O831" s="247">
        <v>5</v>
      </c>
      <c r="P831" s="247"/>
      <c r="Q831" s="247">
        <f t="shared" si="328"/>
        <v>5</v>
      </c>
      <c r="R831" s="143" t="s">
        <v>22</v>
      </c>
      <c r="S831" s="141">
        <v>43565</v>
      </c>
      <c r="T831" s="143" t="s">
        <v>390</v>
      </c>
      <c r="U831" s="45">
        <v>44926</v>
      </c>
      <c r="V831" s="139"/>
      <c r="W831" s="148" t="s">
        <v>543</v>
      </c>
      <c r="X831" s="148" t="s">
        <v>556</v>
      </c>
    </row>
    <row r="832" spans="1:25" s="11" customFormat="1" ht="20.25" customHeight="1" x14ac:dyDescent="0.2">
      <c r="A832" s="58">
        <f t="shared" si="329"/>
        <v>47</v>
      </c>
      <c r="B832" s="143" t="s">
        <v>20</v>
      </c>
      <c r="C832" s="143" t="s">
        <v>379</v>
      </c>
      <c r="D832" s="143" t="s">
        <v>26</v>
      </c>
      <c r="E832" s="143" t="s">
        <v>13</v>
      </c>
      <c r="F832" s="38">
        <v>2</v>
      </c>
      <c r="G832" s="140"/>
      <c r="H832" s="140">
        <v>42.6</v>
      </c>
      <c r="I832" s="228">
        <f t="shared" si="336"/>
        <v>42.6</v>
      </c>
      <c r="J832" s="228">
        <f t="shared" si="337"/>
        <v>0</v>
      </c>
      <c r="K832" s="228">
        <f t="shared" si="338"/>
        <v>42.6</v>
      </c>
      <c r="L832" s="143">
        <f t="shared" si="339"/>
        <v>1</v>
      </c>
      <c r="M832" s="143">
        <f t="shared" si="339"/>
        <v>0</v>
      </c>
      <c r="N832" s="143">
        <f t="shared" si="339"/>
        <v>1</v>
      </c>
      <c r="O832" s="247">
        <v>6</v>
      </c>
      <c r="P832" s="247">
        <v>4</v>
      </c>
      <c r="Q832" s="247">
        <f t="shared" si="328"/>
        <v>2</v>
      </c>
      <c r="R832" s="143" t="s">
        <v>22</v>
      </c>
      <c r="S832" s="141">
        <v>43565</v>
      </c>
      <c r="T832" s="143" t="s">
        <v>390</v>
      </c>
      <c r="U832" s="45">
        <v>44926</v>
      </c>
      <c r="V832" s="139">
        <v>42489</v>
      </c>
      <c r="W832" s="148" t="s">
        <v>543</v>
      </c>
      <c r="X832" s="148" t="s">
        <v>556</v>
      </c>
    </row>
    <row r="833" spans="1:24" s="11" customFormat="1" ht="20.25" customHeight="1" x14ac:dyDescent="0.2">
      <c r="A833" s="58">
        <f t="shared" si="329"/>
        <v>47</v>
      </c>
      <c r="B833" s="143" t="s">
        <v>20</v>
      </c>
      <c r="C833" s="143" t="s">
        <v>379</v>
      </c>
      <c r="D833" s="143" t="s">
        <v>27</v>
      </c>
      <c r="E833" s="143" t="s">
        <v>13</v>
      </c>
      <c r="F833" s="38">
        <v>2</v>
      </c>
      <c r="G833" s="140"/>
      <c r="H833" s="140">
        <v>43.6</v>
      </c>
      <c r="I833" s="228">
        <f t="shared" si="336"/>
        <v>43.6</v>
      </c>
      <c r="J833" s="228">
        <f t="shared" si="337"/>
        <v>0</v>
      </c>
      <c r="K833" s="228">
        <f t="shared" si="338"/>
        <v>43.6</v>
      </c>
      <c r="L833" s="143">
        <f t="shared" si="339"/>
        <v>1</v>
      </c>
      <c r="M833" s="143">
        <f t="shared" si="339"/>
        <v>0</v>
      </c>
      <c r="N833" s="143">
        <f t="shared" si="339"/>
        <v>1</v>
      </c>
      <c r="O833" s="247">
        <v>2</v>
      </c>
      <c r="P833" s="247"/>
      <c r="Q833" s="247">
        <f t="shared" si="328"/>
        <v>2</v>
      </c>
      <c r="R833" s="143" t="s">
        <v>22</v>
      </c>
      <c r="S833" s="141">
        <v>43565</v>
      </c>
      <c r="T833" s="143" t="s">
        <v>390</v>
      </c>
      <c r="U833" s="45">
        <v>44926</v>
      </c>
      <c r="V833" s="139">
        <v>41915</v>
      </c>
      <c r="W833" s="148" t="s">
        <v>543</v>
      </c>
      <c r="X833" s="148" t="s">
        <v>556</v>
      </c>
    </row>
    <row r="834" spans="1:24" s="11" customFormat="1" ht="20.25" customHeight="1" x14ac:dyDescent="0.2">
      <c r="A834" s="58">
        <f t="shared" si="329"/>
        <v>47</v>
      </c>
      <c r="B834" s="143" t="s">
        <v>20</v>
      </c>
      <c r="C834" s="143" t="s">
        <v>379</v>
      </c>
      <c r="D834" s="143" t="s">
        <v>28</v>
      </c>
      <c r="E834" s="143" t="s">
        <v>12</v>
      </c>
      <c r="F834" s="38">
        <v>2</v>
      </c>
      <c r="G834" s="140"/>
      <c r="H834" s="140">
        <v>47.7</v>
      </c>
      <c r="I834" s="228">
        <f t="shared" si="336"/>
        <v>47.7</v>
      </c>
      <c r="J834" s="228">
        <f t="shared" si="337"/>
        <v>47.7</v>
      </c>
      <c r="K834" s="228">
        <f t="shared" si="338"/>
        <v>0</v>
      </c>
      <c r="L834" s="143">
        <f t="shared" si="339"/>
        <v>1</v>
      </c>
      <c r="M834" s="143">
        <f t="shared" si="339"/>
        <v>1</v>
      </c>
      <c r="N834" s="143">
        <f t="shared" si="339"/>
        <v>0</v>
      </c>
      <c r="O834" s="247">
        <v>7</v>
      </c>
      <c r="P834" s="247"/>
      <c r="Q834" s="247">
        <f t="shared" si="328"/>
        <v>7</v>
      </c>
      <c r="R834" s="143" t="s">
        <v>22</v>
      </c>
      <c r="S834" s="141">
        <v>43565</v>
      </c>
      <c r="T834" s="143" t="s">
        <v>390</v>
      </c>
      <c r="U834" s="45">
        <v>44926</v>
      </c>
      <c r="V834" s="139"/>
      <c r="W834" s="148" t="s">
        <v>543</v>
      </c>
      <c r="X834" s="148" t="s">
        <v>556</v>
      </c>
    </row>
    <row r="835" spans="1:24" s="11" customFormat="1" ht="20.25" customHeight="1" x14ac:dyDescent="0.2">
      <c r="A835" s="58">
        <f t="shared" si="329"/>
        <v>47</v>
      </c>
      <c r="B835" s="143" t="s">
        <v>20</v>
      </c>
      <c r="C835" s="143" t="s">
        <v>379</v>
      </c>
      <c r="D835" s="143" t="s">
        <v>29</v>
      </c>
      <c r="E835" s="143" t="s">
        <v>13</v>
      </c>
      <c r="F835" s="38">
        <v>1</v>
      </c>
      <c r="G835" s="140"/>
      <c r="H835" s="140">
        <v>29.9</v>
      </c>
      <c r="I835" s="228">
        <f t="shared" si="336"/>
        <v>29.9</v>
      </c>
      <c r="J835" s="228">
        <f t="shared" si="337"/>
        <v>0</v>
      </c>
      <c r="K835" s="228">
        <f t="shared" si="338"/>
        <v>29.9</v>
      </c>
      <c r="L835" s="143">
        <f t="shared" si="339"/>
        <v>1</v>
      </c>
      <c r="M835" s="143">
        <f t="shared" si="339"/>
        <v>0</v>
      </c>
      <c r="N835" s="143">
        <f t="shared" si="339"/>
        <v>1</v>
      </c>
      <c r="O835" s="247">
        <v>2</v>
      </c>
      <c r="P835" s="247"/>
      <c r="Q835" s="247">
        <f t="shared" si="328"/>
        <v>2</v>
      </c>
      <c r="R835" s="143" t="s">
        <v>22</v>
      </c>
      <c r="S835" s="141">
        <v>43565</v>
      </c>
      <c r="T835" s="143" t="s">
        <v>390</v>
      </c>
      <c r="U835" s="45">
        <v>44926</v>
      </c>
      <c r="V835" s="139">
        <v>42772</v>
      </c>
      <c r="W835" s="148" t="s">
        <v>543</v>
      </c>
      <c r="X835" s="148" t="s">
        <v>556</v>
      </c>
    </row>
    <row r="836" spans="1:24" s="11" customFormat="1" ht="20.25" customHeight="1" x14ac:dyDescent="0.2">
      <c r="A836" s="58">
        <f t="shared" si="329"/>
        <v>47</v>
      </c>
      <c r="B836" s="143" t="s">
        <v>20</v>
      </c>
      <c r="C836" s="143" t="s">
        <v>379</v>
      </c>
      <c r="D836" s="143" t="s">
        <v>30</v>
      </c>
      <c r="E836" s="143" t="s">
        <v>13</v>
      </c>
      <c r="F836" s="38">
        <v>2</v>
      </c>
      <c r="G836" s="140"/>
      <c r="H836" s="140">
        <v>49.3</v>
      </c>
      <c r="I836" s="228">
        <f t="shared" si="336"/>
        <v>49.3</v>
      </c>
      <c r="J836" s="228">
        <f t="shared" si="337"/>
        <v>0</v>
      </c>
      <c r="K836" s="228">
        <f t="shared" si="338"/>
        <v>49.3</v>
      </c>
      <c r="L836" s="143">
        <f t="shared" si="339"/>
        <v>1</v>
      </c>
      <c r="M836" s="143">
        <f t="shared" si="339"/>
        <v>0</v>
      </c>
      <c r="N836" s="143">
        <f t="shared" si="339"/>
        <v>1</v>
      </c>
      <c r="O836" s="247">
        <v>1</v>
      </c>
      <c r="P836" s="247"/>
      <c r="Q836" s="247">
        <f t="shared" si="328"/>
        <v>1</v>
      </c>
      <c r="R836" s="143" t="s">
        <v>22</v>
      </c>
      <c r="S836" s="141">
        <v>43565</v>
      </c>
      <c r="T836" s="143" t="s">
        <v>390</v>
      </c>
      <c r="U836" s="45">
        <v>44926</v>
      </c>
      <c r="V836" s="139">
        <v>40736</v>
      </c>
      <c r="W836" s="148" t="s">
        <v>543</v>
      </c>
      <c r="X836" s="148" t="s">
        <v>556</v>
      </c>
    </row>
    <row r="837" spans="1:24" s="11" customFormat="1" ht="20.25" customHeight="1" x14ac:dyDescent="0.2">
      <c r="A837" s="58">
        <f t="shared" si="329"/>
        <v>47</v>
      </c>
      <c r="B837" s="143" t="s">
        <v>20</v>
      </c>
      <c r="C837" s="143" t="s">
        <v>379</v>
      </c>
      <c r="D837" s="143" t="s">
        <v>31</v>
      </c>
      <c r="E837" s="143" t="s">
        <v>13</v>
      </c>
      <c r="F837" s="38">
        <v>2</v>
      </c>
      <c r="G837" s="140"/>
      <c r="H837" s="140">
        <v>46.4</v>
      </c>
      <c r="I837" s="228">
        <f t="shared" si="336"/>
        <v>46.4</v>
      </c>
      <c r="J837" s="228">
        <f t="shared" si="337"/>
        <v>0</v>
      </c>
      <c r="K837" s="228">
        <f t="shared" si="338"/>
        <v>46.4</v>
      </c>
      <c r="L837" s="143">
        <f t="shared" si="339"/>
        <v>1</v>
      </c>
      <c r="M837" s="143">
        <f t="shared" si="339"/>
        <v>0</v>
      </c>
      <c r="N837" s="143">
        <f t="shared" si="339"/>
        <v>1</v>
      </c>
      <c r="O837" s="247">
        <v>3</v>
      </c>
      <c r="P837" s="247"/>
      <c r="Q837" s="247">
        <f t="shared" si="328"/>
        <v>3</v>
      </c>
      <c r="R837" s="143" t="s">
        <v>22</v>
      </c>
      <c r="S837" s="141">
        <v>43565</v>
      </c>
      <c r="T837" s="143" t="s">
        <v>390</v>
      </c>
      <c r="U837" s="45">
        <v>44926</v>
      </c>
      <c r="V837" s="139">
        <v>39210</v>
      </c>
      <c r="W837" s="148" t="s">
        <v>543</v>
      </c>
      <c r="X837" s="148" t="s">
        <v>556</v>
      </c>
    </row>
    <row r="838" spans="1:24" s="11" customFormat="1" ht="20.25" customHeight="1" x14ac:dyDescent="0.2">
      <c r="A838" s="58">
        <f t="shared" si="329"/>
        <v>47</v>
      </c>
      <c r="B838" s="143" t="s">
        <v>20</v>
      </c>
      <c r="C838" s="143" t="s">
        <v>379</v>
      </c>
      <c r="D838" s="143" t="s">
        <v>32</v>
      </c>
      <c r="E838" s="143" t="s">
        <v>13</v>
      </c>
      <c r="F838" s="38">
        <v>2</v>
      </c>
      <c r="G838" s="140"/>
      <c r="H838" s="140">
        <v>45.7</v>
      </c>
      <c r="I838" s="228">
        <f t="shared" si="336"/>
        <v>45.7</v>
      </c>
      <c r="J838" s="228">
        <f t="shared" si="337"/>
        <v>0</v>
      </c>
      <c r="K838" s="228">
        <f t="shared" si="338"/>
        <v>45.7</v>
      </c>
      <c r="L838" s="143">
        <f t="shared" si="339"/>
        <v>1</v>
      </c>
      <c r="M838" s="143">
        <f t="shared" si="339"/>
        <v>0</v>
      </c>
      <c r="N838" s="143">
        <f t="shared" si="339"/>
        <v>1</v>
      </c>
      <c r="O838" s="247">
        <v>3</v>
      </c>
      <c r="P838" s="247"/>
      <c r="Q838" s="247">
        <f t="shared" si="328"/>
        <v>3</v>
      </c>
      <c r="R838" s="143" t="s">
        <v>22</v>
      </c>
      <c r="S838" s="141">
        <v>43565</v>
      </c>
      <c r="T838" s="143" t="s">
        <v>390</v>
      </c>
      <c r="U838" s="45">
        <v>44926</v>
      </c>
      <c r="V838" s="139">
        <v>40485</v>
      </c>
      <c r="W838" s="148" t="s">
        <v>543</v>
      </c>
      <c r="X838" s="148" t="s">
        <v>556</v>
      </c>
    </row>
    <row r="839" spans="1:24" s="11" customFormat="1" ht="20.25" customHeight="1" x14ac:dyDescent="0.2">
      <c r="A839" s="58">
        <f t="shared" si="329"/>
        <v>47</v>
      </c>
      <c r="B839" s="143" t="s">
        <v>20</v>
      </c>
      <c r="C839" s="143" t="s">
        <v>379</v>
      </c>
      <c r="D839" s="143" t="s">
        <v>33</v>
      </c>
      <c r="E839" s="143" t="s">
        <v>12</v>
      </c>
      <c r="F839" s="38">
        <v>3</v>
      </c>
      <c r="G839" s="140"/>
      <c r="H839" s="140">
        <v>50.3</v>
      </c>
      <c r="I839" s="228">
        <f t="shared" si="336"/>
        <v>50.3</v>
      </c>
      <c r="J839" s="228">
        <f t="shared" si="337"/>
        <v>50.3</v>
      </c>
      <c r="K839" s="228">
        <f t="shared" si="338"/>
        <v>0</v>
      </c>
      <c r="L839" s="143">
        <f t="shared" si="339"/>
        <v>1</v>
      </c>
      <c r="M839" s="143">
        <f t="shared" si="339"/>
        <v>1</v>
      </c>
      <c r="N839" s="143">
        <f t="shared" si="339"/>
        <v>0</v>
      </c>
      <c r="O839" s="247">
        <v>2</v>
      </c>
      <c r="P839" s="247"/>
      <c r="Q839" s="247">
        <f t="shared" si="328"/>
        <v>2</v>
      </c>
      <c r="R839" s="143" t="s">
        <v>22</v>
      </c>
      <c r="S839" s="141">
        <v>43565</v>
      </c>
      <c r="T839" s="143" t="s">
        <v>390</v>
      </c>
      <c r="U839" s="45">
        <v>44926</v>
      </c>
      <c r="V839" s="139"/>
      <c r="W839" s="148" t="s">
        <v>543</v>
      </c>
      <c r="X839" s="148" t="s">
        <v>556</v>
      </c>
    </row>
    <row r="840" spans="1:24" s="11" customFormat="1" ht="20.25" customHeight="1" x14ac:dyDescent="0.2">
      <c r="A840" s="58">
        <f t="shared" si="329"/>
        <v>47</v>
      </c>
      <c r="B840" s="143" t="s">
        <v>20</v>
      </c>
      <c r="C840" s="143" t="s">
        <v>379</v>
      </c>
      <c r="D840" s="143" t="s">
        <v>39</v>
      </c>
      <c r="E840" s="143" t="s">
        <v>13</v>
      </c>
      <c r="F840" s="38">
        <v>2</v>
      </c>
      <c r="G840" s="140"/>
      <c r="H840" s="140">
        <v>51.1</v>
      </c>
      <c r="I840" s="228">
        <f t="shared" si="336"/>
        <v>51.1</v>
      </c>
      <c r="J840" s="228">
        <f t="shared" si="337"/>
        <v>0</v>
      </c>
      <c r="K840" s="228">
        <f t="shared" si="338"/>
        <v>51.1</v>
      </c>
      <c r="L840" s="143">
        <f t="shared" si="339"/>
        <v>1</v>
      </c>
      <c r="M840" s="143">
        <f t="shared" si="339"/>
        <v>0</v>
      </c>
      <c r="N840" s="143">
        <f t="shared" si="339"/>
        <v>1</v>
      </c>
      <c r="O840" s="247">
        <v>3</v>
      </c>
      <c r="P840" s="247"/>
      <c r="Q840" s="247">
        <f t="shared" si="328"/>
        <v>3</v>
      </c>
      <c r="R840" s="143" t="s">
        <v>22</v>
      </c>
      <c r="S840" s="141">
        <v>43565</v>
      </c>
      <c r="T840" s="143" t="s">
        <v>390</v>
      </c>
      <c r="U840" s="45">
        <v>44926</v>
      </c>
      <c r="V840" s="139">
        <v>42772</v>
      </c>
      <c r="W840" s="148" t="s">
        <v>543</v>
      </c>
      <c r="X840" s="148" t="s">
        <v>556</v>
      </c>
    </row>
    <row r="841" spans="1:24" s="11" customFormat="1" ht="20.25" customHeight="1" x14ac:dyDescent="0.2">
      <c r="A841" s="58">
        <f t="shared" si="329"/>
        <v>47</v>
      </c>
      <c r="B841" s="143" t="s">
        <v>20</v>
      </c>
      <c r="C841" s="143" t="s">
        <v>379</v>
      </c>
      <c r="D841" s="143" t="s">
        <v>40</v>
      </c>
      <c r="E841" s="143" t="s">
        <v>12</v>
      </c>
      <c r="F841" s="38">
        <v>2</v>
      </c>
      <c r="G841" s="140"/>
      <c r="H841" s="140">
        <v>46.3</v>
      </c>
      <c r="I841" s="228">
        <f t="shared" si="336"/>
        <v>46.3</v>
      </c>
      <c r="J841" s="228">
        <f t="shared" si="337"/>
        <v>46.3</v>
      </c>
      <c r="K841" s="228">
        <f t="shared" si="338"/>
        <v>0</v>
      </c>
      <c r="L841" s="143">
        <f t="shared" si="339"/>
        <v>1</v>
      </c>
      <c r="M841" s="143">
        <f t="shared" si="339"/>
        <v>1</v>
      </c>
      <c r="N841" s="143">
        <f t="shared" si="339"/>
        <v>0</v>
      </c>
      <c r="O841" s="247">
        <v>1</v>
      </c>
      <c r="P841" s="247"/>
      <c r="Q841" s="247">
        <f t="shared" si="328"/>
        <v>1</v>
      </c>
      <c r="R841" s="143" t="s">
        <v>22</v>
      </c>
      <c r="S841" s="141">
        <v>43565</v>
      </c>
      <c r="T841" s="143" t="s">
        <v>390</v>
      </c>
      <c r="U841" s="45">
        <v>44926</v>
      </c>
      <c r="V841" s="139"/>
      <c r="W841" s="148" t="s">
        <v>543</v>
      </c>
      <c r="X841" s="148" t="s">
        <v>556</v>
      </c>
    </row>
    <row r="842" spans="1:24" s="11" customFormat="1" ht="20.25" customHeight="1" x14ac:dyDescent="0.2">
      <c r="A842" s="58">
        <f t="shared" si="329"/>
        <v>47</v>
      </c>
      <c r="B842" s="143" t="s">
        <v>20</v>
      </c>
      <c r="C842" s="143" t="s">
        <v>379</v>
      </c>
      <c r="D842" s="143" t="s">
        <v>41</v>
      </c>
      <c r="E842" s="143" t="s">
        <v>13</v>
      </c>
      <c r="F842" s="38">
        <v>2</v>
      </c>
      <c r="G842" s="140"/>
      <c r="H842" s="140">
        <v>46.5</v>
      </c>
      <c r="I842" s="228">
        <f t="shared" si="336"/>
        <v>46.5</v>
      </c>
      <c r="J842" s="228">
        <f t="shared" si="337"/>
        <v>0</v>
      </c>
      <c r="K842" s="228">
        <f t="shared" si="338"/>
        <v>46.5</v>
      </c>
      <c r="L842" s="143">
        <f t="shared" si="339"/>
        <v>1</v>
      </c>
      <c r="M842" s="143">
        <f t="shared" si="339"/>
        <v>0</v>
      </c>
      <c r="N842" s="143">
        <f t="shared" si="339"/>
        <v>1</v>
      </c>
      <c r="O842" s="247">
        <v>3</v>
      </c>
      <c r="P842" s="247"/>
      <c r="Q842" s="247">
        <f t="shared" si="328"/>
        <v>3</v>
      </c>
      <c r="R842" s="143" t="s">
        <v>22</v>
      </c>
      <c r="S842" s="141">
        <v>43565</v>
      </c>
      <c r="T842" s="143" t="s">
        <v>390</v>
      </c>
      <c r="U842" s="45">
        <v>44926</v>
      </c>
      <c r="V842" s="139">
        <v>37439</v>
      </c>
      <c r="W842" s="148" t="s">
        <v>543</v>
      </c>
      <c r="X842" s="148" t="s">
        <v>556</v>
      </c>
    </row>
    <row r="843" spans="1:24" s="11" customFormat="1" ht="20.25" customHeight="1" x14ac:dyDescent="0.2">
      <c r="A843" s="58">
        <f t="shared" si="329"/>
        <v>47</v>
      </c>
      <c r="B843" s="143" t="s">
        <v>20</v>
      </c>
      <c r="C843" s="143" t="s">
        <v>379</v>
      </c>
      <c r="D843" s="143" t="s">
        <v>42</v>
      </c>
      <c r="E843" s="143" t="s">
        <v>13</v>
      </c>
      <c r="F843" s="38">
        <v>3</v>
      </c>
      <c r="G843" s="140"/>
      <c r="H843" s="140">
        <v>50.3</v>
      </c>
      <c r="I843" s="228">
        <f t="shared" si="336"/>
        <v>50.3</v>
      </c>
      <c r="J843" s="228">
        <f t="shared" si="337"/>
        <v>0</v>
      </c>
      <c r="K843" s="228">
        <f t="shared" si="338"/>
        <v>50.3</v>
      </c>
      <c r="L843" s="143">
        <f t="shared" si="339"/>
        <v>1</v>
      </c>
      <c r="M843" s="143">
        <f t="shared" si="339"/>
        <v>0</v>
      </c>
      <c r="N843" s="143">
        <f t="shared" si="339"/>
        <v>1</v>
      </c>
      <c r="O843" s="247">
        <v>2</v>
      </c>
      <c r="P843" s="247"/>
      <c r="Q843" s="247">
        <f t="shared" si="328"/>
        <v>2</v>
      </c>
      <c r="R843" s="143" t="s">
        <v>22</v>
      </c>
      <c r="S843" s="141">
        <v>43565</v>
      </c>
      <c r="T843" s="143" t="s">
        <v>390</v>
      </c>
      <c r="U843" s="45">
        <v>44926</v>
      </c>
      <c r="V843" s="139">
        <v>39453</v>
      </c>
      <c r="W843" s="148" t="s">
        <v>543</v>
      </c>
      <c r="X843" s="148" t="s">
        <v>556</v>
      </c>
    </row>
    <row r="844" spans="1:24" s="11" customFormat="1" ht="20.25" customHeight="1" x14ac:dyDescent="0.2">
      <c r="A844" s="58">
        <f t="shared" si="329"/>
        <v>47</v>
      </c>
      <c r="B844" s="143" t="s">
        <v>20</v>
      </c>
      <c r="C844" s="143" t="s">
        <v>379</v>
      </c>
      <c r="D844" s="143" t="s">
        <v>43</v>
      </c>
      <c r="E844" s="143" t="s">
        <v>12</v>
      </c>
      <c r="F844" s="38">
        <v>1</v>
      </c>
      <c r="G844" s="140"/>
      <c r="H844" s="140">
        <v>30.3</v>
      </c>
      <c r="I844" s="228">
        <f t="shared" si="336"/>
        <v>0</v>
      </c>
      <c r="J844" s="228">
        <f t="shared" si="337"/>
        <v>0</v>
      </c>
      <c r="K844" s="228">
        <f t="shared" si="338"/>
        <v>0</v>
      </c>
      <c r="L844" s="143">
        <f t="shared" si="339"/>
        <v>0</v>
      </c>
      <c r="M844" s="143">
        <f t="shared" si="339"/>
        <v>0</v>
      </c>
      <c r="N844" s="143">
        <f t="shared" si="339"/>
        <v>0</v>
      </c>
      <c r="O844" s="247">
        <v>0</v>
      </c>
      <c r="P844" s="247"/>
      <c r="Q844" s="247">
        <f t="shared" si="328"/>
        <v>0</v>
      </c>
      <c r="R844" s="143" t="s">
        <v>106</v>
      </c>
      <c r="S844" s="141">
        <v>43565</v>
      </c>
      <c r="T844" s="143" t="s">
        <v>390</v>
      </c>
      <c r="U844" s="45">
        <v>44926</v>
      </c>
      <c r="V844" s="25"/>
      <c r="W844" s="148"/>
      <c r="X844" s="148"/>
    </row>
    <row r="845" spans="1:24" s="11" customFormat="1" ht="20.25" customHeight="1" x14ac:dyDescent="0.2">
      <c r="A845" s="58">
        <f t="shared" si="329"/>
        <v>47</v>
      </c>
      <c r="B845" s="143" t="s">
        <v>20</v>
      </c>
      <c r="C845" s="143" t="s">
        <v>379</v>
      </c>
      <c r="D845" s="143" t="s">
        <v>46</v>
      </c>
      <c r="E845" s="143" t="s">
        <v>12</v>
      </c>
      <c r="F845" s="38">
        <v>2</v>
      </c>
      <c r="G845" s="140"/>
      <c r="H845" s="140">
        <v>46.2</v>
      </c>
      <c r="I845" s="228">
        <f t="shared" si="336"/>
        <v>0</v>
      </c>
      <c r="J845" s="228">
        <f t="shared" si="337"/>
        <v>0</v>
      </c>
      <c r="K845" s="228">
        <f t="shared" si="338"/>
        <v>0</v>
      </c>
      <c r="L845" s="143">
        <f t="shared" si="339"/>
        <v>0</v>
      </c>
      <c r="M845" s="143">
        <f t="shared" si="339"/>
        <v>0</v>
      </c>
      <c r="N845" s="143">
        <f t="shared" si="339"/>
        <v>0</v>
      </c>
      <c r="O845" s="247">
        <v>0</v>
      </c>
      <c r="P845" s="247"/>
      <c r="Q845" s="247">
        <f t="shared" si="328"/>
        <v>0</v>
      </c>
      <c r="R845" s="143" t="s">
        <v>106</v>
      </c>
      <c r="S845" s="141">
        <v>43565</v>
      </c>
      <c r="T845" s="143" t="s">
        <v>390</v>
      </c>
      <c r="U845" s="45">
        <v>44926</v>
      </c>
      <c r="V845" s="25"/>
      <c r="W845" s="148"/>
      <c r="X845" s="148"/>
    </row>
    <row r="846" spans="1:24" s="11" customFormat="1" ht="20.25" customHeight="1" x14ac:dyDescent="0.2">
      <c r="A846" s="58">
        <f t="shared" si="329"/>
        <v>47</v>
      </c>
      <c r="B846" s="143" t="s">
        <v>20</v>
      </c>
      <c r="C846" s="143" t="s">
        <v>379</v>
      </c>
      <c r="D846" s="143" t="s">
        <v>47</v>
      </c>
      <c r="E846" s="143" t="s">
        <v>13</v>
      </c>
      <c r="F846" s="38">
        <v>2</v>
      </c>
      <c r="G846" s="140"/>
      <c r="H846" s="140">
        <v>43.2</v>
      </c>
      <c r="I846" s="228">
        <f t="shared" si="336"/>
        <v>43.2</v>
      </c>
      <c r="J846" s="228">
        <f t="shared" si="337"/>
        <v>0</v>
      </c>
      <c r="K846" s="228">
        <f t="shared" si="338"/>
        <v>43.2</v>
      </c>
      <c r="L846" s="143">
        <f t="shared" si="339"/>
        <v>1</v>
      </c>
      <c r="M846" s="143">
        <f t="shared" si="339"/>
        <v>0</v>
      </c>
      <c r="N846" s="143">
        <f t="shared" si="339"/>
        <v>1</v>
      </c>
      <c r="O846" s="247">
        <v>3</v>
      </c>
      <c r="P846" s="247"/>
      <c r="Q846" s="247">
        <f t="shared" si="328"/>
        <v>3</v>
      </c>
      <c r="R846" s="143" t="s">
        <v>22</v>
      </c>
      <c r="S846" s="141">
        <v>43565</v>
      </c>
      <c r="T846" s="143" t="s">
        <v>390</v>
      </c>
      <c r="U846" s="45">
        <v>44926</v>
      </c>
      <c r="V846" s="139">
        <v>42837</v>
      </c>
      <c r="W846" s="148" t="s">
        <v>543</v>
      </c>
      <c r="X846" s="148" t="s">
        <v>556</v>
      </c>
    </row>
    <row r="847" spans="1:24" s="11" customFormat="1" ht="20.25" customHeight="1" x14ac:dyDescent="0.2">
      <c r="A847" s="58">
        <f t="shared" si="329"/>
        <v>47</v>
      </c>
      <c r="B847" s="143" t="s">
        <v>20</v>
      </c>
      <c r="C847" s="143" t="s">
        <v>379</v>
      </c>
      <c r="D847" s="143" t="s">
        <v>402</v>
      </c>
      <c r="E847" s="143" t="s">
        <v>13</v>
      </c>
      <c r="F847" s="38">
        <v>1</v>
      </c>
      <c r="G847" s="140"/>
      <c r="H847" s="140">
        <v>13.9</v>
      </c>
      <c r="I847" s="228">
        <f t="shared" si="336"/>
        <v>13.9</v>
      </c>
      <c r="J847" s="228">
        <f t="shared" si="337"/>
        <v>0</v>
      </c>
      <c r="K847" s="228">
        <f t="shared" si="338"/>
        <v>13.9</v>
      </c>
      <c r="L847" s="143">
        <f t="shared" si="339"/>
        <v>1</v>
      </c>
      <c r="M847" s="143">
        <f t="shared" si="339"/>
        <v>0</v>
      </c>
      <c r="N847" s="143">
        <f t="shared" si="339"/>
        <v>1</v>
      </c>
      <c r="O847" s="247">
        <v>1</v>
      </c>
      <c r="P847" s="247"/>
      <c r="Q847" s="247">
        <f t="shared" ref="Q847:Q910" si="340">O847-P847</f>
        <v>1</v>
      </c>
      <c r="R847" s="143" t="s">
        <v>22</v>
      </c>
      <c r="S847" s="141">
        <v>43565</v>
      </c>
      <c r="T847" s="143" t="s">
        <v>390</v>
      </c>
      <c r="U847" s="45">
        <v>44926</v>
      </c>
      <c r="V847" s="139">
        <v>39078</v>
      </c>
      <c r="W847" s="148" t="s">
        <v>543</v>
      </c>
      <c r="X847" s="148" t="s">
        <v>556</v>
      </c>
    </row>
    <row r="848" spans="1:24" s="11" customFormat="1" ht="20.25" customHeight="1" x14ac:dyDescent="0.2">
      <c r="A848" s="58">
        <f t="shared" si="329"/>
        <v>47</v>
      </c>
      <c r="B848" s="143" t="s">
        <v>20</v>
      </c>
      <c r="C848" s="143" t="s">
        <v>379</v>
      </c>
      <c r="D848" s="143" t="s">
        <v>403</v>
      </c>
      <c r="E848" s="143" t="s">
        <v>13</v>
      </c>
      <c r="F848" s="38">
        <v>1</v>
      </c>
      <c r="G848" s="140"/>
      <c r="H848" s="140">
        <v>12.7</v>
      </c>
      <c r="I848" s="228">
        <f t="shared" si="336"/>
        <v>12.7</v>
      </c>
      <c r="J848" s="228">
        <f t="shared" si="337"/>
        <v>0</v>
      </c>
      <c r="K848" s="228">
        <f t="shared" si="338"/>
        <v>12.7</v>
      </c>
      <c r="L848" s="143">
        <f t="shared" si="339"/>
        <v>1</v>
      </c>
      <c r="M848" s="143">
        <f t="shared" si="339"/>
        <v>0</v>
      </c>
      <c r="N848" s="143">
        <f t="shared" si="339"/>
        <v>1</v>
      </c>
      <c r="O848" s="247">
        <v>3</v>
      </c>
      <c r="P848" s="247"/>
      <c r="Q848" s="247">
        <f t="shared" si="340"/>
        <v>3</v>
      </c>
      <c r="R848" s="143" t="s">
        <v>22</v>
      </c>
      <c r="S848" s="141">
        <v>43565</v>
      </c>
      <c r="T848" s="143" t="s">
        <v>390</v>
      </c>
      <c r="U848" s="45">
        <v>44926</v>
      </c>
      <c r="V848" s="139">
        <v>38673</v>
      </c>
      <c r="W848" s="148" t="s">
        <v>543</v>
      </c>
      <c r="X848" s="148" t="s">
        <v>556</v>
      </c>
    </row>
    <row r="849" spans="1:25" s="11" customFormat="1" ht="20.25" customHeight="1" x14ac:dyDescent="0.2">
      <c r="A849" s="58">
        <f t="shared" si="329"/>
        <v>47</v>
      </c>
      <c r="B849" s="143" t="s">
        <v>20</v>
      </c>
      <c r="C849" s="143" t="s">
        <v>379</v>
      </c>
      <c r="D849" s="143" t="s">
        <v>49</v>
      </c>
      <c r="E849" s="143" t="s">
        <v>13</v>
      </c>
      <c r="F849" s="38">
        <v>1</v>
      </c>
      <c r="G849" s="140"/>
      <c r="H849" s="140">
        <v>30.3</v>
      </c>
      <c r="I849" s="228">
        <f t="shared" si="336"/>
        <v>30.3</v>
      </c>
      <c r="J849" s="228">
        <f t="shared" si="337"/>
        <v>0</v>
      </c>
      <c r="K849" s="228">
        <f t="shared" si="338"/>
        <v>30.3</v>
      </c>
      <c r="L849" s="143">
        <f t="shared" si="339"/>
        <v>1</v>
      </c>
      <c r="M849" s="143">
        <f t="shared" si="339"/>
        <v>0</v>
      </c>
      <c r="N849" s="143">
        <f t="shared" si="339"/>
        <v>1</v>
      </c>
      <c r="O849" s="247">
        <v>6</v>
      </c>
      <c r="P849" s="247"/>
      <c r="Q849" s="247">
        <f t="shared" si="340"/>
        <v>6</v>
      </c>
      <c r="R849" s="143" t="s">
        <v>22</v>
      </c>
      <c r="S849" s="141">
        <v>43565</v>
      </c>
      <c r="T849" s="143" t="s">
        <v>390</v>
      </c>
      <c r="U849" s="45">
        <v>44926</v>
      </c>
      <c r="V849" s="139">
        <v>40695</v>
      </c>
      <c r="W849" s="148" t="s">
        <v>543</v>
      </c>
      <c r="X849" s="148" t="s">
        <v>556</v>
      </c>
    </row>
    <row r="850" spans="1:25" s="11" customFormat="1" ht="20.25" customHeight="1" x14ac:dyDescent="0.2">
      <c r="A850" s="58">
        <f t="shared" si="329"/>
        <v>47</v>
      </c>
      <c r="B850" s="143" t="s">
        <v>20</v>
      </c>
      <c r="C850" s="143" t="s">
        <v>379</v>
      </c>
      <c r="D850" s="143" t="s">
        <v>50</v>
      </c>
      <c r="E850" s="143" t="s">
        <v>13</v>
      </c>
      <c r="F850" s="38">
        <v>2</v>
      </c>
      <c r="G850" s="140"/>
      <c r="H850" s="140">
        <v>47</v>
      </c>
      <c r="I850" s="228">
        <f t="shared" si="336"/>
        <v>47</v>
      </c>
      <c r="J850" s="228">
        <f t="shared" si="337"/>
        <v>0</v>
      </c>
      <c r="K850" s="228">
        <f t="shared" si="338"/>
        <v>47</v>
      </c>
      <c r="L850" s="143">
        <f t="shared" si="339"/>
        <v>1</v>
      </c>
      <c r="M850" s="143">
        <f t="shared" si="339"/>
        <v>0</v>
      </c>
      <c r="N850" s="143">
        <f t="shared" si="339"/>
        <v>1</v>
      </c>
      <c r="O850" s="247">
        <v>1</v>
      </c>
      <c r="P850" s="247"/>
      <c r="Q850" s="247">
        <f t="shared" si="340"/>
        <v>1</v>
      </c>
      <c r="R850" s="143" t="s">
        <v>22</v>
      </c>
      <c r="S850" s="141">
        <v>43565</v>
      </c>
      <c r="T850" s="143" t="s">
        <v>390</v>
      </c>
      <c r="U850" s="45">
        <v>44926</v>
      </c>
      <c r="V850" s="139">
        <v>42338</v>
      </c>
      <c r="W850" s="148" t="s">
        <v>543</v>
      </c>
      <c r="X850" s="148" t="s">
        <v>556</v>
      </c>
    </row>
    <row r="851" spans="1:25" s="11" customFormat="1" ht="20.25" customHeight="1" x14ac:dyDescent="0.2">
      <c r="A851" s="58">
        <f t="shared" si="329"/>
        <v>47</v>
      </c>
      <c r="B851" s="143" t="s">
        <v>20</v>
      </c>
      <c r="C851" s="143" t="s">
        <v>379</v>
      </c>
      <c r="D851" s="143" t="s">
        <v>51</v>
      </c>
      <c r="E851" s="143" t="s">
        <v>12</v>
      </c>
      <c r="F851" s="38">
        <v>2</v>
      </c>
      <c r="G851" s="140"/>
      <c r="H851" s="140">
        <v>43.7</v>
      </c>
      <c r="I851" s="228">
        <f t="shared" si="336"/>
        <v>43.7</v>
      </c>
      <c r="J851" s="228">
        <f t="shared" si="337"/>
        <v>43.7</v>
      </c>
      <c r="K851" s="228">
        <f t="shared" si="338"/>
        <v>0</v>
      </c>
      <c r="L851" s="143">
        <f t="shared" si="339"/>
        <v>1</v>
      </c>
      <c r="M851" s="143">
        <f t="shared" si="339"/>
        <v>1</v>
      </c>
      <c r="N851" s="143">
        <f t="shared" si="339"/>
        <v>0</v>
      </c>
      <c r="O851" s="247">
        <v>2</v>
      </c>
      <c r="P851" s="247"/>
      <c r="Q851" s="247">
        <f t="shared" si="340"/>
        <v>2</v>
      </c>
      <c r="R851" s="143" t="s">
        <v>22</v>
      </c>
      <c r="S851" s="141">
        <v>43565</v>
      </c>
      <c r="T851" s="143" t="s">
        <v>390</v>
      </c>
      <c r="U851" s="45">
        <v>44926</v>
      </c>
      <c r="V851" s="139"/>
      <c r="W851" s="148" t="s">
        <v>543</v>
      </c>
      <c r="X851" s="148" t="s">
        <v>556</v>
      </c>
    </row>
    <row r="852" spans="1:25" s="11" customFormat="1" ht="20.25" customHeight="1" x14ac:dyDescent="0.2">
      <c r="A852" s="58">
        <f t="shared" si="329"/>
        <v>47</v>
      </c>
      <c r="B852" s="143" t="s">
        <v>20</v>
      </c>
      <c r="C852" s="143" t="s">
        <v>379</v>
      </c>
      <c r="D852" s="143" t="s">
        <v>52</v>
      </c>
      <c r="E852" s="143" t="s">
        <v>13</v>
      </c>
      <c r="F852" s="38">
        <v>2</v>
      </c>
      <c r="G852" s="140"/>
      <c r="H852" s="140">
        <v>43.6</v>
      </c>
      <c r="I852" s="228">
        <f t="shared" si="336"/>
        <v>43.6</v>
      </c>
      <c r="J852" s="228">
        <f t="shared" si="337"/>
        <v>0</v>
      </c>
      <c r="K852" s="228">
        <f t="shared" si="338"/>
        <v>43.6</v>
      </c>
      <c r="L852" s="143">
        <f t="shared" si="339"/>
        <v>1</v>
      </c>
      <c r="M852" s="143">
        <f t="shared" si="339"/>
        <v>0</v>
      </c>
      <c r="N852" s="143">
        <f t="shared" si="339"/>
        <v>1</v>
      </c>
      <c r="O852" s="247">
        <v>1</v>
      </c>
      <c r="P852" s="247"/>
      <c r="Q852" s="247">
        <f t="shared" si="340"/>
        <v>1</v>
      </c>
      <c r="R852" s="143" t="s">
        <v>22</v>
      </c>
      <c r="S852" s="52">
        <v>43565</v>
      </c>
      <c r="T852" s="49" t="s">
        <v>390</v>
      </c>
      <c r="U852" s="197">
        <v>44926</v>
      </c>
      <c r="V852" s="139">
        <v>38435</v>
      </c>
      <c r="W852" s="148" t="s">
        <v>543</v>
      </c>
      <c r="X852" s="148" t="s">
        <v>556</v>
      </c>
    </row>
    <row r="853" spans="1:25" s="66" customFormat="1" ht="21" customHeight="1" x14ac:dyDescent="0.2">
      <c r="A853" s="67">
        <f t="shared" si="329"/>
        <v>47</v>
      </c>
      <c r="B853" s="68" t="s">
        <v>20</v>
      </c>
      <c r="C853" s="68" t="s">
        <v>379</v>
      </c>
      <c r="D853" s="68">
        <f>COUNTA(D828:D852)</f>
        <v>25</v>
      </c>
      <c r="E853" s="47" t="s">
        <v>34</v>
      </c>
      <c r="F853" s="33"/>
      <c r="G853" s="69">
        <v>1050.2</v>
      </c>
      <c r="H853" s="69">
        <f>SUM(H828:H852)</f>
        <v>1026.5</v>
      </c>
      <c r="I853" s="69">
        <f t="shared" ref="I853:Q853" si="341">SUM(I828:I852)</f>
        <v>950</v>
      </c>
      <c r="J853" s="69">
        <f t="shared" si="341"/>
        <v>218.60000000000002</v>
      </c>
      <c r="K853" s="69">
        <f t="shared" si="341"/>
        <v>731.4</v>
      </c>
      <c r="L853" s="68">
        <f t="shared" si="341"/>
        <v>23</v>
      </c>
      <c r="M853" s="68">
        <f t="shared" si="341"/>
        <v>5</v>
      </c>
      <c r="N853" s="68">
        <f t="shared" si="341"/>
        <v>18</v>
      </c>
      <c r="O853" s="115">
        <f t="shared" si="341"/>
        <v>70</v>
      </c>
      <c r="P853" s="115">
        <f t="shared" si="341"/>
        <v>4</v>
      </c>
      <c r="Q853" s="115">
        <f t="shared" si="341"/>
        <v>66</v>
      </c>
      <c r="R853" s="15">
        <f>IF(L853/D853=0,"дом расселён 100%",IF(L853-D853=0,"0%",IF(L853/D853&lt;1,1-L853/D853)))</f>
        <v>7.999999999999996E-2</v>
      </c>
      <c r="S853" s="70">
        <v>43565</v>
      </c>
      <c r="T853" s="68" t="s">
        <v>390</v>
      </c>
      <c r="U853" s="70">
        <v>44926</v>
      </c>
      <c r="V853" s="1"/>
      <c r="W853" s="148" t="s">
        <v>543</v>
      </c>
      <c r="X853" s="148" t="s">
        <v>556</v>
      </c>
      <c r="Y853" s="11"/>
    </row>
    <row r="854" spans="1:25" s="11" customFormat="1" ht="20.25" customHeight="1" x14ac:dyDescent="0.2">
      <c r="A854" s="58">
        <f>A853+1</f>
        <v>48</v>
      </c>
      <c r="B854" s="143" t="s">
        <v>20</v>
      </c>
      <c r="C854" s="143" t="s">
        <v>381</v>
      </c>
      <c r="D854" s="143" t="s">
        <v>21</v>
      </c>
      <c r="E854" s="143" t="s">
        <v>13</v>
      </c>
      <c r="F854" s="38">
        <v>2</v>
      </c>
      <c r="G854" s="140"/>
      <c r="H854" s="140">
        <v>42.4</v>
      </c>
      <c r="I854" s="228">
        <f t="shared" ref="I854:I877" si="342">IF(R854="Подлежит расселению",H854,IF(R854="Расселено",0,IF(R854="Пустующие",0,IF(R854="В суде",H854))))</f>
        <v>42.4</v>
      </c>
      <c r="J854" s="228">
        <f t="shared" ref="J854:J877" si="343">IF(E854="Муниципальная",I854,IF(E854="Частная",0,IF(E854="Государственная",0,IF(E854="Юр.лицо",0))))</f>
        <v>0</v>
      </c>
      <c r="K854" s="228">
        <f t="shared" ref="K854:K877" si="344">IF(E854="Муниципальная",0,IF(E854="Частная",I854,IF(E854="Государственная",I854,IF(E854="Юр.лицо",I854))))</f>
        <v>42.4</v>
      </c>
      <c r="L854" s="143">
        <f t="shared" ref="L854:N877" si="345">IF(I854&gt;0,1,IF(I854=0,0))</f>
        <v>1</v>
      </c>
      <c r="M854" s="143">
        <f t="shared" si="345"/>
        <v>0</v>
      </c>
      <c r="N854" s="143">
        <f t="shared" si="345"/>
        <v>1</v>
      </c>
      <c r="O854" s="247">
        <v>5</v>
      </c>
      <c r="P854" s="247"/>
      <c r="Q854" s="247">
        <f t="shared" si="340"/>
        <v>5</v>
      </c>
      <c r="R854" s="143" t="s">
        <v>22</v>
      </c>
      <c r="S854" s="57">
        <v>43565</v>
      </c>
      <c r="T854" s="54" t="s">
        <v>390</v>
      </c>
      <c r="U854" s="207">
        <v>46022</v>
      </c>
      <c r="V854" s="139">
        <v>40506</v>
      </c>
      <c r="W854" s="148" t="s">
        <v>543</v>
      </c>
      <c r="X854" s="148" t="s">
        <v>556</v>
      </c>
    </row>
    <row r="855" spans="1:25" s="11" customFormat="1" ht="20.25" customHeight="1" x14ac:dyDescent="0.2">
      <c r="A855" s="58">
        <f t="shared" si="329"/>
        <v>48</v>
      </c>
      <c r="B855" s="143" t="s">
        <v>20</v>
      </c>
      <c r="C855" s="143" t="s">
        <v>381</v>
      </c>
      <c r="D855" s="143" t="s">
        <v>23</v>
      </c>
      <c r="E855" s="143" t="s">
        <v>13</v>
      </c>
      <c r="F855" s="38">
        <v>2</v>
      </c>
      <c r="G855" s="140"/>
      <c r="H855" s="140">
        <v>43.2</v>
      </c>
      <c r="I855" s="228">
        <f t="shared" si="342"/>
        <v>43.2</v>
      </c>
      <c r="J855" s="228">
        <f t="shared" si="343"/>
        <v>0</v>
      </c>
      <c r="K855" s="228">
        <f t="shared" si="344"/>
        <v>43.2</v>
      </c>
      <c r="L855" s="143">
        <f t="shared" si="345"/>
        <v>1</v>
      </c>
      <c r="M855" s="143">
        <f t="shared" si="345"/>
        <v>0</v>
      </c>
      <c r="N855" s="143">
        <f t="shared" si="345"/>
        <v>1</v>
      </c>
      <c r="O855" s="247">
        <v>1</v>
      </c>
      <c r="P855" s="247"/>
      <c r="Q855" s="247">
        <f t="shared" si="340"/>
        <v>1</v>
      </c>
      <c r="R855" s="143" t="s">
        <v>22</v>
      </c>
      <c r="S855" s="141">
        <v>43565</v>
      </c>
      <c r="T855" s="143" t="s">
        <v>390</v>
      </c>
      <c r="U855" s="45">
        <v>46022</v>
      </c>
      <c r="V855" s="139">
        <v>43405</v>
      </c>
      <c r="W855" s="148" t="s">
        <v>543</v>
      </c>
      <c r="X855" s="148" t="s">
        <v>556</v>
      </c>
    </row>
    <row r="856" spans="1:25" s="11" customFormat="1" ht="20.25" customHeight="1" x14ac:dyDescent="0.2">
      <c r="A856" s="58">
        <f t="shared" si="329"/>
        <v>48</v>
      </c>
      <c r="B856" s="143" t="s">
        <v>20</v>
      </c>
      <c r="C856" s="143" t="s">
        <v>381</v>
      </c>
      <c r="D856" s="143" t="s">
        <v>24</v>
      </c>
      <c r="E856" s="143" t="s">
        <v>13</v>
      </c>
      <c r="F856" s="38">
        <v>2</v>
      </c>
      <c r="G856" s="140"/>
      <c r="H856" s="140">
        <v>46.1</v>
      </c>
      <c r="I856" s="228">
        <f t="shared" si="342"/>
        <v>46.1</v>
      </c>
      <c r="J856" s="228">
        <f t="shared" si="343"/>
        <v>0</v>
      </c>
      <c r="K856" s="228">
        <f t="shared" si="344"/>
        <v>46.1</v>
      </c>
      <c r="L856" s="143">
        <f t="shared" si="345"/>
        <v>1</v>
      </c>
      <c r="M856" s="143">
        <f t="shared" si="345"/>
        <v>0</v>
      </c>
      <c r="N856" s="143">
        <f t="shared" si="345"/>
        <v>1</v>
      </c>
      <c r="O856" s="247">
        <v>1</v>
      </c>
      <c r="P856" s="247"/>
      <c r="Q856" s="247">
        <f t="shared" si="340"/>
        <v>1</v>
      </c>
      <c r="R856" s="143" t="s">
        <v>22</v>
      </c>
      <c r="S856" s="141">
        <v>43565</v>
      </c>
      <c r="T856" s="143" t="s">
        <v>390</v>
      </c>
      <c r="U856" s="45">
        <v>46022</v>
      </c>
      <c r="V856" s="139">
        <v>41764</v>
      </c>
      <c r="W856" s="148" t="s">
        <v>543</v>
      </c>
      <c r="X856" s="148" t="s">
        <v>556</v>
      </c>
    </row>
    <row r="857" spans="1:25" s="11" customFormat="1" ht="20.25" customHeight="1" x14ac:dyDescent="0.2">
      <c r="A857" s="58">
        <f t="shared" si="329"/>
        <v>48</v>
      </c>
      <c r="B857" s="143" t="s">
        <v>20</v>
      </c>
      <c r="C857" s="143" t="s">
        <v>381</v>
      </c>
      <c r="D857" s="143" t="s">
        <v>25</v>
      </c>
      <c r="E857" s="143" t="s">
        <v>13</v>
      </c>
      <c r="F857" s="38">
        <v>2</v>
      </c>
      <c r="G857" s="140"/>
      <c r="H857" s="140">
        <v>46.8</v>
      </c>
      <c r="I857" s="228">
        <f t="shared" si="342"/>
        <v>46.8</v>
      </c>
      <c r="J857" s="228">
        <f t="shared" si="343"/>
        <v>0</v>
      </c>
      <c r="K857" s="228">
        <f t="shared" si="344"/>
        <v>46.8</v>
      </c>
      <c r="L857" s="143">
        <f t="shared" si="345"/>
        <v>1</v>
      </c>
      <c r="M857" s="143">
        <f t="shared" si="345"/>
        <v>0</v>
      </c>
      <c r="N857" s="143">
        <f t="shared" si="345"/>
        <v>1</v>
      </c>
      <c r="O857" s="247">
        <v>3</v>
      </c>
      <c r="P857" s="247"/>
      <c r="Q857" s="247">
        <f t="shared" si="340"/>
        <v>3</v>
      </c>
      <c r="R857" s="143" t="s">
        <v>22</v>
      </c>
      <c r="S857" s="141">
        <v>43565</v>
      </c>
      <c r="T857" s="143" t="s">
        <v>390</v>
      </c>
      <c r="U857" s="45">
        <v>46022</v>
      </c>
      <c r="V857" s="139">
        <v>42411</v>
      </c>
      <c r="W857" s="148" t="s">
        <v>543</v>
      </c>
      <c r="X857" s="148" t="s">
        <v>556</v>
      </c>
    </row>
    <row r="858" spans="1:25" s="11" customFormat="1" ht="20.25" customHeight="1" x14ac:dyDescent="0.2">
      <c r="A858" s="58">
        <f t="shared" si="329"/>
        <v>48</v>
      </c>
      <c r="B858" s="143" t="s">
        <v>20</v>
      </c>
      <c r="C858" s="143" t="s">
        <v>381</v>
      </c>
      <c r="D858" s="143" t="s">
        <v>26</v>
      </c>
      <c r="E858" s="143" t="s">
        <v>13</v>
      </c>
      <c r="F858" s="38">
        <v>3</v>
      </c>
      <c r="G858" s="140"/>
      <c r="H858" s="140">
        <v>43</v>
      </c>
      <c r="I858" s="228">
        <f t="shared" si="342"/>
        <v>43</v>
      </c>
      <c r="J858" s="228">
        <f t="shared" si="343"/>
        <v>0</v>
      </c>
      <c r="K858" s="228">
        <f t="shared" si="344"/>
        <v>43</v>
      </c>
      <c r="L858" s="143">
        <f t="shared" si="345"/>
        <v>1</v>
      </c>
      <c r="M858" s="143">
        <f t="shared" si="345"/>
        <v>0</v>
      </c>
      <c r="N858" s="143">
        <f t="shared" si="345"/>
        <v>1</v>
      </c>
      <c r="O858" s="247">
        <v>3</v>
      </c>
      <c r="P858" s="247">
        <v>3</v>
      </c>
      <c r="Q858" s="247">
        <f t="shared" si="340"/>
        <v>0</v>
      </c>
      <c r="R858" s="143" t="s">
        <v>22</v>
      </c>
      <c r="S858" s="141">
        <v>43565</v>
      </c>
      <c r="T858" s="143" t="s">
        <v>390</v>
      </c>
      <c r="U858" s="45">
        <v>46022</v>
      </c>
      <c r="V858" s="139">
        <v>39940</v>
      </c>
      <c r="W858" s="148" t="s">
        <v>543</v>
      </c>
      <c r="X858" s="148" t="s">
        <v>556</v>
      </c>
    </row>
    <row r="859" spans="1:25" s="11" customFormat="1" ht="20.25" customHeight="1" x14ac:dyDescent="0.2">
      <c r="A859" s="58">
        <f t="shared" si="329"/>
        <v>48</v>
      </c>
      <c r="B859" s="143" t="s">
        <v>20</v>
      </c>
      <c r="C859" s="143" t="s">
        <v>381</v>
      </c>
      <c r="D859" s="143" t="s">
        <v>27</v>
      </c>
      <c r="E859" s="143" t="s">
        <v>13</v>
      </c>
      <c r="F859" s="38">
        <v>2</v>
      </c>
      <c r="G859" s="140"/>
      <c r="H859" s="140">
        <v>43.1</v>
      </c>
      <c r="I859" s="228">
        <f t="shared" si="342"/>
        <v>43.1</v>
      </c>
      <c r="J859" s="228">
        <f t="shared" si="343"/>
        <v>0</v>
      </c>
      <c r="K859" s="228">
        <f t="shared" si="344"/>
        <v>43.1</v>
      </c>
      <c r="L859" s="143">
        <f t="shared" si="345"/>
        <v>1</v>
      </c>
      <c r="M859" s="143">
        <f t="shared" si="345"/>
        <v>0</v>
      </c>
      <c r="N859" s="143">
        <f t="shared" si="345"/>
        <v>1</v>
      </c>
      <c r="O859" s="247">
        <v>6</v>
      </c>
      <c r="P859" s="247"/>
      <c r="Q859" s="247">
        <f t="shared" si="340"/>
        <v>6</v>
      </c>
      <c r="R859" s="143" t="s">
        <v>22</v>
      </c>
      <c r="S859" s="141">
        <v>43565</v>
      </c>
      <c r="T859" s="143" t="s">
        <v>390</v>
      </c>
      <c r="U859" s="45">
        <v>46022</v>
      </c>
      <c r="V859" s="139">
        <v>40904</v>
      </c>
      <c r="W859" s="148" t="s">
        <v>543</v>
      </c>
      <c r="X859" s="148" t="s">
        <v>556</v>
      </c>
    </row>
    <row r="860" spans="1:25" s="11" customFormat="1" ht="20.25" customHeight="1" x14ac:dyDescent="0.2">
      <c r="A860" s="58">
        <f t="shared" si="329"/>
        <v>48</v>
      </c>
      <c r="B860" s="143" t="s">
        <v>20</v>
      </c>
      <c r="C860" s="143" t="s">
        <v>381</v>
      </c>
      <c r="D860" s="143" t="s">
        <v>28</v>
      </c>
      <c r="E860" s="143" t="s">
        <v>12</v>
      </c>
      <c r="F860" s="38">
        <v>2</v>
      </c>
      <c r="G860" s="140"/>
      <c r="H860" s="140">
        <v>46.7</v>
      </c>
      <c r="I860" s="228">
        <f t="shared" si="342"/>
        <v>46.7</v>
      </c>
      <c r="J860" s="228">
        <f t="shared" si="343"/>
        <v>46.7</v>
      </c>
      <c r="K860" s="228">
        <f t="shared" si="344"/>
        <v>0</v>
      </c>
      <c r="L860" s="143">
        <f t="shared" si="345"/>
        <v>1</v>
      </c>
      <c r="M860" s="143">
        <f t="shared" si="345"/>
        <v>1</v>
      </c>
      <c r="N860" s="143">
        <f t="shared" si="345"/>
        <v>0</v>
      </c>
      <c r="O860" s="247">
        <v>3</v>
      </c>
      <c r="P860" s="247"/>
      <c r="Q860" s="247">
        <f t="shared" si="340"/>
        <v>3</v>
      </c>
      <c r="R860" s="143" t="s">
        <v>22</v>
      </c>
      <c r="S860" s="141">
        <v>43565</v>
      </c>
      <c r="T860" s="143" t="s">
        <v>390</v>
      </c>
      <c r="U860" s="45">
        <v>46022</v>
      </c>
      <c r="V860" s="139"/>
      <c r="W860" s="148" t="s">
        <v>543</v>
      </c>
      <c r="X860" s="148" t="s">
        <v>556</v>
      </c>
    </row>
    <row r="861" spans="1:25" s="11" customFormat="1" ht="20.25" customHeight="1" x14ac:dyDescent="0.2">
      <c r="A861" s="58">
        <f t="shared" ref="A861:A924" si="346">A860</f>
        <v>48</v>
      </c>
      <c r="B861" s="143" t="s">
        <v>20</v>
      </c>
      <c r="C861" s="143" t="s">
        <v>381</v>
      </c>
      <c r="D861" s="143" t="s">
        <v>29</v>
      </c>
      <c r="E861" s="143" t="s">
        <v>13</v>
      </c>
      <c r="F861" s="38">
        <v>2</v>
      </c>
      <c r="G861" s="140"/>
      <c r="H861" s="140">
        <v>45.9</v>
      </c>
      <c r="I861" s="228">
        <f t="shared" si="342"/>
        <v>45.9</v>
      </c>
      <c r="J861" s="228">
        <f t="shared" si="343"/>
        <v>0</v>
      </c>
      <c r="K861" s="228">
        <f t="shared" si="344"/>
        <v>45.9</v>
      </c>
      <c r="L861" s="143">
        <f t="shared" si="345"/>
        <v>1</v>
      </c>
      <c r="M861" s="143">
        <f t="shared" si="345"/>
        <v>0</v>
      </c>
      <c r="N861" s="143">
        <f t="shared" si="345"/>
        <v>1</v>
      </c>
      <c r="O861" s="247">
        <v>5</v>
      </c>
      <c r="P861" s="247"/>
      <c r="Q861" s="247">
        <f t="shared" si="340"/>
        <v>5</v>
      </c>
      <c r="R861" s="143" t="s">
        <v>22</v>
      </c>
      <c r="S861" s="141">
        <v>43565</v>
      </c>
      <c r="T861" s="143" t="s">
        <v>390</v>
      </c>
      <c r="U861" s="45">
        <v>46022</v>
      </c>
      <c r="V861" s="139">
        <v>42719</v>
      </c>
      <c r="W861" s="148" t="s">
        <v>543</v>
      </c>
      <c r="X861" s="148" t="s">
        <v>556</v>
      </c>
    </row>
    <row r="862" spans="1:25" s="11" customFormat="1" ht="20.25" customHeight="1" x14ac:dyDescent="0.2">
      <c r="A862" s="58">
        <f t="shared" si="346"/>
        <v>48</v>
      </c>
      <c r="B862" s="143" t="s">
        <v>20</v>
      </c>
      <c r="C862" s="143" t="s">
        <v>381</v>
      </c>
      <c r="D862" s="143" t="s">
        <v>30</v>
      </c>
      <c r="E862" s="143" t="s">
        <v>13</v>
      </c>
      <c r="F862" s="38">
        <v>2</v>
      </c>
      <c r="G862" s="140"/>
      <c r="H862" s="140">
        <v>50.5</v>
      </c>
      <c r="I862" s="228">
        <f t="shared" si="342"/>
        <v>50.5</v>
      </c>
      <c r="J862" s="228">
        <f t="shared" si="343"/>
        <v>0</v>
      </c>
      <c r="K862" s="228">
        <f t="shared" si="344"/>
        <v>50.5</v>
      </c>
      <c r="L862" s="143">
        <f t="shared" si="345"/>
        <v>1</v>
      </c>
      <c r="M862" s="143">
        <f t="shared" si="345"/>
        <v>0</v>
      </c>
      <c r="N862" s="143">
        <f t="shared" si="345"/>
        <v>1</v>
      </c>
      <c r="O862" s="247">
        <v>3</v>
      </c>
      <c r="P862" s="247"/>
      <c r="Q862" s="247">
        <f t="shared" si="340"/>
        <v>3</v>
      </c>
      <c r="R862" s="143" t="s">
        <v>22</v>
      </c>
      <c r="S862" s="141">
        <v>43565</v>
      </c>
      <c r="T862" s="143" t="s">
        <v>390</v>
      </c>
      <c r="U862" s="45">
        <v>46022</v>
      </c>
      <c r="V862" s="139">
        <v>39102</v>
      </c>
      <c r="W862" s="148" t="s">
        <v>543</v>
      </c>
      <c r="X862" s="148" t="s">
        <v>556</v>
      </c>
    </row>
    <row r="863" spans="1:25" s="11" customFormat="1" ht="20.25" customHeight="1" x14ac:dyDescent="0.2">
      <c r="A863" s="58">
        <f t="shared" si="346"/>
        <v>48</v>
      </c>
      <c r="B863" s="143" t="s">
        <v>20</v>
      </c>
      <c r="C863" s="143" t="s">
        <v>381</v>
      </c>
      <c r="D863" s="143" t="s">
        <v>31</v>
      </c>
      <c r="E863" s="143" t="s">
        <v>13</v>
      </c>
      <c r="F863" s="38">
        <v>2</v>
      </c>
      <c r="G863" s="140"/>
      <c r="H863" s="140">
        <v>47.3</v>
      </c>
      <c r="I863" s="228">
        <f t="shared" si="342"/>
        <v>47.3</v>
      </c>
      <c r="J863" s="228">
        <f t="shared" si="343"/>
        <v>0</v>
      </c>
      <c r="K863" s="228">
        <f t="shared" si="344"/>
        <v>47.3</v>
      </c>
      <c r="L863" s="143">
        <f t="shared" si="345"/>
        <v>1</v>
      </c>
      <c r="M863" s="143">
        <f t="shared" si="345"/>
        <v>0</v>
      </c>
      <c r="N863" s="143">
        <f t="shared" si="345"/>
        <v>1</v>
      </c>
      <c r="O863" s="247">
        <v>4</v>
      </c>
      <c r="P863" s="247"/>
      <c r="Q863" s="247">
        <f t="shared" si="340"/>
        <v>4</v>
      </c>
      <c r="R863" s="143" t="s">
        <v>22</v>
      </c>
      <c r="S863" s="141">
        <v>43565</v>
      </c>
      <c r="T863" s="143" t="s">
        <v>390</v>
      </c>
      <c r="U863" s="45">
        <v>46022</v>
      </c>
      <c r="V863" s="139">
        <v>40679</v>
      </c>
      <c r="W863" s="148" t="s">
        <v>543</v>
      </c>
      <c r="X863" s="148" t="s">
        <v>556</v>
      </c>
    </row>
    <row r="864" spans="1:25" s="11" customFormat="1" ht="20.25" customHeight="1" x14ac:dyDescent="0.2">
      <c r="A864" s="58">
        <f t="shared" si="346"/>
        <v>48</v>
      </c>
      <c r="B864" s="143" t="s">
        <v>20</v>
      </c>
      <c r="C864" s="143" t="s">
        <v>381</v>
      </c>
      <c r="D864" s="143" t="s">
        <v>32</v>
      </c>
      <c r="E864" s="143" t="s">
        <v>13</v>
      </c>
      <c r="F864" s="38">
        <v>2</v>
      </c>
      <c r="G864" s="140"/>
      <c r="H864" s="140">
        <v>45.8</v>
      </c>
      <c r="I864" s="228">
        <f t="shared" si="342"/>
        <v>45.8</v>
      </c>
      <c r="J864" s="228">
        <f t="shared" si="343"/>
        <v>0</v>
      </c>
      <c r="K864" s="228">
        <f t="shared" si="344"/>
        <v>45.8</v>
      </c>
      <c r="L864" s="143">
        <f t="shared" si="345"/>
        <v>1</v>
      </c>
      <c r="M864" s="143">
        <f t="shared" si="345"/>
        <v>0</v>
      </c>
      <c r="N864" s="143">
        <f t="shared" si="345"/>
        <v>1</v>
      </c>
      <c r="O864" s="247">
        <v>4</v>
      </c>
      <c r="P864" s="247"/>
      <c r="Q864" s="247">
        <f t="shared" si="340"/>
        <v>4</v>
      </c>
      <c r="R864" s="143" t="s">
        <v>22</v>
      </c>
      <c r="S864" s="141">
        <v>43565</v>
      </c>
      <c r="T864" s="143" t="s">
        <v>390</v>
      </c>
      <c r="U864" s="45">
        <v>46022</v>
      </c>
      <c r="V864" s="139">
        <v>39423</v>
      </c>
      <c r="W864" s="148" t="s">
        <v>543</v>
      </c>
      <c r="X864" s="148" t="s">
        <v>556</v>
      </c>
    </row>
    <row r="865" spans="1:25" s="11" customFormat="1" ht="20.25" customHeight="1" x14ac:dyDescent="0.2">
      <c r="A865" s="58">
        <f t="shared" si="346"/>
        <v>48</v>
      </c>
      <c r="B865" s="143" t="s">
        <v>20</v>
      </c>
      <c r="C865" s="143" t="s">
        <v>381</v>
      </c>
      <c r="D865" s="143" t="s">
        <v>33</v>
      </c>
      <c r="E865" s="143" t="s">
        <v>13</v>
      </c>
      <c r="F865" s="38">
        <v>2</v>
      </c>
      <c r="G865" s="140"/>
      <c r="H865" s="140">
        <v>50.5</v>
      </c>
      <c r="I865" s="228">
        <f t="shared" si="342"/>
        <v>50.5</v>
      </c>
      <c r="J865" s="228">
        <f t="shared" si="343"/>
        <v>0</v>
      </c>
      <c r="K865" s="228">
        <f t="shared" si="344"/>
        <v>50.5</v>
      </c>
      <c r="L865" s="143">
        <f t="shared" si="345"/>
        <v>1</v>
      </c>
      <c r="M865" s="143">
        <f t="shared" si="345"/>
        <v>0</v>
      </c>
      <c r="N865" s="143">
        <f t="shared" si="345"/>
        <v>1</v>
      </c>
      <c r="O865" s="247">
        <v>2</v>
      </c>
      <c r="P865" s="247"/>
      <c r="Q865" s="247">
        <f t="shared" si="340"/>
        <v>2</v>
      </c>
      <c r="R865" s="143" t="s">
        <v>22</v>
      </c>
      <c r="S865" s="141">
        <v>43565</v>
      </c>
      <c r="T865" s="143" t="s">
        <v>390</v>
      </c>
      <c r="U865" s="45">
        <v>46022</v>
      </c>
      <c r="V865" s="139">
        <v>38803</v>
      </c>
      <c r="W865" s="148" t="s">
        <v>543</v>
      </c>
      <c r="X865" s="148" t="s">
        <v>556</v>
      </c>
    </row>
    <row r="866" spans="1:25" s="11" customFormat="1" ht="20.25" customHeight="1" x14ac:dyDescent="0.2">
      <c r="A866" s="58">
        <f t="shared" si="346"/>
        <v>48</v>
      </c>
      <c r="B866" s="143" t="s">
        <v>20</v>
      </c>
      <c r="C866" s="143" t="s">
        <v>381</v>
      </c>
      <c r="D866" s="143" t="s">
        <v>39</v>
      </c>
      <c r="E866" s="143" t="s">
        <v>13</v>
      </c>
      <c r="F866" s="38">
        <v>2</v>
      </c>
      <c r="G866" s="140"/>
      <c r="H866" s="140">
        <v>50.3</v>
      </c>
      <c r="I866" s="228">
        <f t="shared" si="342"/>
        <v>50.3</v>
      </c>
      <c r="J866" s="228">
        <f t="shared" si="343"/>
        <v>0</v>
      </c>
      <c r="K866" s="228">
        <f t="shared" si="344"/>
        <v>50.3</v>
      </c>
      <c r="L866" s="143">
        <f t="shared" si="345"/>
        <v>1</v>
      </c>
      <c r="M866" s="143">
        <f t="shared" si="345"/>
        <v>0</v>
      </c>
      <c r="N866" s="143">
        <f t="shared" si="345"/>
        <v>1</v>
      </c>
      <c r="O866" s="247">
        <v>1</v>
      </c>
      <c r="P866" s="247"/>
      <c r="Q866" s="247">
        <f t="shared" si="340"/>
        <v>1</v>
      </c>
      <c r="R866" s="143" t="s">
        <v>22</v>
      </c>
      <c r="S866" s="141">
        <v>43565</v>
      </c>
      <c r="T866" s="143" t="s">
        <v>390</v>
      </c>
      <c r="U866" s="45">
        <v>46022</v>
      </c>
      <c r="V866" s="139">
        <v>41157</v>
      </c>
      <c r="W866" s="148" t="s">
        <v>543</v>
      </c>
      <c r="X866" s="148" t="s">
        <v>556</v>
      </c>
    </row>
    <row r="867" spans="1:25" s="11" customFormat="1" ht="20.25" customHeight="1" x14ac:dyDescent="0.2">
      <c r="A867" s="58">
        <f t="shared" si="346"/>
        <v>48</v>
      </c>
      <c r="B867" s="143" t="s">
        <v>20</v>
      </c>
      <c r="C867" s="143" t="s">
        <v>381</v>
      </c>
      <c r="D867" s="143" t="s">
        <v>40</v>
      </c>
      <c r="E867" s="143" t="s">
        <v>13</v>
      </c>
      <c r="F867" s="38">
        <v>2</v>
      </c>
      <c r="G867" s="140"/>
      <c r="H867" s="140">
        <v>47.6</v>
      </c>
      <c r="I867" s="228">
        <f t="shared" si="342"/>
        <v>47.6</v>
      </c>
      <c r="J867" s="228">
        <f t="shared" si="343"/>
        <v>0</v>
      </c>
      <c r="K867" s="228">
        <f t="shared" si="344"/>
        <v>47.6</v>
      </c>
      <c r="L867" s="143">
        <f t="shared" si="345"/>
        <v>1</v>
      </c>
      <c r="M867" s="143">
        <f t="shared" si="345"/>
        <v>0</v>
      </c>
      <c r="N867" s="143">
        <f t="shared" si="345"/>
        <v>1</v>
      </c>
      <c r="O867" s="247">
        <v>4</v>
      </c>
      <c r="P867" s="247"/>
      <c r="Q867" s="247">
        <f t="shared" si="340"/>
        <v>4</v>
      </c>
      <c r="R867" s="143" t="s">
        <v>22</v>
      </c>
      <c r="S867" s="141">
        <v>43565</v>
      </c>
      <c r="T867" s="143" t="s">
        <v>390</v>
      </c>
      <c r="U867" s="45">
        <v>46022</v>
      </c>
      <c r="V867" s="139">
        <v>41943</v>
      </c>
      <c r="W867" s="148" t="s">
        <v>543</v>
      </c>
      <c r="X867" s="148" t="s">
        <v>556</v>
      </c>
    </row>
    <row r="868" spans="1:25" s="11" customFormat="1" ht="20.25" customHeight="1" x14ac:dyDescent="0.2">
      <c r="A868" s="58">
        <f t="shared" si="346"/>
        <v>48</v>
      </c>
      <c r="B868" s="143" t="s">
        <v>20</v>
      </c>
      <c r="C868" s="143" t="s">
        <v>381</v>
      </c>
      <c r="D868" s="143" t="s">
        <v>41</v>
      </c>
      <c r="E868" s="143" t="s">
        <v>13</v>
      </c>
      <c r="F868" s="38">
        <v>2</v>
      </c>
      <c r="G868" s="140"/>
      <c r="H868" s="140">
        <v>46.5</v>
      </c>
      <c r="I868" s="228">
        <f t="shared" si="342"/>
        <v>46.5</v>
      </c>
      <c r="J868" s="228">
        <f t="shared" si="343"/>
        <v>0</v>
      </c>
      <c r="K868" s="228">
        <f t="shared" si="344"/>
        <v>46.5</v>
      </c>
      <c r="L868" s="143">
        <f t="shared" si="345"/>
        <v>1</v>
      </c>
      <c r="M868" s="143">
        <f t="shared" si="345"/>
        <v>0</v>
      </c>
      <c r="N868" s="143">
        <f t="shared" si="345"/>
        <v>1</v>
      </c>
      <c r="O868" s="247">
        <v>4</v>
      </c>
      <c r="P868" s="247"/>
      <c r="Q868" s="247">
        <f t="shared" si="340"/>
        <v>4</v>
      </c>
      <c r="R868" s="143" t="s">
        <v>22</v>
      </c>
      <c r="S868" s="141">
        <v>43565</v>
      </c>
      <c r="T868" s="143" t="s">
        <v>390</v>
      </c>
      <c r="U868" s="45">
        <v>46022</v>
      </c>
      <c r="V868" s="139">
        <v>38333</v>
      </c>
      <c r="W868" s="148" t="s">
        <v>543</v>
      </c>
      <c r="X868" s="148" t="s">
        <v>556</v>
      </c>
    </row>
    <row r="869" spans="1:25" s="11" customFormat="1" ht="20.25" customHeight="1" x14ac:dyDescent="0.2">
      <c r="A869" s="58">
        <f t="shared" si="346"/>
        <v>48</v>
      </c>
      <c r="B869" s="143" t="s">
        <v>20</v>
      </c>
      <c r="C869" s="143" t="s">
        <v>381</v>
      </c>
      <c r="D869" s="143" t="s">
        <v>42</v>
      </c>
      <c r="E869" s="143" t="s">
        <v>12</v>
      </c>
      <c r="F869" s="38">
        <v>2</v>
      </c>
      <c r="G869" s="140"/>
      <c r="H869" s="140">
        <v>52</v>
      </c>
      <c r="I869" s="228">
        <f t="shared" si="342"/>
        <v>0</v>
      </c>
      <c r="J869" s="228">
        <f t="shared" si="343"/>
        <v>0</v>
      </c>
      <c r="K869" s="228">
        <f t="shared" si="344"/>
        <v>0</v>
      </c>
      <c r="L869" s="143">
        <f t="shared" si="345"/>
        <v>0</v>
      </c>
      <c r="M869" s="143">
        <f t="shared" si="345"/>
        <v>0</v>
      </c>
      <c r="N869" s="143">
        <f t="shared" si="345"/>
        <v>0</v>
      </c>
      <c r="O869" s="247">
        <v>0</v>
      </c>
      <c r="P869" s="247"/>
      <c r="Q869" s="247">
        <f t="shared" si="340"/>
        <v>0</v>
      </c>
      <c r="R869" s="143" t="s">
        <v>106</v>
      </c>
      <c r="S869" s="141">
        <v>43565</v>
      </c>
      <c r="T869" s="143" t="s">
        <v>390</v>
      </c>
      <c r="U869" s="45">
        <v>46022</v>
      </c>
      <c r="V869" s="25"/>
      <c r="W869" s="148"/>
      <c r="X869" s="148"/>
    </row>
    <row r="870" spans="1:25" s="11" customFormat="1" ht="20.25" customHeight="1" x14ac:dyDescent="0.2">
      <c r="A870" s="58">
        <f t="shared" si="346"/>
        <v>48</v>
      </c>
      <c r="B870" s="143" t="s">
        <v>20</v>
      </c>
      <c r="C870" s="143" t="s">
        <v>381</v>
      </c>
      <c r="D870" s="143" t="s">
        <v>43</v>
      </c>
      <c r="E870" s="143" t="s">
        <v>13</v>
      </c>
      <c r="F870" s="38">
        <v>2</v>
      </c>
      <c r="G870" s="140"/>
      <c r="H870" s="140">
        <v>42.4</v>
      </c>
      <c r="I870" s="228">
        <f t="shared" si="342"/>
        <v>42.4</v>
      </c>
      <c r="J870" s="228">
        <f t="shared" si="343"/>
        <v>0</v>
      </c>
      <c r="K870" s="228">
        <f t="shared" si="344"/>
        <v>42.4</v>
      </c>
      <c r="L870" s="143">
        <f t="shared" si="345"/>
        <v>1</v>
      </c>
      <c r="M870" s="143">
        <f t="shared" si="345"/>
        <v>0</v>
      </c>
      <c r="N870" s="143">
        <f t="shared" si="345"/>
        <v>1</v>
      </c>
      <c r="O870" s="247">
        <v>1</v>
      </c>
      <c r="P870" s="247"/>
      <c r="Q870" s="247">
        <f t="shared" si="340"/>
        <v>1</v>
      </c>
      <c r="R870" s="143" t="s">
        <v>22</v>
      </c>
      <c r="S870" s="141">
        <v>43565</v>
      </c>
      <c r="T870" s="143" t="s">
        <v>390</v>
      </c>
      <c r="U870" s="45">
        <v>46022</v>
      </c>
      <c r="V870" s="139">
        <v>41604</v>
      </c>
      <c r="W870" s="148" t="s">
        <v>543</v>
      </c>
      <c r="X870" s="148" t="s">
        <v>556</v>
      </c>
    </row>
    <row r="871" spans="1:25" s="11" customFormat="1" ht="20.25" customHeight="1" x14ac:dyDescent="0.2">
      <c r="A871" s="58">
        <f t="shared" si="346"/>
        <v>48</v>
      </c>
      <c r="B871" s="143" t="s">
        <v>20</v>
      </c>
      <c r="C871" s="143" t="s">
        <v>381</v>
      </c>
      <c r="D871" s="143" t="s">
        <v>46</v>
      </c>
      <c r="E871" s="143" t="s">
        <v>13</v>
      </c>
      <c r="F871" s="38">
        <v>2</v>
      </c>
      <c r="G871" s="140"/>
      <c r="H871" s="140">
        <v>47.3</v>
      </c>
      <c r="I871" s="228">
        <f t="shared" si="342"/>
        <v>47.3</v>
      </c>
      <c r="J871" s="228">
        <f t="shared" si="343"/>
        <v>0</v>
      </c>
      <c r="K871" s="228">
        <f t="shared" si="344"/>
        <v>47.3</v>
      </c>
      <c r="L871" s="143">
        <f t="shared" si="345"/>
        <v>1</v>
      </c>
      <c r="M871" s="143">
        <f t="shared" si="345"/>
        <v>0</v>
      </c>
      <c r="N871" s="143">
        <f t="shared" si="345"/>
        <v>1</v>
      </c>
      <c r="O871" s="247">
        <v>4</v>
      </c>
      <c r="P871" s="247"/>
      <c r="Q871" s="247">
        <f t="shared" si="340"/>
        <v>4</v>
      </c>
      <c r="R871" s="143" t="s">
        <v>22</v>
      </c>
      <c r="S871" s="141">
        <v>43565</v>
      </c>
      <c r="T871" s="143" t="s">
        <v>390</v>
      </c>
      <c r="U871" s="45">
        <v>46022</v>
      </c>
      <c r="V871" s="139">
        <v>41075</v>
      </c>
      <c r="W871" s="148" t="s">
        <v>543</v>
      </c>
      <c r="X871" s="148" t="s">
        <v>556</v>
      </c>
    </row>
    <row r="872" spans="1:25" s="11" customFormat="1" ht="20.25" customHeight="1" x14ac:dyDescent="0.2">
      <c r="A872" s="58">
        <f t="shared" si="346"/>
        <v>48</v>
      </c>
      <c r="B872" s="143" t="s">
        <v>20</v>
      </c>
      <c r="C872" s="143" t="s">
        <v>381</v>
      </c>
      <c r="D872" s="143" t="s">
        <v>47</v>
      </c>
      <c r="E872" s="143" t="s">
        <v>13</v>
      </c>
      <c r="F872" s="38">
        <v>3</v>
      </c>
      <c r="G872" s="140"/>
      <c r="H872" s="140">
        <v>67.099999999999994</v>
      </c>
      <c r="I872" s="228">
        <f t="shared" si="342"/>
        <v>67.099999999999994</v>
      </c>
      <c r="J872" s="228">
        <f t="shared" si="343"/>
        <v>0</v>
      </c>
      <c r="K872" s="228">
        <f t="shared" si="344"/>
        <v>67.099999999999994</v>
      </c>
      <c r="L872" s="143">
        <f t="shared" si="345"/>
        <v>1</v>
      </c>
      <c r="M872" s="143">
        <f t="shared" si="345"/>
        <v>0</v>
      </c>
      <c r="N872" s="143">
        <f t="shared" si="345"/>
        <v>1</v>
      </c>
      <c r="O872" s="247">
        <v>1</v>
      </c>
      <c r="P872" s="247"/>
      <c r="Q872" s="247">
        <f t="shared" si="340"/>
        <v>1</v>
      </c>
      <c r="R872" s="143" t="s">
        <v>22</v>
      </c>
      <c r="S872" s="141">
        <v>43565</v>
      </c>
      <c r="T872" s="143" t="s">
        <v>390</v>
      </c>
      <c r="U872" s="45">
        <v>46022</v>
      </c>
      <c r="V872" s="139">
        <v>43260</v>
      </c>
      <c r="W872" s="148" t="s">
        <v>543</v>
      </c>
      <c r="X872" s="148" t="s">
        <v>556</v>
      </c>
    </row>
    <row r="873" spans="1:25" s="11" customFormat="1" ht="20.25" customHeight="1" x14ac:dyDescent="0.2">
      <c r="A873" s="58">
        <f t="shared" si="346"/>
        <v>48</v>
      </c>
      <c r="B873" s="143" t="s">
        <v>20</v>
      </c>
      <c r="C873" s="143" t="s">
        <v>381</v>
      </c>
      <c r="D873" s="143" t="s">
        <v>48</v>
      </c>
      <c r="E873" s="143" t="s">
        <v>13</v>
      </c>
      <c r="F873" s="38">
        <v>2</v>
      </c>
      <c r="G873" s="140"/>
      <c r="H873" s="140">
        <v>57.8</v>
      </c>
      <c r="I873" s="228">
        <f t="shared" si="342"/>
        <v>57.8</v>
      </c>
      <c r="J873" s="228">
        <f t="shared" si="343"/>
        <v>0</v>
      </c>
      <c r="K873" s="228">
        <f t="shared" si="344"/>
        <v>57.8</v>
      </c>
      <c r="L873" s="143">
        <f t="shared" si="345"/>
        <v>1</v>
      </c>
      <c r="M873" s="143">
        <f t="shared" si="345"/>
        <v>0</v>
      </c>
      <c r="N873" s="143">
        <f t="shared" si="345"/>
        <v>1</v>
      </c>
      <c r="O873" s="247">
        <v>5</v>
      </c>
      <c r="P873" s="247">
        <v>5</v>
      </c>
      <c r="Q873" s="247">
        <f t="shared" si="340"/>
        <v>0</v>
      </c>
      <c r="R873" s="143" t="s">
        <v>22</v>
      </c>
      <c r="S873" s="141">
        <v>43565</v>
      </c>
      <c r="T873" s="143" t="s">
        <v>390</v>
      </c>
      <c r="U873" s="45">
        <v>46022</v>
      </c>
      <c r="V873" s="139">
        <v>41529</v>
      </c>
      <c r="W873" s="148" t="s">
        <v>543</v>
      </c>
      <c r="X873" s="148" t="s">
        <v>556</v>
      </c>
    </row>
    <row r="874" spans="1:25" s="11" customFormat="1" ht="20.25" customHeight="1" x14ac:dyDescent="0.2">
      <c r="A874" s="58">
        <f t="shared" si="346"/>
        <v>48</v>
      </c>
      <c r="B874" s="143" t="s">
        <v>20</v>
      </c>
      <c r="C874" s="143" t="s">
        <v>381</v>
      </c>
      <c r="D874" s="143" t="s">
        <v>49</v>
      </c>
      <c r="E874" s="143" t="s">
        <v>13</v>
      </c>
      <c r="F874" s="38">
        <v>1</v>
      </c>
      <c r="G874" s="140"/>
      <c r="H874" s="140">
        <v>30.4</v>
      </c>
      <c r="I874" s="228">
        <f t="shared" si="342"/>
        <v>30.4</v>
      </c>
      <c r="J874" s="228">
        <f t="shared" si="343"/>
        <v>0</v>
      </c>
      <c r="K874" s="228">
        <f t="shared" si="344"/>
        <v>30.4</v>
      </c>
      <c r="L874" s="143">
        <f t="shared" si="345"/>
        <v>1</v>
      </c>
      <c r="M874" s="143">
        <f t="shared" si="345"/>
        <v>0</v>
      </c>
      <c r="N874" s="143">
        <f t="shared" si="345"/>
        <v>1</v>
      </c>
      <c r="O874" s="247">
        <v>2</v>
      </c>
      <c r="P874" s="247"/>
      <c r="Q874" s="247">
        <f t="shared" si="340"/>
        <v>2</v>
      </c>
      <c r="R874" s="143" t="s">
        <v>22</v>
      </c>
      <c r="S874" s="141">
        <v>43565</v>
      </c>
      <c r="T874" s="143" t="s">
        <v>390</v>
      </c>
      <c r="U874" s="45">
        <v>46022</v>
      </c>
      <c r="V874" s="139">
        <v>39013</v>
      </c>
      <c r="W874" s="148" t="s">
        <v>543</v>
      </c>
      <c r="X874" s="148" t="s">
        <v>556</v>
      </c>
    </row>
    <row r="875" spans="1:25" s="11" customFormat="1" ht="20.25" customHeight="1" x14ac:dyDescent="0.2">
      <c r="A875" s="58">
        <f t="shared" si="346"/>
        <v>48</v>
      </c>
      <c r="B875" s="143" t="s">
        <v>20</v>
      </c>
      <c r="C875" s="143" t="s">
        <v>381</v>
      </c>
      <c r="D875" s="143" t="s">
        <v>50</v>
      </c>
      <c r="E875" s="143" t="s">
        <v>13</v>
      </c>
      <c r="F875" s="38">
        <v>2</v>
      </c>
      <c r="G875" s="140"/>
      <c r="H875" s="140">
        <v>46.9</v>
      </c>
      <c r="I875" s="228">
        <f t="shared" si="342"/>
        <v>46.9</v>
      </c>
      <c r="J875" s="228">
        <f t="shared" si="343"/>
        <v>0</v>
      </c>
      <c r="K875" s="228">
        <f t="shared" si="344"/>
        <v>46.9</v>
      </c>
      <c r="L875" s="143">
        <f t="shared" si="345"/>
        <v>1</v>
      </c>
      <c r="M875" s="143">
        <f t="shared" si="345"/>
        <v>0</v>
      </c>
      <c r="N875" s="143">
        <f t="shared" si="345"/>
        <v>1</v>
      </c>
      <c r="O875" s="247">
        <v>1</v>
      </c>
      <c r="P875" s="247"/>
      <c r="Q875" s="247">
        <f t="shared" si="340"/>
        <v>1</v>
      </c>
      <c r="R875" s="143" t="s">
        <v>22</v>
      </c>
      <c r="S875" s="141">
        <v>43565</v>
      </c>
      <c r="T875" s="143" t="s">
        <v>390</v>
      </c>
      <c r="U875" s="45">
        <v>46022</v>
      </c>
      <c r="V875" s="139">
        <v>40214</v>
      </c>
      <c r="W875" s="148" t="s">
        <v>543</v>
      </c>
      <c r="X875" s="148" t="s">
        <v>556</v>
      </c>
    </row>
    <row r="876" spans="1:25" s="11" customFormat="1" ht="20.25" customHeight="1" x14ac:dyDescent="0.2">
      <c r="A876" s="58">
        <f t="shared" si="346"/>
        <v>48</v>
      </c>
      <c r="B876" s="143" t="s">
        <v>20</v>
      </c>
      <c r="C876" s="143" t="s">
        <v>381</v>
      </c>
      <c r="D876" s="143" t="s">
        <v>51</v>
      </c>
      <c r="E876" s="143" t="s">
        <v>13</v>
      </c>
      <c r="F876" s="38">
        <v>2</v>
      </c>
      <c r="G876" s="140"/>
      <c r="H876" s="140">
        <v>44</v>
      </c>
      <c r="I876" s="228">
        <f t="shared" si="342"/>
        <v>44</v>
      </c>
      <c r="J876" s="228">
        <f t="shared" si="343"/>
        <v>0</v>
      </c>
      <c r="K876" s="228">
        <f t="shared" si="344"/>
        <v>44</v>
      </c>
      <c r="L876" s="143">
        <f t="shared" si="345"/>
        <v>1</v>
      </c>
      <c r="M876" s="143">
        <f t="shared" si="345"/>
        <v>0</v>
      </c>
      <c r="N876" s="143">
        <f t="shared" si="345"/>
        <v>1</v>
      </c>
      <c r="O876" s="247">
        <v>4</v>
      </c>
      <c r="P876" s="247"/>
      <c r="Q876" s="247">
        <f t="shared" si="340"/>
        <v>4</v>
      </c>
      <c r="R876" s="143" t="s">
        <v>22</v>
      </c>
      <c r="S876" s="141">
        <v>43565</v>
      </c>
      <c r="T876" s="143" t="s">
        <v>390</v>
      </c>
      <c r="U876" s="45">
        <v>46022</v>
      </c>
      <c r="V876" s="139">
        <v>39595</v>
      </c>
      <c r="W876" s="148" t="s">
        <v>543</v>
      </c>
      <c r="X876" s="148" t="s">
        <v>556</v>
      </c>
    </row>
    <row r="877" spans="1:25" s="11" customFormat="1" ht="20.25" customHeight="1" x14ac:dyDescent="0.2">
      <c r="A877" s="58">
        <f t="shared" si="346"/>
        <v>48</v>
      </c>
      <c r="B877" s="143" t="s">
        <v>20</v>
      </c>
      <c r="C877" s="143" t="s">
        <v>381</v>
      </c>
      <c r="D877" s="143" t="s">
        <v>52</v>
      </c>
      <c r="E877" s="143" t="s">
        <v>13</v>
      </c>
      <c r="F877" s="38">
        <v>2</v>
      </c>
      <c r="G877" s="140"/>
      <c r="H877" s="140">
        <v>43</v>
      </c>
      <c r="I877" s="228">
        <f t="shared" si="342"/>
        <v>43</v>
      </c>
      <c r="J877" s="228">
        <f t="shared" si="343"/>
        <v>0</v>
      </c>
      <c r="K877" s="228">
        <f t="shared" si="344"/>
        <v>43</v>
      </c>
      <c r="L877" s="143">
        <f t="shared" si="345"/>
        <v>1</v>
      </c>
      <c r="M877" s="143">
        <f t="shared" si="345"/>
        <v>0</v>
      </c>
      <c r="N877" s="143">
        <f t="shared" si="345"/>
        <v>1</v>
      </c>
      <c r="O877" s="247">
        <v>4</v>
      </c>
      <c r="P877" s="247"/>
      <c r="Q877" s="247">
        <f t="shared" si="340"/>
        <v>4</v>
      </c>
      <c r="R877" s="143" t="s">
        <v>22</v>
      </c>
      <c r="S877" s="52">
        <v>43565</v>
      </c>
      <c r="T877" s="49" t="s">
        <v>390</v>
      </c>
      <c r="U877" s="197">
        <v>46022</v>
      </c>
      <c r="V877" s="139">
        <v>41179</v>
      </c>
      <c r="W877" s="148" t="s">
        <v>543</v>
      </c>
      <c r="X877" s="148" t="s">
        <v>556</v>
      </c>
    </row>
    <row r="878" spans="1:25" s="66" customFormat="1" ht="21" customHeight="1" x14ac:dyDescent="0.2">
      <c r="A878" s="67">
        <f t="shared" si="346"/>
        <v>48</v>
      </c>
      <c r="B878" s="68" t="s">
        <v>20</v>
      </c>
      <c r="C878" s="68" t="s">
        <v>381</v>
      </c>
      <c r="D878" s="68">
        <f>COUNTA(D854:D877)</f>
        <v>24</v>
      </c>
      <c r="E878" s="47" t="s">
        <v>34</v>
      </c>
      <c r="F878" s="33"/>
      <c r="G878" s="69">
        <v>1190.7</v>
      </c>
      <c r="H878" s="69">
        <f>SUM(H854:H877)</f>
        <v>1126.5999999999999</v>
      </c>
      <c r="I878" s="69">
        <f t="shared" ref="I878:Q878" si="347">SUM(I854:I877)</f>
        <v>1074.5999999999999</v>
      </c>
      <c r="J878" s="69">
        <f t="shared" si="347"/>
        <v>46.7</v>
      </c>
      <c r="K878" s="69">
        <f t="shared" si="347"/>
        <v>1027.8999999999999</v>
      </c>
      <c r="L878" s="68">
        <f t="shared" si="347"/>
        <v>23</v>
      </c>
      <c r="M878" s="68">
        <f t="shared" si="347"/>
        <v>1</v>
      </c>
      <c r="N878" s="68">
        <f t="shared" si="347"/>
        <v>22</v>
      </c>
      <c r="O878" s="115">
        <f t="shared" si="347"/>
        <v>71</v>
      </c>
      <c r="P878" s="115">
        <f t="shared" si="347"/>
        <v>8</v>
      </c>
      <c r="Q878" s="115">
        <f t="shared" si="347"/>
        <v>63</v>
      </c>
      <c r="R878" s="15">
        <f>IF(L878/D878=0,"дом расселён 100%",IF(L878-D878=0,"0%",IF(L878/D878&lt;1,1-L878/D878)))</f>
        <v>4.166666666666663E-2</v>
      </c>
      <c r="S878" s="70">
        <v>43565</v>
      </c>
      <c r="T878" s="68" t="s">
        <v>390</v>
      </c>
      <c r="U878" s="70">
        <v>46022</v>
      </c>
      <c r="V878" s="1"/>
      <c r="W878" s="148" t="s">
        <v>543</v>
      </c>
      <c r="X878" s="148" t="s">
        <v>556</v>
      </c>
      <c r="Y878" s="11"/>
    </row>
    <row r="879" spans="1:25" s="11" customFormat="1" ht="20.25" customHeight="1" x14ac:dyDescent="0.2">
      <c r="A879" s="58">
        <f>A878+1</f>
        <v>49</v>
      </c>
      <c r="B879" s="143" t="s">
        <v>20</v>
      </c>
      <c r="C879" s="143" t="s">
        <v>376</v>
      </c>
      <c r="D879" s="143" t="s">
        <v>21</v>
      </c>
      <c r="E879" s="143" t="s">
        <v>13</v>
      </c>
      <c r="F879" s="38">
        <v>1</v>
      </c>
      <c r="G879" s="140"/>
      <c r="H879" s="140">
        <v>32</v>
      </c>
      <c r="I879" s="228">
        <f t="shared" ref="I879:I894" si="348">IF(R879="Подлежит расселению",H879,IF(R879="Расселено",0,IF(R879="Пустующие",0,IF(R879="В суде",H879))))</f>
        <v>32</v>
      </c>
      <c r="J879" s="228">
        <f t="shared" ref="J879:J894" si="349">IF(E879="Муниципальная",I879,IF(E879="Частная",0,IF(E879="Государственная",0,IF(E879="Юр.лицо",0))))</f>
        <v>0</v>
      </c>
      <c r="K879" s="228">
        <f t="shared" ref="K879:K894" si="350">IF(E879="Муниципальная",0,IF(E879="Частная",I879,IF(E879="Государственная",I879,IF(E879="Юр.лицо",I879))))</f>
        <v>32</v>
      </c>
      <c r="L879" s="143">
        <f t="shared" ref="L879:N894" si="351">IF(I879&gt;0,1,IF(I879=0,0))</f>
        <v>1</v>
      </c>
      <c r="M879" s="143">
        <f t="shared" si="351"/>
        <v>0</v>
      </c>
      <c r="N879" s="143">
        <f t="shared" si="351"/>
        <v>1</v>
      </c>
      <c r="O879" s="247">
        <v>3</v>
      </c>
      <c r="P879" s="247"/>
      <c r="Q879" s="247">
        <f t="shared" si="340"/>
        <v>3</v>
      </c>
      <c r="R879" s="143" t="s">
        <v>22</v>
      </c>
      <c r="S879" s="57">
        <v>43565</v>
      </c>
      <c r="T879" s="54" t="s">
        <v>390</v>
      </c>
      <c r="U879" s="207">
        <v>46022</v>
      </c>
      <c r="V879" s="139">
        <v>41201</v>
      </c>
      <c r="W879" s="148" t="s">
        <v>543</v>
      </c>
      <c r="X879" s="148" t="s">
        <v>556</v>
      </c>
    </row>
    <row r="880" spans="1:25" s="11" customFormat="1" ht="20.25" customHeight="1" x14ac:dyDescent="0.2">
      <c r="A880" s="58">
        <f t="shared" si="346"/>
        <v>49</v>
      </c>
      <c r="B880" s="143" t="s">
        <v>20</v>
      </c>
      <c r="C880" s="143" t="s">
        <v>376</v>
      </c>
      <c r="D880" s="143" t="s">
        <v>23</v>
      </c>
      <c r="E880" s="143" t="s">
        <v>13</v>
      </c>
      <c r="F880" s="38">
        <v>3</v>
      </c>
      <c r="G880" s="140"/>
      <c r="H880" s="140">
        <v>76.599999999999994</v>
      </c>
      <c r="I880" s="228">
        <f t="shared" si="348"/>
        <v>76.599999999999994</v>
      </c>
      <c r="J880" s="228">
        <f t="shared" si="349"/>
        <v>0</v>
      </c>
      <c r="K880" s="228">
        <f t="shared" si="350"/>
        <v>76.599999999999994</v>
      </c>
      <c r="L880" s="143">
        <f t="shared" si="351"/>
        <v>1</v>
      </c>
      <c r="M880" s="143">
        <f t="shared" si="351"/>
        <v>0</v>
      </c>
      <c r="N880" s="143">
        <f t="shared" si="351"/>
        <v>1</v>
      </c>
      <c r="O880" s="247">
        <v>5</v>
      </c>
      <c r="P880" s="247"/>
      <c r="Q880" s="247">
        <f t="shared" si="340"/>
        <v>5</v>
      </c>
      <c r="R880" s="143" t="s">
        <v>22</v>
      </c>
      <c r="S880" s="141">
        <v>43565</v>
      </c>
      <c r="T880" s="143" t="s">
        <v>390</v>
      </c>
      <c r="U880" s="207">
        <v>46022</v>
      </c>
      <c r="V880" s="139">
        <v>36530</v>
      </c>
      <c r="W880" s="148" t="s">
        <v>543</v>
      </c>
      <c r="X880" s="148" t="s">
        <v>556</v>
      </c>
    </row>
    <row r="881" spans="1:25" s="11" customFormat="1" ht="20.25" customHeight="1" x14ac:dyDescent="0.2">
      <c r="A881" s="58">
        <f t="shared" si="346"/>
        <v>49</v>
      </c>
      <c r="B881" s="143" t="s">
        <v>20</v>
      </c>
      <c r="C881" s="143" t="s">
        <v>376</v>
      </c>
      <c r="D881" s="143" t="s">
        <v>24</v>
      </c>
      <c r="E881" s="143" t="s">
        <v>13</v>
      </c>
      <c r="F881" s="38">
        <v>2</v>
      </c>
      <c r="G881" s="140"/>
      <c r="H881" s="140">
        <v>50.8</v>
      </c>
      <c r="I881" s="228">
        <f t="shared" si="348"/>
        <v>50.8</v>
      </c>
      <c r="J881" s="228">
        <f t="shared" si="349"/>
        <v>0</v>
      </c>
      <c r="K881" s="228">
        <f t="shared" si="350"/>
        <v>50.8</v>
      </c>
      <c r="L881" s="143">
        <f t="shared" si="351"/>
        <v>1</v>
      </c>
      <c r="M881" s="143">
        <f t="shared" si="351"/>
        <v>0</v>
      </c>
      <c r="N881" s="143">
        <f t="shared" si="351"/>
        <v>1</v>
      </c>
      <c r="O881" s="247">
        <v>4</v>
      </c>
      <c r="P881" s="247"/>
      <c r="Q881" s="247">
        <f t="shared" si="340"/>
        <v>4</v>
      </c>
      <c r="R881" s="143" t="s">
        <v>22</v>
      </c>
      <c r="S881" s="141">
        <v>43565</v>
      </c>
      <c r="T881" s="143" t="s">
        <v>390</v>
      </c>
      <c r="U881" s="207">
        <v>46022</v>
      </c>
      <c r="V881" s="139">
        <v>38167</v>
      </c>
      <c r="W881" s="148" t="s">
        <v>543</v>
      </c>
      <c r="X881" s="148" t="s">
        <v>556</v>
      </c>
    </row>
    <row r="882" spans="1:25" s="11" customFormat="1" ht="20.25" customHeight="1" x14ac:dyDescent="0.2">
      <c r="A882" s="58">
        <f t="shared" si="346"/>
        <v>49</v>
      </c>
      <c r="B882" s="143" t="s">
        <v>20</v>
      </c>
      <c r="C882" s="143" t="s">
        <v>376</v>
      </c>
      <c r="D882" s="143" t="s">
        <v>25</v>
      </c>
      <c r="E882" s="143" t="s">
        <v>13</v>
      </c>
      <c r="F882" s="38">
        <v>2</v>
      </c>
      <c r="G882" s="140"/>
      <c r="H882" s="140">
        <v>58</v>
      </c>
      <c r="I882" s="228">
        <f t="shared" si="348"/>
        <v>58</v>
      </c>
      <c r="J882" s="228">
        <f t="shared" si="349"/>
        <v>0</v>
      </c>
      <c r="K882" s="228">
        <f t="shared" si="350"/>
        <v>58</v>
      </c>
      <c r="L882" s="143">
        <f t="shared" si="351"/>
        <v>1</v>
      </c>
      <c r="M882" s="143">
        <f t="shared" si="351"/>
        <v>0</v>
      </c>
      <c r="N882" s="143">
        <f t="shared" si="351"/>
        <v>1</v>
      </c>
      <c r="O882" s="247">
        <v>2</v>
      </c>
      <c r="P882" s="247"/>
      <c r="Q882" s="247">
        <f t="shared" si="340"/>
        <v>2</v>
      </c>
      <c r="R882" s="143" t="s">
        <v>22</v>
      </c>
      <c r="S882" s="141">
        <v>43565</v>
      </c>
      <c r="T882" s="143" t="s">
        <v>390</v>
      </c>
      <c r="U882" s="207">
        <v>46022</v>
      </c>
      <c r="V882" s="139"/>
      <c r="W882" s="148" t="s">
        <v>543</v>
      </c>
      <c r="X882" s="148" t="s">
        <v>556</v>
      </c>
    </row>
    <row r="883" spans="1:25" s="11" customFormat="1" ht="20.25" customHeight="1" x14ac:dyDescent="0.2">
      <c r="A883" s="58">
        <f t="shared" si="346"/>
        <v>49</v>
      </c>
      <c r="B883" s="143" t="s">
        <v>20</v>
      </c>
      <c r="C883" s="143" t="s">
        <v>376</v>
      </c>
      <c r="D883" s="143" t="s">
        <v>26</v>
      </c>
      <c r="E883" s="143" t="s">
        <v>12</v>
      </c>
      <c r="F883" s="38">
        <v>2</v>
      </c>
      <c r="G883" s="140"/>
      <c r="H883" s="140">
        <v>47.1</v>
      </c>
      <c r="I883" s="228">
        <f t="shared" si="348"/>
        <v>47.1</v>
      </c>
      <c r="J883" s="228">
        <f t="shared" si="349"/>
        <v>47.1</v>
      </c>
      <c r="K883" s="228">
        <f t="shared" si="350"/>
        <v>0</v>
      </c>
      <c r="L883" s="143">
        <f t="shared" si="351"/>
        <v>1</v>
      </c>
      <c r="M883" s="143">
        <f t="shared" si="351"/>
        <v>1</v>
      </c>
      <c r="N883" s="143">
        <f t="shared" si="351"/>
        <v>0</v>
      </c>
      <c r="O883" s="247">
        <v>3</v>
      </c>
      <c r="P883" s="247"/>
      <c r="Q883" s="247">
        <f t="shared" si="340"/>
        <v>3</v>
      </c>
      <c r="R883" s="143" t="s">
        <v>22</v>
      </c>
      <c r="S883" s="141">
        <v>43565</v>
      </c>
      <c r="T883" s="143" t="s">
        <v>390</v>
      </c>
      <c r="U883" s="207">
        <v>46022</v>
      </c>
      <c r="V883" s="139"/>
      <c r="W883" s="148" t="s">
        <v>543</v>
      </c>
      <c r="X883" s="148" t="s">
        <v>556</v>
      </c>
    </row>
    <row r="884" spans="1:25" s="11" customFormat="1" ht="20.25" customHeight="1" x14ac:dyDescent="0.2">
      <c r="A884" s="58">
        <f t="shared" si="346"/>
        <v>49</v>
      </c>
      <c r="B884" s="143" t="s">
        <v>20</v>
      </c>
      <c r="C884" s="143" t="s">
        <v>376</v>
      </c>
      <c r="D884" s="143" t="s">
        <v>27</v>
      </c>
      <c r="E884" s="143" t="s">
        <v>13</v>
      </c>
      <c r="F884" s="38">
        <v>3</v>
      </c>
      <c r="G884" s="140"/>
      <c r="H884" s="140">
        <v>77.2</v>
      </c>
      <c r="I884" s="228">
        <f t="shared" si="348"/>
        <v>77.2</v>
      </c>
      <c r="J884" s="228">
        <f t="shared" si="349"/>
        <v>0</v>
      </c>
      <c r="K884" s="228">
        <f t="shared" si="350"/>
        <v>77.2</v>
      </c>
      <c r="L884" s="143">
        <f t="shared" si="351"/>
        <v>1</v>
      </c>
      <c r="M884" s="143">
        <f t="shared" si="351"/>
        <v>0</v>
      </c>
      <c r="N884" s="143">
        <f t="shared" si="351"/>
        <v>1</v>
      </c>
      <c r="O884" s="247">
        <v>2</v>
      </c>
      <c r="P884" s="247"/>
      <c r="Q884" s="247">
        <f t="shared" si="340"/>
        <v>2</v>
      </c>
      <c r="R884" s="143" t="s">
        <v>22</v>
      </c>
      <c r="S884" s="141">
        <v>43565</v>
      </c>
      <c r="T884" s="143" t="s">
        <v>390</v>
      </c>
      <c r="U884" s="207">
        <v>46022</v>
      </c>
      <c r="V884" s="139">
        <v>43315</v>
      </c>
      <c r="W884" s="148" t="s">
        <v>543</v>
      </c>
      <c r="X884" s="148" t="s">
        <v>556</v>
      </c>
    </row>
    <row r="885" spans="1:25" s="11" customFormat="1" ht="20.25" customHeight="1" x14ac:dyDescent="0.2">
      <c r="A885" s="58">
        <f t="shared" si="346"/>
        <v>49</v>
      </c>
      <c r="B885" s="143" t="s">
        <v>20</v>
      </c>
      <c r="C885" s="143" t="s">
        <v>376</v>
      </c>
      <c r="D885" s="143" t="s">
        <v>28</v>
      </c>
      <c r="E885" s="143" t="s">
        <v>13</v>
      </c>
      <c r="F885" s="38">
        <v>2</v>
      </c>
      <c r="G885" s="140"/>
      <c r="H885" s="140">
        <v>58.9</v>
      </c>
      <c r="I885" s="228">
        <f t="shared" si="348"/>
        <v>58.9</v>
      </c>
      <c r="J885" s="228">
        <f t="shared" si="349"/>
        <v>0</v>
      </c>
      <c r="K885" s="228">
        <f t="shared" si="350"/>
        <v>58.9</v>
      </c>
      <c r="L885" s="143">
        <f t="shared" si="351"/>
        <v>1</v>
      </c>
      <c r="M885" s="143">
        <f t="shared" si="351"/>
        <v>0</v>
      </c>
      <c r="N885" s="143">
        <f t="shared" si="351"/>
        <v>1</v>
      </c>
      <c r="O885" s="247">
        <v>4</v>
      </c>
      <c r="P885" s="247"/>
      <c r="Q885" s="247">
        <f t="shared" si="340"/>
        <v>4</v>
      </c>
      <c r="R885" s="143" t="s">
        <v>22</v>
      </c>
      <c r="S885" s="141">
        <v>43565</v>
      </c>
      <c r="T885" s="143" t="s">
        <v>390</v>
      </c>
      <c r="U885" s="207">
        <v>46022</v>
      </c>
      <c r="V885" s="139">
        <v>38831</v>
      </c>
      <c r="W885" s="148" t="s">
        <v>543</v>
      </c>
      <c r="X885" s="148" t="s">
        <v>556</v>
      </c>
    </row>
    <row r="886" spans="1:25" s="11" customFormat="1" ht="20.25" customHeight="1" x14ac:dyDescent="0.2">
      <c r="A886" s="58">
        <f t="shared" si="346"/>
        <v>49</v>
      </c>
      <c r="B886" s="143" t="s">
        <v>20</v>
      </c>
      <c r="C886" s="143" t="s">
        <v>376</v>
      </c>
      <c r="D886" s="143" t="s">
        <v>29</v>
      </c>
      <c r="E886" s="143" t="s">
        <v>13</v>
      </c>
      <c r="F886" s="38">
        <v>2</v>
      </c>
      <c r="G886" s="140"/>
      <c r="H886" s="140">
        <v>50</v>
      </c>
      <c r="I886" s="228">
        <f t="shared" si="348"/>
        <v>50</v>
      </c>
      <c r="J886" s="228">
        <f t="shared" si="349"/>
        <v>0</v>
      </c>
      <c r="K886" s="228">
        <f t="shared" si="350"/>
        <v>50</v>
      </c>
      <c r="L886" s="143">
        <f t="shared" si="351"/>
        <v>1</v>
      </c>
      <c r="M886" s="143">
        <f t="shared" si="351"/>
        <v>0</v>
      </c>
      <c r="N886" s="143">
        <f t="shared" si="351"/>
        <v>1</v>
      </c>
      <c r="O886" s="247">
        <v>2</v>
      </c>
      <c r="P886" s="247"/>
      <c r="Q886" s="247">
        <f t="shared" si="340"/>
        <v>2</v>
      </c>
      <c r="R886" s="143" t="s">
        <v>22</v>
      </c>
      <c r="S886" s="141">
        <v>43565</v>
      </c>
      <c r="T886" s="143" t="s">
        <v>390</v>
      </c>
      <c r="U886" s="207">
        <v>46022</v>
      </c>
      <c r="V886" s="139">
        <v>39385</v>
      </c>
      <c r="W886" s="148" t="s">
        <v>543</v>
      </c>
      <c r="X886" s="148" t="s">
        <v>556</v>
      </c>
    </row>
    <row r="887" spans="1:25" s="11" customFormat="1" ht="20.25" customHeight="1" x14ac:dyDescent="0.2">
      <c r="A887" s="58">
        <f t="shared" si="346"/>
        <v>49</v>
      </c>
      <c r="B887" s="143" t="s">
        <v>20</v>
      </c>
      <c r="C887" s="143" t="s">
        <v>376</v>
      </c>
      <c r="D887" s="143" t="s">
        <v>30</v>
      </c>
      <c r="E887" s="143" t="s">
        <v>13</v>
      </c>
      <c r="F887" s="38">
        <v>2</v>
      </c>
      <c r="G887" s="140"/>
      <c r="H887" s="140">
        <v>53.9</v>
      </c>
      <c r="I887" s="228">
        <f t="shared" si="348"/>
        <v>53.9</v>
      </c>
      <c r="J887" s="228">
        <f t="shared" si="349"/>
        <v>0</v>
      </c>
      <c r="K887" s="228">
        <f t="shared" si="350"/>
        <v>53.9</v>
      </c>
      <c r="L887" s="143">
        <f t="shared" si="351"/>
        <v>1</v>
      </c>
      <c r="M887" s="143">
        <f t="shared" si="351"/>
        <v>0</v>
      </c>
      <c r="N887" s="143">
        <f t="shared" si="351"/>
        <v>1</v>
      </c>
      <c r="O887" s="247">
        <v>2</v>
      </c>
      <c r="P887" s="247"/>
      <c r="Q887" s="247">
        <f t="shared" si="340"/>
        <v>2</v>
      </c>
      <c r="R887" s="143" t="s">
        <v>22</v>
      </c>
      <c r="S887" s="141">
        <v>43565</v>
      </c>
      <c r="T887" s="143" t="s">
        <v>390</v>
      </c>
      <c r="U887" s="207">
        <v>46022</v>
      </c>
      <c r="V887" s="139">
        <v>42782</v>
      </c>
      <c r="W887" s="148" t="s">
        <v>543</v>
      </c>
      <c r="X887" s="148" t="s">
        <v>556</v>
      </c>
    </row>
    <row r="888" spans="1:25" s="11" customFormat="1" ht="20.25" customHeight="1" x14ac:dyDescent="0.2">
      <c r="A888" s="58">
        <f t="shared" si="346"/>
        <v>49</v>
      </c>
      <c r="B888" s="143" t="s">
        <v>20</v>
      </c>
      <c r="C888" s="143" t="s">
        <v>376</v>
      </c>
      <c r="D888" s="143" t="s">
        <v>31</v>
      </c>
      <c r="E888" s="143" t="s">
        <v>13</v>
      </c>
      <c r="F888" s="38">
        <v>2</v>
      </c>
      <c r="G888" s="140"/>
      <c r="H888" s="140">
        <v>57.3</v>
      </c>
      <c r="I888" s="228">
        <f t="shared" si="348"/>
        <v>57.3</v>
      </c>
      <c r="J888" s="228">
        <f t="shared" si="349"/>
        <v>0</v>
      </c>
      <c r="K888" s="228">
        <f t="shared" si="350"/>
        <v>57.3</v>
      </c>
      <c r="L888" s="143">
        <f t="shared" si="351"/>
        <v>1</v>
      </c>
      <c r="M888" s="143">
        <f t="shared" si="351"/>
        <v>0</v>
      </c>
      <c r="N888" s="143">
        <f t="shared" si="351"/>
        <v>1</v>
      </c>
      <c r="O888" s="247">
        <v>7</v>
      </c>
      <c r="P888" s="247">
        <v>1</v>
      </c>
      <c r="Q888" s="247">
        <f t="shared" si="340"/>
        <v>6</v>
      </c>
      <c r="R888" s="143" t="s">
        <v>22</v>
      </c>
      <c r="S888" s="141">
        <v>43565</v>
      </c>
      <c r="T888" s="143" t="s">
        <v>390</v>
      </c>
      <c r="U888" s="207">
        <v>46022</v>
      </c>
      <c r="V888" s="139">
        <v>40256</v>
      </c>
      <c r="W888" s="148" t="s">
        <v>543</v>
      </c>
      <c r="X888" s="148" t="s">
        <v>556</v>
      </c>
    </row>
    <row r="889" spans="1:25" s="11" customFormat="1" ht="20.25" customHeight="1" x14ac:dyDescent="0.2">
      <c r="A889" s="58">
        <f t="shared" si="346"/>
        <v>49</v>
      </c>
      <c r="B889" s="143" t="s">
        <v>20</v>
      </c>
      <c r="C889" s="143" t="s">
        <v>376</v>
      </c>
      <c r="D889" s="143" t="s">
        <v>32</v>
      </c>
      <c r="E889" s="143" t="s">
        <v>13</v>
      </c>
      <c r="F889" s="38">
        <v>3</v>
      </c>
      <c r="G889" s="140"/>
      <c r="H889" s="140">
        <v>74.099999999999994</v>
      </c>
      <c r="I889" s="228">
        <f t="shared" si="348"/>
        <v>74.099999999999994</v>
      </c>
      <c r="J889" s="228">
        <f t="shared" si="349"/>
        <v>0</v>
      </c>
      <c r="K889" s="228">
        <f t="shared" si="350"/>
        <v>74.099999999999994</v>
      </c>
      <c r="L889" s="143">
        <f t="shared" si="351"/>
        <v>1</v>
      </c>
      <c r="M889" s="143">
        <f t="shared" si="351"/>
        <v>0</v>
      </c>
      <c r="N889" s="143">
        <f t="shared" si="351"/>
        <v>1</v>
      </c>
      <c r="O889" s="247">
        <v>4</v>
      </c>
      <c r="P889" s="247"/>
      <c r="Q889" s="247">
        <f t="shared" si="340"/>
        <v>4</v>
      </c>
      <c r="R889" s="143" t="s">
        <v>22</v>
      </c>
      <c r="S889" s="141">
        <v>43565</v>
      </c>
      <c r="T889" s="143" t="s">
        <v>390</v>
      </c>
      <c r="U889" s="207">
        <v>46022</v>
      </c>
      <c r="V889" s="139">
        <v>41171</v>
      </c>
      <c r="W889" s="148" t="s">
        <v>543</v>
      </c>
      <c r="X889" s="148" t="s">
        <v>556</v>
      </c>
    </row>
    <row r="890" spans="1:25" s="11" customFormat="1" ht="20.25" customHeight="1" x14ac:dyDescent="0.2">
      <c r="A890" s="58">
        <f t="shared" si="346"/>
        <v>49</v>
      </c>
      <c r="B890" s="143" t="s">
        <v>20</v>
      </c>
      <c r="C890" s="143" t="s">
        <v>376</v>
      </c>
      <c r="D890" s="143" t="s">
        <v>33</v>
      </c>
      <c r="E890" s="143" t="s">
        <v>13</v>
      </c>
      <c r="F890" s="38">
        <v>1</v>
      </c>
      <c r="G890" s="140"/>
      <c r="H890" s="140">
        <v>36.1</v>
      </c>
      <c r="I890" s="228">
        <f t="shared" si="348"/>
        <v>36.1</v>
      </c>
      <c r="J890" s="228">
        <f t="shared" si="349"/>
        <v>0</v>
      </c>
      <c r="K890" s="228">
        <f t="shared" si="350"/>
        <v>36.1</v>
      </c>
      <c r="L890" s="143">
        <f t="shared" si="351"/>
        <v>1</v>
      </c>
      <c r="M890" s="143">
        <f t="shared" si="351"/>
        <v>0</v>
      </c>
      <c r="N890" s="143">
        <f t="shared" si="351"/>
        <v>1</v>
      </c>
      <c r="O890" s="247">
        <v>1</v>
      </c>
      <c r="P890" s="247"/>
      <c r="Q890" s="247">
        <f t="shared" si="340"/>
        <v>1</v>
      </c>
      <c r="R890" s="143" t="s">
        <v>22</v>
      </c>
      <c r="S890" s="141">
        <v>43565</v>
      </c>
      <c r="T890" s="143" t="s">
        <v>390</v>
      </c>
      <c r="U890" s="207">
        <v>46022</v>
      </c>
      <c r="V890" s="139">
        <v>43384</v>
      </c>
      <c r="W890" s="148" t="s">
        <v>543</v>
      </c>
      <c r="X890" s="148" t="s">
        <v>556</v>
      </c>
    </row>
    <row r="891" spans="1:25" s="11" customFormat="1" ht="20.25" customHeight="1" x14ac:dyDescent="0.2">
      <c r="A891" s="58">
        <f t="shared" si="346"/>
        <v>49</v>
      </c>
      <c r="B891" s="143" t="s">
        <v>20</v>
      </c>
      <c r="C891" s="143" t="s">
        <v>376</v>
      </c>
      <c r="D891" s="143" t="s">
        <v>39</v>
      </c>
      <c r="E891" s="143" t="s">
        <v>13</v>
      </c>
      <c r="F891" s="38">
        <v>2</v>
      </c>
      <c r="G891" s="140"/>
      <c r="H891" s="140">
        <v>53.3</v>
      </c>
      <c r="I891" s="228">
        <f t="shared" si="348"/>
        <v>53.3</v>
      </c>
      <c r="J891" s="228">
        <f t="shared" si="349"/>
        <v>0</v>
      </c>
      <c r="K891" s="228">
        <f t="shared" si="350"/>
        <v>53.3</v>
      </c>
      <c r="L891" s="143">
        <f t="shared" si="351"/>
        <v>1</v>
      </c>
      <c r="M891" s="143">
        <f t="shared" si="351"/>
        <v>0</v>
      </c>
      <c r="N891" s="143">
        <f t="shared" si="351"/>
        <v>1</v>
      </c>
      <c r="O891" s="247">
        <v>4</v>
      </c>
      <c r="P891" s="247"/>
      <c r="Q891" s="247">
        <f t="shared" si="340"/>
        <v>4</v>
      </c>
      <c r="R891" s="143" t="s">
        <v>22</v>
      </c>
      <c r="S891" s="141">
        <v>43565</v>
      </c>
      <c r="T891" s="143" t="s">
        <v>390</v>
      </c>
      <c r="U891" s="207">
        <v>46022</v>
      </c>
      <c r="V891" s="139">
        <v>38882</v>
      </c>
      <c r="W891" s="148" t="s">
        <v>543</v>
      </c>
      <c r="X891" s="148" t="s">
        <v>556</v>
      </c>
    </row>
    <row r="892" spans="1:25" s="11" customFormat="1" ht="20.25" customHeight="1" x14ac:dyDescent="0.2">
      <c r="A892" s="58">
        <f t="shared" si="346"/>
        <v>49</v>
      </c>
      <c r="B892" s="143" t="s">
        <v>20</v>
      </c>
      <c r="C892" s="143" t="s">
        <v>376</v>
      </c>
      <c r="D892" s="143" t="s">
        <v>40</v>
      </c>
      <c r="E892" s="143" t="s">
        <v>13</v>
      </c>
      <c r="F892" s="38">
        <v>2</v>
      </c>
      <c r="G892" s="140"/>
      <c r="H892" s="140">
        <v>55.1</v>
      </c>
      <c r="I892" s="228">
        <f t="shared" si="348"/>
        <v>55.1</v>
      </c>
      <c r="J892" s="228">
        <f t="shared" si="349"/>
        <v>0</v>
      </c>
      <c r="K892" s="228">
        <f t="shared" si="350"/>
        <v>55.1</v>
      </c>
      <c r="L892" s="143">
        <f t="shared" si="351"/>
        <v>1</v>
      </c>
      <c r="M892" s="143">
        <f t="shared" si="351"/>
        <v>0</v>
      </c>
      <c r="N892" s="143">
        <f t="shared" si="351"/>
        <v>1</v>
      </c>
      <c r="O892" s="247">
        <v>1</v>
      </c>
      <c r="P892" s="247"/>
      <c r="Q892" s="247">
        <f t="shared" si="340"/>
        <v>1</v>
      </c>
      <c r="R892" s="143" t="s">
        <v>22</v>
      </c>
      <c r="S892" s="141">
        <v>43565</v>
      </c>
      <c r="T892" s="143" t="s">
        <v>390</v>
      </c>
      <c r="U892" s="207">
        <v>46022</v>
      </c>
      <c r="V892" s="139">
        <v>38699</v>
      </c>
      <c r="W892" s="148" t="s">
        <v>543</v>
      </c>
      <c r="X892" s="148" t="s">
        <v>556</v>
      </c>
    </row>
    <row r="893" spans="1:25" s="11" customFormat="1" ht="20.25" customHeight="1" x14ac:dyDescent="0.2">
      <c r="A893" s="58">
        <f t="shared" si="346"/>
        <v>49</v>
      </c>
      <c r="B893" s="143" t="s">
        <v>20</v>
      </c>
      <c r="C893" s="143" t="s">
        <v>376</v>
      </c>
      <c r="D893" s="143" t="s">
        <v>41</v>
      </c>
      <c r="E893" s="143" t="s">
        <v>12</v>
      </c>
      <c r="F893" s="38">
        <v>3</v>
      </c>
      <c r="G893" s="140"/>
      <c r="H893" s="140">
        <v>73.7</v>
      </c>
      <c r="I893" s="228">
        <f t="shared" si="348"/>
        <v>73.7</v>
      </c>
      <c r="J893" s="228">
        <f t="shared" si="349"/>
        <v>73.7</v>
      </c>
      <c r="K893" s="228">
        <f t="shared" si="350"/>
        <v>0</v>
      </c>
      <c r="L893" s="143">
        <f t="shared" si="351"/>
        <v>1</v>
      </c>
      <c r="M893" s="143">
        <f t="shared" si="351"/>
        <v>1</v>
      </c>
      <c r="N893" s="143">
        <f t="shared" si="351"/>
        <v>0</v>
      </c>
      <c r="O893" s="247">
        <v>8</v>
      </c>
      <c r="P893" s="247"/>
      <c r="Q893" s="247">
        <f t="shared" si="340"/>
        <v>8</v>
      </c>
      <c r="R893" s="143" t="s">
        <v>22</v>
      </c>
      <c r="S893" s="141">
        <v>43565</v>
      </c>
      <c r="T893" s="143" t="s">
        <v>390</v>
      </c>
      <c r="U893" s="207">
        <v>46022</v>
      </c>
      <c r="V893" s="139"/>
      <c r="W893" s="148" t="s">
        <v>543</v>
      </c>
      <c r="X893" s="148" t="s">
        <v>556</v>
      </c>
    </row>
    <row r="894" spans="1:25" s="11" customFormat="1" ht="20.25" customHeight="1" x14ac:dyDescent="0.2">
      <c r="A894" s="58">
        <f t="shared" si="346"/>
        <v>49</v>
      </c>
      <c r="B894" s="143" t="s">
        <v>20</v>
      </c>
      <c r="C894" s="143" t="s">
        <v>376</v>
      </c>
      <c r="D894" s="143" t="s">
        <v>42</v>
      </c>
      <c r="E894" s="143" t="s">
        <v>13</v>
      </c>
      <c r="F894" s="38">
        <v>2</v>
      </c>
      <c r="G894" s="140"/>
      <c r="H894" s="140">
        <v>51.6</v>
      </c>
      <c r="I894" s="228">
        <f t="shared" si="348"/>
        <v>51.6</v>
      </c>
      <c r="J894" s="228">
        <f t="shared" si="349"/>
        <v>0</v>
      </c>
      <c r="K894" s="228">
        <f t="shared" si="350"/>
        <v>51.6</v>
      </c>
      <c r="L894" s="143">
        <f t="shared" si="351"/>
        <v>1</v>
      </c>
      <c r="M894" s="143">
        <f t="shared" si="351"/>
        <v>0</v>
      </c>
      <c r="N894" s="143">
        <f t="shared" si="351"/>
        <v>1</v>
      </c>
      <c r="O894" s="247">
        <v>1</v>
      </c>
      <c r="P894" s="247"/>
      <c r="Q894" s="247">
        <f t="shared" si="340"/>
        <v>1</v>
      </c>
      <c r="R894" s="143" t="s">
        <v>22</v>
      </c>
      <c r="S894" s="52">
        <v>43565</v>
      </c>
      <c r="T894" s="49" t="s">
        <v>390</v>
      </c>
      <c r="U894" s="207">
        <v>46022</v>
      </c>
      <c r="V894" s="139">
        <v>38426</v>
      </c>
      <c r="W894" s="148" t="s">
        <v>543</v>
      </c>
      <c r="X894" s="148" t="s">
        <v>556</v>
      </c>
    </row>
    <row r="895" spans="1:25" s="66" customFormat="1" ht="21" customHeight="1" x14ac:dyDescent="0.2">
      <c r="A895" s="67">
        <f t="shared" si="346"/>
        <v>49</v>
      </c>
      <c r="B895" s="68" t="s">
        <v>20</v>
      </c>
      <c r="C895" s="68" t="s">
        <v>376</v>
      </c>
      <c r="D895" s="68">
        <f>COUNTA(D879:D894)</f>
        <v>16</v>
      </c>
      <c r="E895" s="47" t="s">
        <v>34</v>
      </c>
      <c r="F895" s="33"/>
      <c r="G895" s="69">
        <v>1103.8</v>
      </c>
      <c r="H895" s="69">
        <f>SUM(H879:H894)</f>
        <v>905.7</v>
      </c>
      <c r="I895" s="69">
        <f t="shared" ref="I895:Q895" si="352">SUM(I879:I894)</f>
        <v>905.7</v>
      </c>
      <c r="J895" s="69">
        <f t="shared" si="352"/>
        <v>120.80000000000001</v>
      </c>
      <c r="K895" s="69">
        <f t="shared" si="352"/>
        <v>784.9</v>
      </c>
      <c r="L895" s="68">
        <f t="shared" si="352"/>
        <v>16</v>
      </c>
      <c r="M895" s="68">
        <f t="shared" si="352"/>
        <v>2</v>
      </c>
      <c r="N895" s="68">
        <f t="shared" si="352"/>
        <v>14</v>
      </c>
      <c r="O895" s="115">
        <f t="shared" si="352"/>
        <v>53</v>
      </c>
      <c r="P895" s="115">
        <f t="shared" si="352"/>
        <v>1</v>
      </c>
      <c r="Q895" s="115">
        <f t="shared" si="352"/>
        <v>52</v>
      </c>
      <c r="R895" s="15" t="str">
        <f>IF(L895/D895=0,"дом расселён 100%",IF(L895-D895=0,"0%",IF(L895/D895&lt;1,1-L895/D895)))</f>
        <v>0%</v>
      </c>
      <c r="S895" s="70">
        <v>43565</v>
      </c>
      <c r="T895" s="68" t="s">
        <v>390</v>
      </c>
      <c r="U895" s="348">
        <v>46022</v>
      </c>
      <c r="V895" s="1"/>
      <c r="W895" s="148" t="s">
        <v>543</v>
      </c>
      <c r="X895" s="148" t="s">
        <v>556</v>
      </c>
      <c r="Y895" s="11"/>
    </row>
    <row r="896" spans="1:25" s="11" customFormat="1" ht="20.25" customHeight="1" x14ac:dyDescent="0.2">
      <c r="A896" s="58">
        <f>A895+1</f>
        <v>50</v>
      </c>
      <c r="B896" s="143" t="s">
        <v>20</v>
      </c>
      <c r="C896" s="143" t="s">
        <v>384</v>
      </c>
      <c r="D896" s="143" t="s">
        <v>21</v>
      </c>
      <c r="E896" s="143" t="s">
        <v>13</v>
      </c>
      <c r="F896" s="38">
        <v>3</v>
      </c>
      <c r="G896" s="140"/>
      <c r="H896" s="140">
        <v>50.5</v>
      </c>
      <c r="I896" s="228">
        <f t="shared" ref="I896:I907" si="353">IF(R896="Подлежит расселению",H896,IF(R896="Расселено",0,IF(R896="Пустующие",0,IF(R896="В суде",H896))))</f>
        <v>50.5</v>
      </c>
      <c r="J896" s="228">
        <f t="shared" ref="J896:J907" si="354">IF(E896="Муниципальная",I896,IF(E896="Частная",0,IF(E896="Государственная",0,IF(E896="Юр.лицо",0))))</f>
        <v>0</v>
      </c>
      <c r="K896" s="228">
        <f t="shared" ref="K896:K907" si="355">IF(E896="Муниципальная",0,IF(E896="Частная",I896,IF(E896="Государственная",I896,IF(E896="Юр.лицо",I896))))</f>
        <v>50.5</v>
      </c>
      <c r="L896" s="143">
        <f t="shared" ref="L896:N907" si="356">IF(I896&gt;0,1,IF(I896=0,0))</f>
        <v>1</v>
      </c>
      <c r="M896" s="143">
        <f t="shared" si="356"/>
        <v>0</v>
      </c>
      <c r="N896" s="143">
        <f t="shared" si="356"/>
        <v>1</v>
      </c>
      <c r="O896" s="247">
        <v>1</v>
      </c>
      <c r="P896" s="247"/>
      <c r="Q896" s="247">
        <f t="shared" si="340"/>
        <v>1</v>
      </c>
      <c r="R896" s="143" t="s">
        <v>22</v>
      </c>
      <c r="S896" s="57">
        <v>43592</v>
      </c>
      <c r="T896" s="54" t="s">
        <v>393</v>
      </c>
      <c r="U896" s="207">
        <v>46022</v>
      </c>
      <c r="V896" s="139">
        <v>38062</v>
      </c>
      <c r="W896" s="148" t="s">
        <v>543</v>
      </c>
      <c r="X896" s="148" t="s">
        <v>556</v>
      </c>
    </row>
    <row r="897" spans="1:25" s="11" customFormat="1" ht="20.25" customHeight="1" x14ac:dyDescent="0.2">
      <c r="A897" s="58">
        <f t="shared" si="346"/>
        <v>50</v>
      </c>
      <c r="B897" s="143" t="s">
        <v>20</v>
      </c>
      <c r="C897" s="143" t="s">
        <v>384</v>
      </c>
      <c r="D897" s="143" t="s">
        <v>23</v>
      </c>
      <c r="E897" s="143" t="s">
        <v>13</v>
      </c>
      <c r="F897" s="38">
        <v>2</v>
      </c>
      <c r="G897" s="140"/>
      <c r="H897" s="140">
        <v>38.700000000000003</v>
      </c>
      <c r="I897" s="228">
        <f t="shared" si="353"/>
        <v>38.700000000000003</v>
      </c>
      <c r="J897" s="228">
        <f t="shared" si="354"/>
        <v>0</v>
      </c>
      <c r="K897" s="228">
        <f t="shared" si="355"/>
        <v>38.700000000000003</v>
      </c>
      <c r="L897" s="143">
        <f t="shared" si="356"/>
        <v>1</v>
      </c>
      <c r="M897" s="143">
        <f t="shared" si="356"/>
        <v>0</v>
      </c>
      <c r="N897" s="143">
        <f t="shared" si="356"/>
        <v>1</v>
      </c>
      <c r="O897" s="247">
        <v>3</v>
      </c>
      <c r="P897" s="247"/>
      <c r="Q897" s="247">
        <f t="shared" si="340"/>
        <v>3</v>
      </c>
      <c r="R897" s="143" t="s">
        <v>22</v>
      </c>
      <c r="S897" s="141">
        <v>43592</v>
      </c>
      <c r="T897" s="143" t="s">
        <v>393</v>
      </c>
      <c r="U897" s="45">
        <v>46022</v>
      </c>
      <c r="V897" s="139">
        <v>40410</v>
      </c>
      <c r="W897" s="148" t="s">
        <v>543</v>
      </c>
      <c r="X897" s="148" t="s">
        <v>556</v>
      </c>
    </row>
    <row r="898" spans="1:25" s="11" customFormat="1" ht="20.25" customHeight="1" x14ac:dyDescent="0.2">
      <c r="A898" s="58">
        <f t="shared" si="346"/>
        <v>50</v>
      </c>
      <c r="B898" s="143" t="s">
        <v>20</v>
      </c>
      <c r="C898" s="143" t="s">
        <v>384</v>
      </c>
      <c r="D898" s="143" t="s">
        <v>24</v>
      </c>
      <c r="E898" s="143" t="s">
        <v>13</v>
      </c>
      <c r="F898" s="38">
        <v>1</v>
      </c>
      <c r="G898" s="140"/>
      <c r="H898" s="140">
        <v>30.9</v>
      </c>
      <c r="I898" s="228">
        <f t="shared" si="353"/>
        <v>30.9</v>
      </c>
      <c r="J898" s="228">
        <f t="shared" si="354"/>
        <v>0</v>
      </c>
      <c r="K898" s="228">
        <f t="shared" si="355"/>
        <v>30.9</v>
      </c>
      <c r="L898" s="143">
        <f t="shared" si="356"/>
        <v>1</v>
      </c>
      <c r="M898" s="143">
        <f t="shared" si="356"/>
        <v>0</v>
      </c>
      <c r="N898" s="143">
        <f t="shared" si="356"/>
        <v>1</v>
      </c>
      <c r="O898" s="247">
        <v>7</v>
      </c>
      <c r="P898" s="247">
        <v>7</v>
      </c>
      <c r="Q898" s="247">
        <f t="shared" si="340"/>
        <v>0</v>
      </c>
      <c r="R898" s="143" t="s">
        <v>22</v>
      </c>
      <c r="S898" s="141">
        <v>43592</v>
      </c>
      <c r="T898" s="143" t="s">
        <v>393</v>
      </c>
      <c r="U898" s="45">
        <v>46022</v>
      </c>
      <c r="V898" s="139">
        <v>40331</v>
      </c>
      <c r="W898" s="148" t="s">
        <v>543</v>
      </c>
      <c r="X898" s="148" t="s">
        <v>556</v>
      </c>
    </row>
    <row r="899" spans="1:25" s="11" customFormat="1" ht="20.25" customHeight="1" x14ac:dyDescent="0.2">
      <c r="A899" s="58">
        <f t="shared" si="346"/>
        <v>50</v>
      </c>
      <c r="B899" s="143" t="s">
        <v>20</v>
      </c>
      <c r="C899" s="143" t="s">
        <v>384</v>
      </c>
      <c r="D899" s="143" t="s">
        <v>25</v>
      </c>
      <c r="E899" s="143" t="s">
        <v>12</v>
      </c>
      <c r="F899" s="38">
        <v>3</v>
      </c>
      <c r="G899" s="140"/>
      <c r="H899" s="140">
        <v>51.6</v>
      </c>
      <c r="I899" s="228">
        <f t="shared" si="353"/>
        <v>51.6</v>
      </c>
      <c r="J899" s="228">
        <f t="shared" si="354"/>
        <v>51.6</v>
      </c>
      <c r="K899" s="228">
        <f t="shared" si="355"/>
        <v>0</v>
      </c>
      <c r="L899" s="143">
        <f t="shared" si="356"/>
        <v>1</v>
      </c>
      <c r="M899" s="143">
        <f t="shared" si="356"/>
        <v>1</v>
      </c>
      <c r="N899" s="143">
        <f t="shared" si="356"/>
        <v>0</v>
      </c>
      <c r="O899" s="247">
        <v>9</v>
      </c>
      <c r="P899" s="247">
        <v>4</v>
      </c>
      <c r="Q899" s="247">
        <f t="shared" si="340"/>
        <v>5</v>
      </c>
      <c r="R899" s="143" t="s">
        <v>22</v>
      </c>
      <c r="S899" s="141">
        <v>43592</v>
      </c>
      <c r="T899" s="143" t="s">
        <v>393</v>
      </c>
      <c r="U899" s="45">
        <v>46022</v>
      </c>
      <c r="V899" s="139"/>
      <c r="W899" s="148" t="s">
        <v>543</v>
      </c>
      <c r="X899" s="148" t="s">
        <v>556</v>
      </c>
    </row>
    <row r="900" spans="1:25" s="11" customFormat="1" ht="20.25" customHeight="1" x14ac:dyDescent="0.2">
      <c r="A900" s="58">
        <f t="shared" si="346"/>
        <v>50</v>
      </c>
      <c r="B900" s="143" t="s">
        <v>20</v>
      </c>
      <c r="C900" s="143" t="s">
        <v>384</v>
      </c>
      <c r="D900" s="143" t="s">
        <v>26</v>
      </c>
      <c r="E900" s="143" t="s">
        <v>12</v>
      </c>
      <c r="F900" s="38">
        <v>2</v>
      </c>
      <c r="G900" s="140"/>
      <c r="H900" s="140">
        <v>41.3</v>
      </c>
      <c r="I900" s="228">
        <f t="shared" si="353"/>
        <v>41.3</v>
      </c>
      <c r="J900" s="228">
        <f t="shared" si="354"/>
        <v>41.3</v>
      </c>
      <c r="K900" s="228">
        <f t="shared" si="355"/>
        <v>0</v>
      </c>
      <c r="L900" s="143">
        <f t="shared" si="356"/>
        <v>1</v>
      </c>
      <c r="M900" s="143">
        <f t="shared" si="356"/>
        <v>1</v>
      </c>
      <c r="N900" s="143">
        <f t="shared" si="356"/>
        <v>0</v>
      </c>
      <c r="O900" s="247">
        <v>4</v>
      </c>
      <c r="P900" s="247"/>
      <c r="Q900" s="247">
        <f t="shared" si="340"/>
        <v>4</v>
      </c>
      <c r="R900" s="143" t="s">
        <v>22</v>
      </c>
      <c r="S900" s="141">
        <v>43592</v>
      </c>
      <c r="T900" s="143" t="s">
        <v>393</v>
      </c>
      <c r="U900" s="45">
        <v>46022</v>
      </c>
      <c r="V900" s="139"/>
      <c r="W900" s="148" t="s">
        <v>543</v>
      </c>
      <c r="X900" s="148" t="s">
        <v>556</v>
      </c>
    </row>
    <row r="901" spans="1:25" s="11" customFormat="1" ht="20.25" customHeight="1" x14ac:dyDescent="0.2">
      <c r="A901" s="58">
        <f t="shared" si="346"/>
        <v>50</v>
      </c>
      <c r="B901" s="143" t="s">
        <v>20</v>
      </c>
      <c r="C901" s="143" t="s">
        <v>384</v>
      </c>
      <c r="D901" s="143" t="s">
        <v>27</v>
      </c>
      <c r="E901" s="143" t="s">
        <v>13</v>
      </c>
      <c r="F901" s="38">
        <v>1</v>
      </c>
      <c r="G901" s="140"/>
      <c r="H901" s="140">
        <v>31</v>
      </c>
      <c r="I901" s="228">
        <f t="shared" si="353"/>
        <v>31</v>
      </c>
      <c r="J901" s="228">
        <f t="shared" si="354"/>
        <v>0</v>
      </c>
      <c r="K901" s="228">
        <f t="shared" si="355"/>
        <v>31</v>
      </c>
      <c r="L901" s="143">
        <f t="shared" si="356"/>
        <v>1</v>
      </c>
      <c r="M901" s="143">
        <f t="shared" si="356"/>
        <v>0</v>
      </c>
      <c r="N901" s="143">
        <f t="shared" si="356"/>
        <v>1</v>
      </c>
      <c r="O901" s="247">
        <v>6</v>
      </c>
      <c r="P901" s="247">
        <v>6</v>
      </c>
      <c r="Q901" s="247">
        <f t="shared" si="340"/>
        <v>0</v>
      </c>
      <c r="R901" s="143" t="s">
        <v>22</v>
      </c>
      <c r="S901" s="141">
        <v>43592</v>
      </c>
      <c r="T901" s="143" t="s">
        <v>393</v>
      </c>
      <c r="U901" s="45">
        <v>46022</v>
      </c>
      <c r="V901" s="139">
        <v>38529</v>
      </c>
      <c r="W901" s="148" t="s">
        <v>543</v>
      </c>
      <c r="X901" s="148" t="s">
        <v>556</v>
      </c>
    </row>
    <row r="902" spans="1:25" s="11" customFormat="1" ht="20.25" customHeight="1" x14ac:dyDescent="0.2">
      <c r="A902" s="58">
        <f t="shared" si="346"/>
        <v>50</v>
      </c>
      <c r="B902" s="143" t="s">
        <v>20</v>
      </c>
      <c r="C902" s="143" t="s">
        <v>384</v>
      </c>
      <c r="D902" s="143" t="s">
        <v>28</v>
      </c>
      <c r="E902" s="143" t="s">
        <v>13</v>
      </c>
      <c r="F902" s="38">
        <v>1</v>
      </c>
      <c r="G902" s="140"/>
      <c r="H902" s="140">
        <v>31.1</v>
      </c>
      <c r="I902" s="228">
        <f t="shared" si="353"/>
        <v>31.1</v>
      </c>
      <c r="J902" s="228">
        <f t="shared" si="354"/>
        <v>0</v>
      </c>
      <c r="K902" s="228">
        <f t="shared" si="355"/>
        <v>31.1</v>
      </c>
      <c r="L902" s="143">
        <f t="shared" si="356"/>
        <v>1</v>
      </c>
      <c r="M902" s="143">
        <f t="shared" si="356"/>
        <v>0</v>
      </c>
      <c r="N902" s="143">
        <f t="shared" si="356"/>
        <v>1</v>
      </c>
      <c r="O902" s="247">
        <v>2</v>
      </c>
      <c r="P902" s="247"/>
      <c r="Q902" s="247">
        <f t="shared" si="340"/>
        <v>2</v>
      </c>
      <c r="R902" s="143" t="s">
        <v>22</v>
      </c>
      <c r="S902" s="141">
        <v>43592</v>
      </c>
      <c r="T902" s="143" t="s">
        <v>393</v>
      </c>
      <c r="U902" s="45">
        <v>46022</v>
      </c>
      <c r="V902" s="139">
        <v>42849</v>
      </c>
      <c r="W902" s="148" t="s">
        <v>543</v>
      </c>
      <c r="X902" s="148" t="s">
        <v>556</v>
      </c>
    </row>
    <row r="903" spans="1:25" s="11" customFormat="1" ht="20.25" customHeight="1" x14ac:dyDescent="0.2">
      <c r="A903" s="58">
        <f t="shared" si="346"/>
        <v>50</v>
      </c>
      <c r="B903" s="143" t="s">
        <v>20</v>
      </c>
      <c r="C903" s="143" t="s">
        <v>384</v>
      </c>
      <c r="D903" s="143" t="s">
        <v>29</v>
      </c>
      <c r="E903" s="143" t="s">
        <v>13</v>
      </c>
      <c r="F903" s="38">
        <v>2</v>
      </c>
      <c r="G903" s="140"/>
      <c r="H903" s="140">
        <v>41.7</v>
      </c>
      <c r="I903" s="228">
        <f t="shared" si="353"/>
        <v>41.7</v>
      </c>
      <c r="J903" s="228">
        <f t="shared" si="354"/>
        <v>0</v>
      </c>
      <c r="K903" s="228">
        <f t="shared" si="355"/>
        <v>41.7</v>
      </c>
      <c r="L903" s="143">
        <f t="shared" si="356"/>
        <v>1</v>
      </c>
      <c r="M903" s="143">
        <f t="shared" si="356"/>
        <v>0</v>
      </c>
      <c r="N903" s="143">
        <f t="shared" si="356"/>
        <v>1</v>
      </c>
      <c r="O903" s="247">
        <v>2</v>
      </c>
      <c r="P903" s="247"/>
      <c r="Q903" s="247">
        <f t="shared" si="340"/>
        <v>2</v>
      </c>
      <c r="R903" s="143" t="s">
        <v>22</v>
      </c>
      <c r="S903" s="141">
        <v>43592</v>
      </c>
      <c r="T903" s="143" t="s">
        <v>393</v>
      </c>
      <c r="U903" s="45">
        <v>46022</v>
      </c>
      <c r="V903" s="139">
        <v>37572</v>
      </c>
      <c r="W903" s="148" t="s">
        <v>543</v>
      </c>
      <c r="X903" s="148" t="s">
        <v>556</v>
      </c>
    </row>
    <row r="904" spans="1:25" s="11" customFormat="1" ht="20.25" customHeight="1" x14ac:dyDescent="0.2">
      <c r="A904" s="58">
        <f t="shared" si="346"/>
        <v>50</v>
      </c>
      <c r="B904" s="143" t="s">
        <v>20</v>
      </c>
      <c r="C904" s="143" t="s">
        <v>384</v>
      </c>
      <c r="D904" s="143" t="s">
        <v>30</v>
      </c>
      <c r="E904" s="143" t="s">
        <v>13</v>
      </c>
      <c r="F904" s="38">
        <v>3</v>
      </c>
      <c r="G904" s="140"/>
      <c r="H904" s="140">
        <v>51.3</v>
      </c>
      <c r="I904" s="228">
        <f t="shared" si="353"/>
        <v>51.3</v>
      </c>
      <c r="J904" s="228">
        <f t="shared" si="354"/>
        <v>0</v>
      </c>
      <c r="K904" s="228">
        <f t="shared" si="355"/>
        <v>51.3</v>
      </c>
      <c r="L904" s="143">
        <f t="shared" si="356"/>
        <v>1</v>
      </c>
      <c r="M904" s="143">
        <f t="shared" si="356"/>
        <v>0</v>
      </c>
      <c r="N904" s="143">
        <f t="shared" si="356"/>
        <v>1</v>
      </c>
      <c r="O904" s="247">
        <v>6</v>
      </c>
      <c r="P904" s="247"/>
      <c r="Q904" s="247">
        <f t="shared" si="340"/>
        <v>6</v>
      </c>
      <c r="R904" s="143" t="s">
        <v>22</v>
      </c>
      <c r="S904" s="141">
        <v>43592</v>
      </c>
      <c r="T904" s="143" t="s">
        <v>393</v>
      </c>
      <c r="U904" s="45">
        <v>46022</v>
      </c>
      <c r="V904" s="139">
        <v>39020</v>
      </c>
      <c r="W904" s="148" t="s">
        <v>543</v>
      </c>
      <c r="X904" s="148" t="s">
        <v>556</v>
      </c>
    </row>
    <row r="905" spans="1:25" s="11" customFormat="1" ht="20.25" customHeight="1" x14ac:dyDescent="0.2">
      <c r="A905" s="58">
        <f t="shared" si="346"/>
        <v>50</v>
      </c>
      <c r="B905" s="143" t="s">
        <v>20</v>
      </c>
      <c r="C905" s="143" t="s">
        <v>384</v>
      </c>
      <c r="D905" s="143" t="s">
        <v>31</v>
      </c>
      <c r="E905" s="143" t="s">
        <v>13</v>
      </c>
      <c r="F905" s="38">
        <v>1</v>
      </c>
      <c r="G905" s="140"/>
      <c r="H905" s="140">
        <v>31.5</v>
      </c>
      <c r="I905" s="228">
        <f t="shared" si="353"/>
        <v>31.5</v>
      </c>
      <c r="J905" s="228">
        <f t="shared" si="354"/>
        <v>0</v>
      </c>
      <c r="K905" s="228">
        <f t="shared" si="355"/>
        <v>31.5</v>
      </c>
      <c r="L905" s="143">
        <f t="shared" si="356"/>
        <v>1</v>
      </c>
      <c r="M905" s="143">
        <f t="shared" si="356"/>
        <v>0</v>
      </c>
      <c r="N905" s="143">
        <f t="shared" si="356"/>
        <v>1</v>
      </c>
      <c r="O905" s="247">
        <v>1</v>
      </c>
      <c r="P905" s="247"/>
      <c r="Q905" s="247">
        <f t="shared" si="340"/>
        <v>1</v>
      </c>
      <c r="R905" s="143" t="s">
        <v>22</v>
      </c>
      <c r="S905" s="141">
        <v>43592</v>
      </c>
      <c r="T905" s="143" t="s">
        <v>393</v>
      </c>
      <c r="U905" s="45">
        <v>46022</v>
      </c>
      <c r="V905" s="139">
        <v>38985</v>
      </c>
      <c r="W905" s="148" t="s">
        <v>543</v>
      </c>
      <c r="X905" s="148" t="s">
        <v>556</v>
      </c>
    </row>
    <row r="906" spans="1:25" s="11" customFormat="1" ht="20.25" customHeight="1" x14ac:dyDescent="0.2">
      <c r="A906" s="58">
        <f t="shared" si="346"/>
        <v>50</v>
      </c>
      <c r="B906" s="143" t="s">
        <v>20</v>
      </c>
      <c r="C906" s="143" t="s">
        <v>384</v>
      </c>
      <c r="D906" s="143" t="s">
        <v>32</v>
      </c>
      <c r="E906" s="143" t="s">
        <v>13</v>
      </c>
      <c r="F906" s="38">
        <v>2</v>
      </c>
      <c r="G906" s="140"/>
      <c r="H906" s="140">
        <v>41.4</v>
      </c>
      <c r="I906" s="228">
        <f t="shared" si="353"/>
        <v>41.4</v>
      </c>
      <c r="J906" s="228">
        <f t="shared" si="354"/>
        <v>0</v>
      </c>
      <c r="K906" s="228">
        <f t="shared" si="355"/>
        <v>41.4</v>
      </c>
      <c r="L906" s="143">
        <f t="shared" si="356"/>
        <v>1</v>
      </c>
      <c r="M906" s="143">
        <f t="shared" si="356"/>
        <v>0</v>
      </c>
      <c r="N906" s="143">
        <f t="shared" si="356"/>
        <v>1</v>
      </c>
      <c r="O906" s="247">
        <v>1</v>
      </c>
      <c r="P906" s="247"/>
      <c r="Q906" s="247">
        <f t="shared" si="340"/>
        <v>1</v>
      </c>
      <c r="R906" s="143" t="s">
        <v>22</v>
      </c>
      <c r="S906" s="141">
        <v>43592</v>
      </c>
      <c r="T906" s="143" t="s">
        <v>393</v>
      </c>
      <c r="U906" s="45">
        <v>46022</v>
      </c>
      <c r="V906" s="139">
        <v>42023</v>
      </c>
      <c r="W906" s="148" t="s">
        <v>543</v>
      </c>
      <c r="X906" s="148" t="s">
        <v>556</v>
      </c>
    </row>
    <row r="907" spans="1:25" s="11" customFormat="1" ht="20.25" customHeight="1" x14ac:dyDescent="0.2">
      <c r="A907" s="58">
        <f t="shared" si="346"/>
        <v>50</v>
      </c>
      <c r="B907" s="143" t="s">
        <v>20</v>
      </c>
      <c r="C907" s="143" t="s">
        <v>384</v>
      </c>
      <c r="D907" s="143" t="s">
        <v>33</v>
      </c>
      <c r="E907" s="143" t="s">
        <v>12</v>
      </c>
      <c r="F907" s="38">
        <v>3</v>
      </c>
      <c r="G907" s="140"/>
      <c r="H907" s="140">
        <v>54.5</v>
      </c>
      <c r="I907" s="228">
        <f t="shared" si="353"/>
        <v>54.5</v>
      </c>
      <c r="J907" s="228">
        <f t="shared" si="354"/>
        <v>54.5</v>
      </c>
      <c r="K907" s="228">
        <f t="shared" si="355"/>
        <v>0</v>
      </c>
      <c r="L907" s="143">
        <f t="shared" si="356"/>
        <v>1</v>
      </c>
      <c r="M907" s="143">
        <f t="shared" si="356"/>
        <v>1</v>
      </c>
      <c r="N907" s="143">
        <f t="shared" si="356"/>
        <v>0</v>
      </c>
      <c r="O907" s="247">
        <v>3</v>
      </c>
      <c r="P907" s="247"/>
      <c r="Q907" s="247">
        <f t="shared" si="340"/>
        <v>3</v>
      </c>
      <c r="R907" s="143" t="s">
        <v>22</v>
      </c>
      <c r="S907" s="52">
        <v>43592</v>
      </c>
      <c r="T907" s="49" t="s">
        <v>393</v>
      </c>
      <c r="U907" s="197">
        <v>46022</v>
      </c>
      <c r="V907" s="139"/>
      <c r="W907" s="148" t="s">
        <v>543</v>
      </c>
      <c r="X907" s="148" t="s">
        <v>556</v>
      </c>
    </row>
    <row r="908" spans="1:25" s="66" customFormat="1" ht="21" customHeight="1" x14ac:dyDescent="0.2">
      <c r="A908" s="67">
        <f t="shared" si="346"/>
        <v>50</v>
      </c>
      <c r="B908" s="68" t="s">
        <v>20</v>
      </c>
      <c r="C908" s="68" t="s">
        <v>384</v>
      </c>
      <c r="D908" s="68">
        <f>COUNTA(D896:D907)</f>
        <v>12</v>
      </c>
      <c r="E908" s="47" t="s">
        <v>34</v>
      </c>
      <c r="F908" s="33"/>
      <c r="G908" s="69">
        <v>495.5</v>
      </c>
      <c r="H908" s="69">
        <f>SUM(H896:H907)</f>
        <v>495.5</v>
      </c>
      <c r="I908" s="69">
        <f t="shared" ref="I908:Q908" si="357">SUM(I896:I907)</f>
        <v>495.5</v>
      </c>
      <c r="J908" s="69">
        <f t="shared" si="357"/>
        <v>147.4</v>
      </c>
      <c r="K908" s="69">
        <f t="shared" si="357"/>
        <v>348.09999999999997</v>
      </c>
      <c r="L908" s="115">
        <f t="shared" si="357"/>
        <v>12</v>
      </c>
      <c r="M908" s="115">
        <f t="shared" si="357"/>
        <v>3</v>
      </c>
      <c r="N908" s="115">
        <f t="shared" si="357"/>
        <v>9</v>
      </c>
      <c r="O908" s="115">
        <f t="shared" si="357"/>
        <v>45</v>
      </c>
      <c r="P908" s="115">
        <f t="shared" si="357"/>
        <v>17</v>
      </c>
      <c r="Q908" s="115">
        <f t="shared" si="357"/>
        <v>28</v>
      </c>
      <c r="R908" s="15" t="str">
        <f>IF(L908/D908=0,"дом расселён 100%",IF(L908-D908=0,"0%",IF(L908/D908&lt;1,1-L908/D908)))</f>
        <v>0%</v>
      </c>
      <c r="S908" s="70">
        <v>43592</v>
      </c>
      <c r="T908" s="68" t="s">
        <v>393</v>
      </c>
      <c r="U908" s="70">
        <v>46022</v>
      </c>
      <c r="V908" s="1"/>
      <c r="W908" s="148" t="s">
        <v>543</v>
      </c>
      <c r="X908" s="148" t="s">
        <v>556</v>
      </c>
      <c r="Y908" s="11"/>
    </row>
    <row r="909" spans="1:25" s="11" customFormat="1" ht="20.25" customHeight="1" x14ac:dyDescent="0.2">
      <c r="A909" s="58">
        <f>A908+1</f>
        <v>51</v>
      </c>
      <c r="B909" s="143" t="s">
        <v>20</v>
      </c>
      <c r="C909" s="143" t="s">
        <v>392</v>
      </c>
      <c r="D909" s="143" t="s">
        <v>21</v>
      </c>
      <c r="E909" s="143" t="s">
        <v>13</v>
      </c>
      <c r="F909" s="38">
        <v>3</v>
      </c>
      <c r="G909" s="140"/>
      <c r="H909" s="140">
        <v>51.4</v>
      </c>
      <c r="I909" s="228">
        <f t="shared" ref="I909:I920" si="358">IF(R909="Подлежит расселению",H909,IF(R909="Расселено",0,IF(R909="Пустующие",0,IF(R909="В суде",H909))))</f>
        <v>51.4</v>
      </c>
      <c r="J909" s="228">
        <f t="shared" ref="J909:J920" si="359">IF(E909="Муниципальная",I909,IF(E909="Частная",0,IF(E909="Государственная",0,IF(E909="Юр.лицо",0))))</f>
        <v>0</v>
      </c>
      <c r="K909" s="228">
        <f t="shared" ref="K909:K920" si="360">IF(E909="Муниципальная",0,IF(E909="Частная",I909,IF(E909="Государственная",I909,IF(E909="Юр.лицо",I909))))</f>
        <v>51.4</v>
      </c>
      <c r="L909" s="143">
        <f t="shared" ref="L909:N920" si="361">IF(I909&gt;0,1,IF(I909=0,0))</f>
        <v>1</v>
      </c>
      <c r="M909" s="143">
        <f t="shared" si="361"/>
        <v>0</v>
      </c>
      <c r="N909" s="143">
        <f t="shared" si="361"/>
        <v>1</v>
      </c>
      <c r="O909" s="247">
        <v>4</v>
      </c>
      <c r="P909" s="247"/>
      <c r="Q909" s="247">
        <f t="shared" si="340"/>
        <v>4</v>
      </c>
      <c r="R909" s="143" t="s">
        <v>22</v>
      </c>
      <c r="S909" s="57">
        <v>43592</v>
      </c>
      <c r="T909" s="54" t="s">
        <v>393</v>
      </c>
      <c r="U909" s="207">
        <v>46022</v>
      </c>
      <c r="V909" s="139">
        <v>42282</v>
      </c>
      <c r="W909" s="148" t="s">
        <v>543</v>
      </c>
      <c r="X909" s="148" t="s">
        <v>556</v>
      </c>
    </row>
    <row r="910" spans="1:25" s="11" customFormat="1" ht="20.25" customHeight="1" x14ac:dyDescent="0.2">
      <c r="A910" s="58">
        <f t="shared" si="346"/>
        <v>51</v>
      </c>
      <c r="B910" s="143" t="s">
        <v>20</v>
      </c>
      <c r="C910" s="143" t="s">
        <v>392</v>
      </c>
      <c r="D910" s="143" t="s">
        <v>23</v>
      </c>
      <c r="E910" s="143" t="s">
        <v>13</v>
      </c>
      <c r="F910" s="38">
        <v>2</v>
      </c>
      <c r="G910" s="140"/>
      <c r="H910" s="140">
        <v>41</v>
      </c>
      <c r="I910" s="228">
        <f t="shared" si="358"/>
        <v>41</v>
      </c>
      <c r="J910" s="228">
        <f t="shared" si="359"/>
        <v>0</v>
      </c>
      <c r="K910" s="228">
        <f t="shared" si="360"/>
        <v>41</v>
      </c>
      <c r="L910" s="143">
        <f t="shared" si="361"/>
        <v>1</v>
      </c>
      <c r="M910" s="143">
        <f t="shared" si="361"/>
        <v>0</v>
      </c>
      <c r="N910" s="143">
        <f t="shared" si="361"/>
        <v>1</v>
      </c>
      <c r="O910" s="247">
        <v>3</v>
      </c>
      <c r="P910" s="247">
        <v>1</v>
      </c>
      <c r="Q910" s="247">
        <f t="shared" si="340"/>
        <v>2</v>
      </c>
      <c r="R910" s="143" t="s">
        <v>22</v>
      </c>
      <c r="S910" s="141">
        <v>43592</v>
      </c>
      <c r="T910" s="143" t="s">
        <v>393</v>
      </c>
      <c r="U910" s="45">
        <v>46022</v>
      </c>
      <c r="V910" s="139">
        <v>41334</v>
      </c>
      <c r="W910" s="148" t="s">
        <v>543</v>
      </c>
      <c r="X910" s="148" t="s">
        <v>556</v>
      </c>
    </row>
    <row r="911" spans="1:25" s="11" customFormat="1" ht="20.25" customHeight="1" x14ac:dyDescent="0.2">
      <c r="A911" s="58">
        <f t="shared" si="346"/>
        <v>51</v>
      </c>
      <c r="B911" s="143" t="s">
        <v>20</v>
      </c>
      <c r="C911" s="143" t="s">
        <v>392</v>
      </c>
      <c r="D911" s="143" t="s">
        <v>24</v>
      </c>
      <c r="E911" s="143" t="s">
        <v>13</v>
      </c>
      <c r="F911" s="38">
        <v>1</v>
      </c>
      <c r="G911" s="140"/>
      <c r="H911" s="140">
        <v>24.6</v>
      </c>
      <c r="I911" s="228">
        <f t="shared" si="358"/>
        <v>24.6</v>
      </c>
      <c r="J911" s="228">
        <f t="shared" si="359"/>
        <v>0</v>
      </c>
      <c r="K911" s="228">
        <f t="shared" si="360"/>
        <v>24.6</v>
      </c>
      <c r="L911" s="143">
        <f t="shared" si="361"/>
        <v>1</v>
      </c>
      <c r="M911" s="143">
        <f t="shared" si="361"/>
        <v>0</v>
      </c>
      <c r="N911" s="143">
        <f t="shared" si="361"/>
        <v>1</v>
      </c>
      <c r="O911" s="247">
        <v>7</v>
      </c>
      <c r="P911" s="247"/>
      <c r="Q911" s="247">
        <f t="shared" ref="Q911:Q974" si="362">O911-P911</f>
        <v>7</v>
      </c>
      <c r="R911" s="143" t="s">
        <v>22</v>
      </c>
      <c r="S911" s="141">
        <v>43592</v>
      </c>
      <c r="T911" s="143" t="s">
        <v>393</v>
      </c>
      <c r="U911" s="45">
        <v>46022</v>
      </c>
      <c r="V911" s="139">
        <v>37630</v>
      </c>
      <c r="W911" s="148" t="s">
        <v>543</v>
      </c>
      <c r="X911" s="148" t="s">
        <v>556</v>
      </c>
    </row>
    <row r="912" spans="1:25" s="279" customFormat="1" ht="20.25" customHeight="1" x14ac:dyDescent="0.2">
      <c r="A912" s="271">
        <f t="shared" si="346"/>
        <v>51</v>
      </c>
      <c r="B912" s="272" t="s">
        <v>20</v>
      </c>
      <c r="C912" s="272" t="s">
        <v>392</v>
      </c>
      <c r="D912" s="272" t="s">
        <v>25</v>
      </c>
      <c r="E912" s="272" t="s">
        <v>13</v>
      </c>
      <c r="F912" s="273">
        <v>3</v>
      </c>
      <c r="G912" s="274"/>
      <c r="H912" s="274">
        <v>51.8</v>
      </c>
      <c r="I912" s="274">
        <f t="shared" si="358"/>
        <v>51.8</v>
      </c>
      <c r="J912" s="274">
        <f t="shared" si="359"/>
        <v>0</v>
      </c>
      <c r="K912" s="274">
        <f t="shared" si="360"/>
        <v>51.8</v>
      </c>
      <c r="L912" s="272">
        <f t="shared" si="361"/>
        <v>1</v>
      </c>
      <c r="M912" s="272">
        <f t="shared" si="361"/>
        <v>0</v>
      </c>
      <c r="N912" s="272">
        <f t="shared" si="361"/>
        <v>1</v>
      </c>
      <c r="O912" s="275">
        <v>5</v>
      </c>
      <c r="P912" s="275"/>
      <c r="Q912" s="275">
        <f t="shared" si="362"/>
        <v>5</v>
      </c>
      <c r="R912" s="272" t="s">
        <v>22</v>
      </c>
      <c r="S912" s="276">
        <v>43592</v>
      </c>
      <c r="T912" s="272" t="s">
        <v>393</v>
      </c>
      <c r="U912" s="277">
        <v>46022</v>
      </c>
      <c r="V912" s="278">
        <v>43840</v>
      </c>
      <c r="W912" s="275" t="s">
        <v>543</v>
      </c>
      <c r="X912" s="275" t="s">
        <v>556</v>
      </c>
      <c r="Y912" s="11"/>
    </row>
    <row r="913" spans="1:25" s="11" customFormat="1" ht="20.25" customHeight="1" x14ac:dyDescent="0.2">
      <c r="A913" s="58">
        <f t="shared" si="346"/>
        <v>51</v>
      </c>
      <c r="B913" s="143" t="s">
        <v>20</v>
      </c>
      <c r="C913" s="143" t="s">
        <v>392</v>
      </c>
      <c r="D913" s="143" t="s">
        <v>26</v>
      </c>
      <c r="E913" s="143" t="s">
        <v>13</v>
      </c>
      <c r="F913" s="38">
        <v>2</v>
      </c>
      <c r="G913" s="140"/>
      <c r="H913" s="140">
        <v>40.799999999999997</v>
      </c>
      <c r="I913" s="228">
        <f t="shared" si="358"/>
        <v>40.799999999999997</v>
      </c>
      <c r="J913" s="228">
        <f t="shared" si="359"/>
        <v>0</v>
      </c>
      <c r="K913" s="228">
        <f t="shared" si="360"/>
        <v>40.799999999999997</v>
      </c>
      <c r="L913" s="143">
        <f t="shared" si="361"/>
        <v>1</v>
      </c>
      <c r="M913" s="143">
        <f t="shared" si="361"/>
        <v>0</v>
      </c>
      <c r="N913" s="143">
        <f t="shared" si="361"/>
        <v>1</v>
      </c>
      <c r="O913" s="247">
        <v>1</v>
      </c>
      <c r="P913" s="247"/>
      <c r="Q913" s="247">
        <f t="shared" si="362"/>
        <v>1</v>
      </c>
      <c r="R913" s="143" t="s">
        <v>22</v>
      </c>
      <c r="S913" s="141">
        <v>43592</v>
      </c>
      <c r="T913" s="143" t="s">
        <v>393</v>
      </c>
      <c r="U913" s="45">
        <v>46022</v>
      </c>
      <c r="V913" s="139">
        <v>39863</v>
      </c>
      <c r="W913" s="148" t="s">
        <v>543</v>
      </c>
      <c r="X913" s="148" t="s">
        <v>556</v>
      </c>
    </row>
    <row r="914" spans="1:25" s="11" customFormat="1" ht="20.25" customHeight="1" x14ac:dyDescent="0.2">
      <c r="A914" s="58">
        <f t="shared" si="346"/>
        <v>51</v>
      </c>
      <c r="B914" s="143" t="s">
        <v>20</v>
      </c>
      <c r="C914" s="143" t="s">
        <v>392</v>
      </c>
      <c r="D914" s="143" t="s">
        <v>27</v>
      </c>
      <c r="E914" s="143" t="s">
        <v>13</v>
      </c>
      <c r="F914" s="38">
        <v>1</v>
      </c>
      <c r="G914" s="140"/>
      <c r="H914" s="140">
        <v>31.6</v>
      </c>
      <c r="I914" s="228">
        <f t="shared" si="358"/>
        <v>31.6</v>
      </c>
      <c r="J914" s="228">
        <f t="shared" si="359"/>
        <v>0</v>
      </c>
      <c r="K914" s="228">
        <f t="shared" si="360"/>
        <v>31.6</v>
      </c>
      <c r="L914" s="143">
        <f t="shared" si="361"/>
        <v>1</v>
      </c>
      <c r="M914" s="143">
        <f t="shared" si="361"/>
        <v>0</v>
      </c>
      <c r="N914" s="143">
        <f t="shared" si="361"/>
        <v>1</v>
      </c>
      <c r="O914" s="247">
        <v>1</v>
      </c>
      <c r="P914" s="247"/>
      <c r="Q914" s="247">
        <f t="shared" si="362"/>
        <v>1</v>
      </c>
      <c r="R914" s="143" t="s">
        <v>22</v>
      </c>
      <c r="S914" s="141">
        <v>43592</v>
      </c>
      <c r="T914" s="143" t="s">
        <v>393</v>
      </c>
      <c r="U914" s="45">
        <v>46022</v>
      </c>
      <c r="V914" s="139">
        <v>39058</v>
      </c>
      <c r="W914" s="148" t="s">
        <v>543</v>
      </c>
      <c r="X914" s="148" t="s">
        <v>556</v>
      </c>
    </row>
    <row r="915" spans="1:25" s="11" customFormat="1" ht="20.25" customHeight="1" x14ac:dyDescent="0.2">
      <c r="A915" s="58">
        <f t="shared" si="346"/>
        <v>51</v>
      </c>
      <c r="B915" s="143" t="s">
        <v>20</v>
      </c>
      <c r="C915" s="143" t="s">
        <v>392</v>
      </c>
      <c r="D915" s="143" t="s">
        <v>28</v>
      </c>
      <c r="E915" s="143" t="s">
        <v>13</v>
      </c>
      <c r="F915" s="38">
        <v>1</v>
      </c>
      <c r="G915" s="140"/>
      <c r="H915" s="140">
        <v>31.5</v>
      </c>
      <c r="I915" s="228">
        <f t="shared" si="358"/>
        <v>31.5</v>
      </c>
      <c r="J915" s="228">
        <f t="shared" si="359"/>
        <v>0</v>
      </c>
      <c r="K915" s="228">
        <f t="shared" si="360"/>
        <v>31.5</v>
      </c>
      <c r="L915" s="143">
        <f t="shared" si="361"/>
        <v>1</v>
      </c>
      <c r="M915" s="143">
        <f t="shared" si="361"/>
        <v>0</v>
      </c>
      <c r="N915" s="143">
        <f t="shared" si="361"/>
        <v>1</v>
      </c>
      <c r="O915" s="247">
        <v>3</v>
      </c>
      <c r="P915" s="247"/>
      <c r="Q915" s="247">
        <f t="shared" si="362"/>
        <v>3</v>
      </c>
      <c r="R915" s="143" t="s">
        <v>22</v>
      </c>
      <c r="S915" s="141">
        <v>43592</v>
      </c>
      <c r="T915" s="143" t="s">
        <v>393</v>
      </c>
      <c r="U915" s="45">
        <v>46022</v>
      </c>
      <c r="V915" s="139">
        <v>40589</v>
      </c>
      <c r="W915" s="148" t="s">
        <v>543</v>
      </c>
      <c r="X915" s="148" t="s">
        <v>556</v>
      </c>
    </row>
    <row r="916" spans="1:25" s="11" customFormat="1" ht="20.25" customHeight="1" x14ac:dyDescent="0.2">
      <c r="A916" s="58">
        <f t="shared" si="346"/>
        <v>51</v>
      </c>
      <c r="B916" s="143" t="s">
        <v>20</v>
      </c>
      <c r="C916" s="143" t="s">
        <v>392</v>
      </c>
      <c r="D916" s="143" t="s">
        <v>29</v>
      </c>
      <c r="E916" s="143" t="s">
        <v>13</v>
      </c>
      <c r="F916" s="38">
        <v>2</v>
      </c>
      <c r="G916" s="140"/>
      <c r="H916" s="140">
        <v>42.7</v>
      </c>
      <c r="I916" s="228">
        <f t="shared" si="358"/>
        <v>42.7</v>
      </c>
      <c r="J916" s="228">
        <f t="shared" si="359"/>
        <v>0</v>
      </c>
      <c r="K916" s="228">
        <f t="shared" si="360"/>
        <v>42.7</v>
      </c>
      <c r="L916" s="143">
        <f t="shared" si="361"/>
        <v>1</v>
      </c>
      <c r="M916" s="143">
        <f t="shared" si="361"/>
        <v>0</v>
      </c>
      <c r="N916" s="143">
        <f t="shared" si="361"/>
        <v>1</v>
      </c>
      <c r="O916" s="247">
        <v>3</v>
      </c>
      <c r="P916" s="247"/>
      <c r="Q916" s="247">
        <f t="shared" si="362"/>
        <v>3</v>
      </c>
      <c r="R916" s="143" t="s">
        <v>22</v>
      </c>
      <c r="S916" s="141">
        <v>43592</v>
      </c>
      <c r="T916" s="143" t="s">
        <v>393</v>
      </c>
      <c r="U916" s="45">
        <v>46022</v>
      </c>
      <c r="V916" s="139">
        <v>41766</v>
      </c>
      <c r="W916" s="148" t="s">
        <v>543</v>
      </c>
      <c r="X916" s="148" t="s">
        <v>556</v>
      </c>
    </row>
    <row r="917" spans="1:25" s="11" customFormat="1" ht="20.25" customHeight="1" x14ac:dyDescent="0.2">
      <c r="A917" s="58">
        <f t="shared" si="346"/>
        <v>51</v>
      </c>
      <c r="B917" s="143" t="s">
        <v>20</v>
      </c>
      <c r="C917" s="143" t="s">
        <v>392</v>
      </c>
      <c r="D917" s="143" t="s">
        <v>30</v>
      </c>
      <c r="E917" s="143" t="s">
        <v>12</v>
      </c>
      <c r="F917" s="38">
        <v>3</v>
      </c>
      <c r="G917" s="140"/>
      <c r="H917" s="140">
        <v>51.2</v>
      </c>
      <c r="I917" s="228">
        <f t="shared" si="358"/>
        <v>0</v>
      </c>
      <c r="J917" s="228">
        <f t="shared" si="359"/>
        <v>0</v>
      </c>
      <c r="K917" s="228">
        <f t="shared" si="360"/>
        <v>0</v>
      </c>
      <c r="L917" s="143">
        <f t="shared" si="361"/>
        <v>0</v>
      </c>
      <c r="M917" s="143">
        <f t="shared" si="361"/>
        <v>0</v>
      </c>
      <c r="N917" s="143">
        <f t="shared" si="361"/>
        <v>0</v>
      </c>
      <c r="O917" s="247">
        <v>0</v>
      </c>
      <c r="P917" s="247"/>
      <c r="Q917" s="247">
        <f t="shared" si="362"/>
        <v>0</v>
      </c>
      <c r="R917" s="143" t="s">
        <v>106</v>
      </c>
      <c r="S917" s="141">
        <v>43592</v>
      </c>
      <c r="T917" s="143" t="s">
        <v>393</v>
      </c>
      <c r="U917" s="45">
        <v>46022</v>
      </c>
      <c r="V917" s="25"/>
      <c r="W917" s="148"/>
      <c r="X917" s="148"/>
    </row>
    <row r="918" spans="1:25" s="11" customFormat="1" ht="20.25" customHeight="1" x14ac:dyDescent="0.2">
      <c r="A918" s="58">
        <f t="shared" si="346"/>
        <v>51</v>
      </c>
      <c r="B918" s="143" t="s">
        <v>20</v>
      </c>
      <c r="C918" s="143" t="s">
        <v>392</v>
      </c>
      <c r="D918" s="143" t="s">
        <v>31</v>
      </c>
      <c r="E918" s="143" t="s">
        <v>13</v>
      </c>
      <c r="F918" s="38">
        <v>1</v>
      </c>
      <c r="G918" s="140"/>
      <c r="H918" s="140">
        <v>31.2</v>
      </c>
      <c r="I918" s="228">
        <f t="shared" si="358"/>
        <v>31.2</v>
      </c>
      <c r="J918" s="228">
        <f t="shared" si="359"/>
        <v>0</v>
      </c>
      <c r="K918" s="228">
        <f t="shared" si="360"/>
        <v>31.2</v>
      </c>
      <c r="L918" s="143">
        <f t="shared" si="361"/>
        <v>1</v>
      </c>
      <c r="M918" s="143">
        <f t="shared" si="361"/>
        <v>0</v>
      </c>
      <c r="N918" s="143">
        <f t="shared" si="361"/>
        <v>1</v>
      </c>
      <c r="O918" s="247">
        <v>1</v>
      </c>
      <c r="P918" s="247"/>
      <c r="Q918" s="247">
        <f t="shared" si="362"/>
        <v>1</v>
      </c>
      <c r="R918" s="143" t="s">
        <v>22</v>
      </c>
      <c r="S918" s="141">
        <v>43592</v>
      </c>
      <c r="T918" s="143" t="s">
        <v>393</v>
      </c>
      <c r="U918" s="45">
        <v>46022</v>
      </c>
      <c r="V918" s="139">
        <v>40260</v>
      </c>
      <c r="W918" s="148" t="s">
        <v>543</v>
      </c>
      <c r="X918" s="148" t="s">
        <v>556</v>
      </c>
    </row>
    <row r="919" spans="1:25" s="279" customFormat="1" ht="20.25" customHeight="1" x14ac:dyDescent="0.2">
      <c r="A919" s="271">
        <f t="shared" si="346"/>
        <v>51</v>
      </c>
      <c r="B919" s="272" t="s">
        <v>20</v>
      </c>
      <c r="C919" s="272" t="s">
        <v>392</v>
      </c>
      <c r="D919" s="272" t="s">
        <v>32</v>
      </c>
      <c r="E919" s="272" t="s">
        <v>13</v>
      </c>
      <c r="F919" s="273">
        <v>2</v>
      </c>
      <c r="G919" s="274"/>
      <c r="H919" s="274">
        <v>40.9</v>
      </c>
      <c r="I919" s="274">
        <f t="shared" si="358"/>
        <v>40.9</v>
      </c>
      <c r="J919" s="274">
        <f t="shared" si="359"/>
        <v>0</v>
      </c>
      <c r="K919" s="274">
        <f t="shared" si="360"/>
        <v>40.9</v>
      </c>
      <c r="L919" s="272">
        <f t="shared" si="361"/>
        <v>1</v>
      </c>
      <c r="M919" s="272">
        <f t="shared" si="361"/>
        <v>0</v>
      </c>
      <c r="N919" s="272">
        <f t="shared" si="361"/>
        <v>1</v>
      </c>
      <c r="O919" s="275">
        <v>4</v>
      </c>
      <c r="P919" s="275"/>
      <c r="Q919" s="275">
        <f t="shared" si="362"/>
        <v>4</v>
      </c>
      <c r="R919" s="272" t="s">
        <v>22</v>
      </c>
      <c r="S919" s="276">
        <v>43592</v>
      </c>
      <c r="T919" s="272" t="s">
        <v>393</v>
      </c>
      <c r="U919" s="277">
        <v>46022</v>
      </c>
      <c r="V919" s="278">
        <v>43790</v>
      </c>
      <c r="W919" s="275" t="s">
        <v>543</v>
      </c>
      <c r="X919" s="275" t="s">
        <v>556</v>
      </c>
      <c r="Y919" s="11"/>
    </row>
    <row r="920" spans="1:25" s="11" customFormat="1" ht="20.25" customHeight="1" x14ac:dyDescent="0.2">
      <c r="A920" s="58">
        <f t="shared" si="346"/>
        <v>51</v>
      </c>
      <c r="B920" s="143" t="s">
        <v>20</v>
      </c>
      <c r="C920" s="143" t="s">
        <v>392</v>
      </c>
      <c r="D920" s="143" t="s">
        <v>33</v>
      </c>
      <c r="E920" s="143" t="s">
        <v>13</v>
      </c>
      <c r="F920" s="38">
        <v>3</v>
      </c>
      <c r="G920" s="140"/>
      <c r="H920" s="140">
        <v>50.5</v>
      </c>
      <c r="I920" s="228">
        <f t="shared" si="358"/>
        <v>50.5</v>
      </c>
      <c r="J920" s="228">
        <f t="shared" si="359"/>
        <v>0</v>
      </c>
      <c r="K920" s="228">
        <f t="shared" si="360"/>
        <v>50.5</v>
      </c>
      <c r="L920" s="143">
        <f t="shared" si="361"/>
        <v>1</v>
      </c>
      <c r="M920" s="143">
        <f t="shared" si="361"/>
        <v>0</v>
      </c>
      <c r="N920" s="143">
        <f t="shared" si="361"/>
        <v>1</v>
      </c>
      <c r="O920" s="247">
        <v>2</v>
      </c>
      <c r="P920" s="247"/>
      <c r="Q920" s="247">
        <f t="shared" si="362"/>
        <v>2</v>
      </c>
      <c r="R920" s="143" t="s">
        <v>22</v>
      </c>
      <c r="S920" s="52">
        <v>43592</v>
      </c>
      <c r="T920" s="49" t="s">
        <v>393</v>
      </c>
      <c r="U920" s="197">
        <v>46022</v>
      </c>
      <c r="V920" s="139">
        <v>38161</v>
      </c>
      <c r="W920" s="148" t="s">
        <v>543</v>
      </c>
      <c r="X920" s="148" t="s">
        <v>556</v>
      </c>
    </row>
    <row r="921" spans="1:25" s="66" customFormat="1" ht="21" customHeight="1" x14ac:dyDescent="0.2">
      <c r="A921" s="67">
        <f t="shared" si="346"/>
        <v>51</v>
      </c>
      <c r="B921" s="68" t="s">
        <v>20</v>
      </c>
      <c r="C921" s="68" t="s">
        <v>392</v>
      </c>
      <c r="D921" s="68">
        <f>COUNTA(D909:D920)</f>
        <v>12</v>
      </c>
      <c r="E921" s="47" t="s">
        <v>34</v>
      </c>
      <c r="F921" s="33"/>
      <c r="G921" s="69">
        <v>489.2</v>
      </c>
      <c r="H921" s="69">
        <f>SUM(H909:H920)</f>
        <v>489.2</v>
      </c>
      <c r="I921" s="69">
        <f t="shared" ref="I921:Q921" si="363">SUM(I909:I920)</f>
        <v>438</v>
      </c>
      <c r="J921" s="69">
        <f t="shared" si="363"/>
        <v>0</v>
      </c>
      <c r="K921" s="69">
        <f t="shared" si="363"/>
        <v>438</v>
      </c>
      <c r="L921" s="115">
        <f t="shared" si="363"/>
        <v>11</v>
      </c>
      <c r="M921" s="115">
        <f t="shared" si="363"/>
        <v>0</v>
      </c>
      <c r="N921" s="115">
        <f t="shared" si="363"/>
        <v>11</v>
      </c>
      <c r="O921" s="115">
        <f t="shared" si="363"/>
        <v>34</v>
      </c>
      <c r="P921" s="115">
        <f t="shared" si="363"/>
        <v>1</v>
      </c>
      <c r="Q921" s="115">
        <f t="shared" si="363"/>
        <v>33</v>
      </c>
      <c r="R921" s="15">
        <f>IF(L921/D921=0,"дом расселён 100%",IF(L921-D921=0,"0%",IF(L921/D921&lt;1,1-L921/D921)))</f>
        <v>8.333333333333337E-2</v>
      </c>
      <c r="S921" s="70">
        <v>43592</v>
      </c>
      <c r="T921" s="68" t="s">
        <v>393</v>
      </c>
      <c r="U921" s="70">
        <v>46022</v>
      </c>
      <c r="V921" s="1"/>
      <c r="W921" s="148" t="s">
        <v>543</v>
      </c>
      <c r="X921" s="148" t="s">
        <v>556</v>
      </c>
      <c r="Y921" s="11"/>
    </row>
    <row r="922" spans="1:25" s="11" customFormat="1" ht="20.25" customHeight="1" x14ac:dyDescent="0.2">
      <c r="A922" s="58">
        <f>A921+1</f>
        <v>52</v>
      </c>
      <c r="B922" s="143" t="s">
        <v>20</v>
      </c>
      <c r="C922" s="143" t="s">
        <v>385</v>
      </c>
      <c r="D922" s="143" t="s">
        <v>21</v>
      </c>
      <c r="E922" s="143" t="s">
        <v>13</v>
      </c>
      <c r="F922" s="38">
        <v>1</v>
      </c>
      <c r="G922" s="140"/>
      <c r="H922" s="140">
        <v>39.1</v>
      </c>
      <c r="I922" s="228">
        <f t="shared" ref="I922:I937" si="364">IF(R922="Подлежит расселению",H922,IF(R922="Расселено",0,IF(R922="Пустующие",0,IF(R922="В суде",H922))))</f>
        <v>39.1</v>
      </c>
      <c r="J922" s="228">
        <f t="shared" ref="J922:J929" si="365">IF(E922="Муниципальная",I922,IF(E922="Частная",0,IF(E922="Государственная",0,IF(E922="Юр.лицо",0))))</f>
        <v>0</v>
      </c>
      <c r="K922" s="228">
        <f t="shared" ref="K922:K929" si="366">IF(E922="Муниципальная",0,IF(E922="Частная",I922,IF(E922="Государственная",I922,IF(E922="Юр.лицо",I922))))</f>
        <v>39.1</v>
      </c>
      <c r="L922" s="143">
        <f t="shared" ref="L922:N937" si="367">IF(I922&gt;0,1,IF(I922=0,0))</f>
        <v>1</v>
      </c>
      <c r="M922" s="143">
        <f t="shared" si="367"/>
        <v>0</v>
      </c>
      <c r="N922" s="143">
        <f t="shared" si="367"/>
        <v>1</v>
      </c>
      <c r="O922" s="247">
        <v>6</v>
      </c>
      <c r="P922" s="247"/>
      <c r="Q922" s="247">
        <f t="shared" si="362"/>
        <v>6</v>
      </c>
      <c r="R922" s="15" t="s">
        <v>22</v>
      </c>
      <c r="S922" s="57">
        <v>43592</v>
      </c>
      <c r="T922" s="54" t="s">
        <v>393</v>
      </c>
      <c r="U922" s="207">
        <v>46022</v>
      </c>
      <c r="V922" s="139">
        <v>43551</v>
      </c>
      <c r="W922" s="148" t="s">
        <v>543</v>
      </c>
      <c r="X922" s="148" t="s">
        <v>556</v>
      </c>
    </row>
    <row r="923" spans="1:25" s="11" customFormat="1" ht="20.25" customHeight="1" x14ac:dyDescent="0.2">
      <c r="A923" s="58">
        <f t="shared" si="346"/>
        <v>52</v>
      </c>
      <c r="B923" s="143" t="s">
        <v>20</v>
      </c>
      <c r="C923" s="143" t="s">
        <v>385</v>
      </c>
      <c r="D923" s="143" t="s">
        <v>23</v>
      </c>
      <c r="E923" s="143" t="s">
        <v>13</v>
      </c>
      <c r="F923" s="38">
        <v>2</v>
      </c>
      <c r="G923" s="140"/>
      <c r="H923" s="140">
        <v>50</v>
      </c>
      <c r="I923" s="228">
        <f t="shared" si="364"/>
        <v>50</v>
      </c>
      <c r="J923" s="228">
        <f t="shared" si="365"/>
        <v>0</v>
      </c>
      <c r="K923" s="228">
        <f t="shared" si="366"/>
        <v>50</v>
      </c>
      <c r="L923" s="143">
        <f t="shared" si="367"/>
        <v>1</v>
      </c>
      <c r="M923" s="143">
        <f t="shared" si="367"/>
        <v>0</v>
      </c>
      <c r="N923" s="143">
        <f t="shared" si="367"/>
        <v>1</v>
      </c>
      <c r="O923" s="247">
        <v>6</v>
      </c>
      <c r="P923" s="247"/>
      <c r="Q923" s="247">
        <f t="shared" si="362"/>
        <v>6</v>
      </c>
      <c r="R923" s="15" t="s">
        <v>22</v>
      </c>
      <c r="S923" s="141">
        <v>43592</v>
      </c>
      <c r="T923" s="143" t="s">
        <v>393</v>
      </c>
      <c r="U923" s="45">
        <v>46022</v>
      </c>
      <c r="V923" s="139">
        <v>38910</v>
      </c>
      <c r="W923" s="148" t="s">
        <v>543</v>
      </c>
      <c r="X923" s="148" t="s">
        <v>556</v>
      </c>
    </row>
    <row r="924" spans="1:25" s="11" customFormat="1" ht="20.25" customHeight="1" x14ac:dyDescent="0.2">
      <c r="A924" s="58">
        <f t="shared" si="346"/>
        <v>52</v>
      </c>
      <c r="B924" s="143" t="s">
        <v>20</v>
      </c>
      <c r="C924" s="143" t="s">
        <v>385</v>
      </c>
      <c r="D924" s="143" t="s">
        <v>24</v>
      </c>
      <c r="E924" s="143" t="s">
        <v>13</v>
      </c>
      <c r="F924" s="38">
        <v>2</v>
      </c>
      <c r="G924" s="140"/>
      <c r="H924" s="140">
        <v>67</v>
      </c>
      <c r="I924" s="228">
        <f t="shared" si="364"/>
        <v>67</v>
      </c>
      <c r="J924" s="228">
        <f t="shared" si="365"/>
        <v>0</v>
      </c>
      <c r="K924" s="228">
        <f t="shared" si="366"/>
        <v>67</v>
      </c>
      <c r="L924" s="143">
        <f t="shared" si="367"/>
        <v>1</v>
      </c>
      <c r="M924" s="143">
        <f t="shared" si="367"/>
        <v>0</v>
      </c>
      <c r="N924" s="143">
        <f t="shared" si="367"/>
        <v>1</v>
      </c>
      <c r="O924" s="247">
        <v>3</v>
      </c>
      <c r="P924" s="247"/>
      <c r="Q924" s="247">
        <f t="shared" si="362"/>
        <v>3</v>
      </c>
      <c r="R924" s="15" t="s">
        <v>22</v>
      </c>
      <c r="S924" s="141">
        <v>43592</v>
      </c>
      <c r="T924" s="143" t="s">
        <v>393</v>
      </c>
      <c r="U924" s="45">
        <v>46022</v>
      </c>
      <c r="V924" s="139">
        <v>41648</v>
      </c>
      <c r="W924" s="148" t="s">
        <v>543</v>
      </c>
      <c r="X924" s="148" t="s">
        <v>556</v>
      </c>
    </row>
    <row r="925" spans="1:25" s="11" customFormat="1" ht="20.25" customHeight="1" x14ac:dyDescent="0.2">
      <c r="A925" s="58">
        <f t="shared" ref="A925:A988" si="368">A924</f>
        <v>52</v>
      </c>
      <c r="B925" s="143" t="s">
        <v>20</v>
      </c>
      <c r="C925" s="143" t="s">
        <v>385</v>
      </c>
      <c r="D925" s="143" t="s">
        <v>25</v>
      </c>
      <c r="E925" s="229" t="s">
        <v>560</v>
      </c>
      <c r="F925" s="38">
        <v>2</v>
      </c>
      <c r="G925" s="140"/>
      <c r="H925" s="140">
        <v>64.099999999999994</v>
      </c>
      <c r="I925" s="228">
        <f t="shared" si="364"/>
        <v>64.099999999999994</v>
      </c>
      <c r="J925" s="228">
        <f t="shared" si="365"/>
        <v>0</v>
      </c>
      <c r="K925" s="228">
        <f t="shared" si="366"/>
        <v>64.099999999999994</v>
      </c>
      <c r="L925" s="143">
        <f t="shared" si="367"/>
        <v>1</v>
      </c>
      <c r="M925" s="143">
        <f t="shared" si="367"/>
        <v>0</v>
      </c>
      <c r="N925" s="143">
        <f t="shared" si="367"/>
        <v>1</v>
      </c>
      <c r="O925" s="247">
        <v>1</v>
      </c>
      <c r="P925" s="247"/>
      <c r="Q925" s="247">
        <f t="shared" si="362"/>
        <v>1</v>
      </c>
      <c r="R925" s="229" t="s">
        <v>22</v>
      </c>
      <c r="S925" s="141">
        <v>43592</v>
      </c>
      <c r="T925" s="143" t="s">
        <v>393</v>
      </c>
      <c r="U925" s="45">
        <v>46022</v>
      </c>
      <c r="V925" s="139">
        <v>40966</v>
      </c>
      <c r="W925" s="148" t="s">
        <v>543</v>
      </c>
      <c r="X925" s="148" t="s">
        <v>556</v>
      </c>
    </row>
    <row r="926" spans="1:25" s="11" customFormat="1" ht="20.25" customHeight="1" x14ac:dyDescent="0.2">
      <c r="A926" s="58">
        <f t="shared" si="368"/>
        <v>52</v>
      </c>
      <c r="B926" s="143" t="s">
        <v>20</v>
      </c>
      <c r="C926" s="143" t="s">
        <v>385</v>
      </c>
      <c r="D926" s="143" t="s">
        <v>26</v>
      </c>
      <c r="E926" s="143" t="s">
        <v>13</v>
      </c>
      <c r="F926" s="38">
        <v>1</v>
      </c>
      <c r="G926" s="140"/>
      <c r="H926" s="140">
        <v>39.299999999999997</v>
      </c>
      <c r="I926" s="228">
        <f t="shared" si="364"/>
        <v>39.299999999999997</v>
      </c>
      <c r="J926" s="228">
        <f t="shared" si="365"/>
        <v>0</v>
      </c>
      <c r="K926" s="228">
        <f t="shared" si="366"/>
        <v>39.299999999999997</v>
      </c>
      <c r="L926" s="143">
        <f t="shared" si="367"/>
        <v>1</v>
      </c>
      <c r="M926" s="143">
        <f t="shared" si="367"/>
        <v>0</v>
      </c>
      <c r="N926" s="143">
        <f t="shared" si="367"/>
        <v>1</v>
      </c>
      <c r="O926" s="247">
        <v>2</v>
      </c>
      <c r="P926" s="247"/>
      <c r="Q926" s="247">
        <f t="shared" si="362"/>
        <v>2</v>
      </c>
      <c r="R926" s="15" t="s">
        <v>22</v>
      </c>
      <c r="S926" s="141">
        <v>43592</v>
      </c>
      <c r="T926" s="143" t="s">
        <v>393</v>
      </c>
      <c r="U926" s="45">
        <v>46022</v>
      </c>
      <c r="V926" s="139">
        <v>43329</v>
      </c>
      <c r="W926" s="148" t="s">
        <v>543</v>
      </c>
      <c r="X926" s="148" t="s">
        <v>556</v>
      </c>
    </row>
    <row r="927" spans="1:25" s="11" customFormat="1" ht="20.25" customHeight="1" x14ac:dyDescent="0.2">
      <c r="A927" s="58">
        <f t="shared" si="368"/>
        <v>52</v>
      </c>
      <c r="B927" s="143" t="s">
        <v>20</v>
      </c>
      <c r="C927" s="143" t="s">
        <v>385</v>
      </c>
      <c r="D927" s="143" t="s">
        <v>27</v>
      </c>
      <c r="E927" s="143" t="s">
        <v>13</v>
      </c>
      <c r="F927" s="38">
        <v>2</v>
      </c>
      <c r="G927" s="140"/>
      <c r="H927" s="140">
        <v>50.6</v>
      </c>
      <c r="I927" s="228">
        <f t="shared" si="364"/>
        <v>50.6</v>
      </c>
      <c r="J927" s="228">
        <f t="shared" si="365"/>
        <v>0</v>
      </c>
      <c r="K927" s="228">
        <f t="shared" si="366"/>
        <v>50.6</v>
      </c>
      <c r="L927" s="143">
        <f t="shared" si="367"/>
        <v>1</v>
      </c>
      <c r="M927" s="143">
        <f t="shared" si="367"/>
        <v>0</v>
      </c>
      <c r="N927" s="143">
        <f t="shared" si="367"/>
        <v>1</v>
      </c>
      <c r="O927" s="247">
        <v>3</v>
      </c>
      <c r="P927" s="247"/>
      <c r="Q927" s="247">
        <f t="shared" si="362"/>
        <v>3</v>
      </c>
      <c r="R927" s="15" t="s">
        <v>22</v>
      </c>
      <c r="S927" s="141">
        <v>43592</v>
      </c>
      <c r="T927" s="143" t="s">
        <v>393</v>
      </c>
      <c r="U927" s="45">
        <v>46022</v>
      </c>
      <c r="V927" s="139">
        <v>42893</v>
      </c>
      <c r="W927" s="148" t="s">
        <v>543</v>
      </c>
      <c r="X927" s="148" t="s">
        <v>556</v>
      </c>
    </row>
    <row r="928" spans="1:25" s="11" customFormat="1" ht="20.25" customHeight="1" x14ac:dyDescent="0.2">
      <c r="A928" s="58">
        <f t="shared" si="368"/>
        <v>52</v>
      </c>
      <c r="B928" s="143" t="s">
        <v>20</v>
      </c>
      <c r="C928" s="143" t="s">
        <v>385</v>
      </c>
      <c r="D928" s="143" t="s">
        <v>28</v>
      </c>
      <c r="E928" s="143" t="s">
        <v>13</v>
      </c>
      <c r="F928" s="38">
        <v>3</v>
      </c>
      <c r="G928" s="140"/>
      <c r="H928" s="140">
        <v>68.5</v>
      </c>
      <c r="I928" s="228">
        <f t="shared" si="364"/>
        <v>68.5</v>
      </c>
      <c r="J928" s="228">
        <f t="shared" si="365"/>
        <v>0</v>
      </c>
      <c r="K928" s="228">
        <f t="shared" si="366"/>
        <v>68.5</v>
      </c>
      <c r="L928" s="143">
        <f t="shared" si="367"/>
        <v>1</v>
      </c>
      <c r="M928" s="143">
        <f t="shared" si="367"/>
        <v>0</v>
      </c>
      <c r="N928" s="143">
        <f t="shared" si="367"/>
        <v>1</v>
      </c>
      <c r="O928" s="247">
        <v>2</v>
      </c>
      <c r="P928" s="247"/>
      <c r="Q928" s="247">
        <f t="shared" si="362"/>
        <v>2</v>
      </c>
      <c r="R928" s="15" t="s">
        <v>22</v>
      </c>
      <c r="S928" s="141">
        <v>43592</v>
      </c>
      <c r="T928" s="143" t="s">
        <v>393</v>
      </c>
      <c r="U928" s="45">
        <v>46022</v>
      </c>
      <c r="V928" s="139">
        <v>39101</v>
      </c>
      <c r="W928" s="148" t="s">
        <v>543</v>
      </c>
      <c r="X928" s="148" t="s">
        <v>556</v>
      </c>
    </row>
    <row r="929" spans="1:25" s="11" customFormat="1" ht="20.25" customHeight="1" x14ac:dyDescent="0.2">
      <c r="A929" s="58">
        <f t="shared" si="368"/>
        <v>52</v>
      </c>
      <c r="B929" s="143" t="s">
        <v>20</v>
      </c>
      <c r="C929" s="143" t="s">
        <v>385</v>
      </c>
      <c r="D929" s="143" t="s">
        <v>29</v>
      </c>
      <c r="E929" s="143" t="s">
        <v>13</v>
      </c>
      <c r="F929" s="38">
        <v>2</v>
      </c>
      <c r="G929" s="140"/>
      <c r="H929" s="140">
        <v>65.7</v>
      </c>
      <c r="I929" s="228">
        <f t="shared" si="364"/>
        <v>65.7</v>
      </c>
      <c r="J929" s="228">
        <f t="shared" si="365"/>
        <v>0</v>
      </c>
      <c r="K929" s="228">
        <f t="shared" si="366"/>
        <v>65.7</v>
      </c>
      <c r="L929" s="143">
        <f t="shared" si="367"/>
        <v>1</v>
      </c>
      <c r="M929" s="143">
        <f t="shared" si="367"/>
        <v>0</v>
      </c>
      <c r="N929" s="143">
        <f t="shared" si="367"/>
        <v>1</v>
      </c>
      <c r="O929" s="247">
        <v>4</v>
      </c>
      <c r="P929" s="247"/>
      <c r="Q929" s="247">
        <f t="shared" si="362"/>
        <v>4</v>
      </c>
      <c r="R929" s="15" t="s">
        <v>22</v>
      </c>
      <c r="S929" s="141">
        <v>43592</v>
      </c>
      <c r="T929" s="143" t="s">
        <v>393</v>
      </c>
      <c r="U929" s="45">
        <v>46022</v>
      </c>
      <c r="V929" s="139">
        <v>40165</v>
      </c>
      <c r="W929" s="148" t="s">
        <v>543</v>
      </c>
      <c r="X929" s="148" t="s">
        <v>556</v>
      </c>
    </row>
    <row r="930" spans="1:25" s="131" customFormat="1" ht="20.25" customHeight="1" x14ac:dyDescent="0.2">
      <c r="A930" s="118">
        <f t="shared" si="368"/>
        <v>52</v>
      </c>
      <c r="B930" s="119" t="s">
        <v>20</v>
      </c>
      <c r="C930" s="119" t="s">
        <v>385</v>
      </c>
      <c r="D930" s="119" t="s">
        <v>30</v>
      </c>
      <c r="E930" s="119" t="s">
        <v>13</v>
      </c>
      <c r="F930" s="121">
        <v>1</v>
      </c>
      <c r="G930" s="122"/>
      <c r="H930" s="122">
        <v>38.9</v>
      </c>
      <c r="I930" s="122">
        <f t="shared" si="364"/>
        <v>0</v>
      </c>
      <c r="J930" s="122">
        <f t="shared" ref="J930" si="369">IF(E930="Муниципальная",I930,IF(E930="Частная",0))</f>
        <v>0</v>
      </c>
      <c r="K930" s="122">
        <f t="shared" ref="K930" si="370">IF(E930="Муниципальная",0,IF(E930="Частная",I930))</f>
        <v>0</v>
      </c>
      <c r="L930" s="119">
        <f t="shared" si="367"/>
        <v>0</v>
      </c>
      <c r="M930" s="119">
        <f t="shared" si="367"/>
        <v>0</v>
      </c>
      <c r="N930" s="119">
        <f t="shared" si="367"/>
        <v>0</v>
      </c>
      <c r="O930" s="120">
        <v>0</v>
      </c>
      <c r="P930" s="120"/>
      <c r="Q930" s="120">
        <f t="shared" si="362"/>
        <v>0</v>
      </c>
      <c r="R930" s="128" t="s">
        <v>44</v>
      </c>
      <c r="S930" s="129">
        <v>43592</v>
      </c>
      <c r="T930" s="119" t="s">
        <v>393</v>
      </c>
      <c r="U930" s="183">
        <v>46022</v>
      </c>
      <c r="V930" s="125"/>
      <c r="W930" s="120"/>
      <c r="X930" s="120"/>
      <c r="Y930" s="11"/>
    </row>
    <row r="931" spans="1:25" s="11" customFormat="1" ht="20.25" customHeight="1" x14ac:dyDescent="0.2">
      <c r="A931" s="58">
        <f t="shared" si="368"/>
        <v>52</v>
      </c>
      <c r="B931" s="143" t="s">
        <v>20</v>
      </c>
      <c r="C931" s="143" t="s">
        <v>385</v>
      </c>
      <c r="D931" s="143" t="s">
        <v>31</v>
      </c>
      <c r="E931" s="143" t="s">
        <v>13</v>
      </c>
      <c r="F931" s="38">
        <v>2</v>
      </c>
      <c r="G931" s="140"/>
      <c r="H931" s="140">
        <v>51.2</v>
      </c>
      <c r="I931" s="228">
        <f t="shared" si="364"/>
        <v>51.2</v>
      </c>
      <c r="J931" s="228">
        <f t="shared" ref="J931:J937" si="371">IF(E931="Муниципальная",I931,IF(E931="Частная",0,IF(E931="Государственная",0,IF(E931="Юр.лицо",0))))</f>
        <v>0</v>
      </c>
      <c r="K931" s="228">
        <f t="shared" ref="K931:K937" si="372">IF(E931="Муниципальная",0,IF(E931="Частная",I931,IF(E931="Государственная",I931,IF(E931="Юр.лицо",I931))))</f>
        <v>51.2</v>
      </c>
      <c r="L931" s="143">
        <f t="shared" si="367"/>
        <v>1</v>
      </c>
      <c r="M931" s="143">
        <f t="shared" si="367"/>
        <v>0</v>
      </c>
      <c r="N931" s="143">
        <f t="shared" si="367"/>
        <v>1</v>
      </c>
      <c r="O931" s="247">
        <v>3</v>
      </c>
      <c r="P931" s="247"/>
      <c r="Q931" s="247">
        <f t="shared" si="362"/>
        <v>3</v>
      </c>
      <c r="R931" s="15" t="s">
        <v>22</v>
      </c>
      <c r="S931" s="141">
        <v>43592</v>
      </c>
      <c r="T931" s="143" t="s">
        <v>393</v>
      </c>
      <c r="U931" s="45">
        <v>46022</v>
      </c>
      <c r="V931" s="139">
        <v>37845</v>
      </c>
      <c r="W931" s="148" t="s">
        <v>543</v>
      </c>
      <c r="X931" s="148" t="s">
        <v>556</v>
      </c>
    </row>
    <row r="932" spans="1:25" s="11" customFormat="1" ht="20.25" customHeight="1" x14ac:dyDescent="0.2">
      <c r="A932" s="58">
        <f t="shared" si="368"/>
        <v>52</v>
      </c>
      <c r="B932" s="143" t="s">
        <v>20</v>
      </c>
      <c r="C932" s="143" t="s">
        <v>385</v>
      </c>
      <c r="D932" s="143" t="s">
        <v>32</v>
      </c>
      <c r="E932" s="143" t="s">
        <v>12</v>
      </c>
      <c r="F932" s="38">
        <v>4</v>
      </c>
      <c r="G932" s="140"/>
      <c r="H932" s="140">
        <v>88</v>
      </c>
      <c r="I932" s="228">
        <f t="shared" si="364"/>
        <v>88</v>
      </c>
      <c r="J932" s="228">
        <f t="shared" si="371"/>
        <v>88</v>
      </c>
      <c r="K932" s="228">
        <f t="shared" si="372"/>
        <v>0</v>
      </c>
      <c r="L932" s="143">
        <f t="shared" si="367"/>
        <v>1</v>
      </c>
      <c r="M932" s="143">
        <f t="shared" si="367"/>
        <v>1</v>
      </c>
      <c r="N932" s="143">
        <f t="shared" si="367"/>
        <v>0</v>
      </c>
      <c r="O932" s="247">
        <v>6</v>
      </c>
      <c r="P932" s="247"/>
      <c r="Q932" s="247">
        <f t="shared" si="362"/>
        <v>6</v>
      </c>
      <c r="R932" s="15" t="s">
        <v>22</v>
      </c>
      <c r="S932" s="141">
        <v>43592</v>
      </c>
      <c r="T932" s="143" t="s">
        <v>393</v>
      </c>
      <c r="U932" s="45">
        <v>46022</v>
      </c>
      <c r="V932" s="139"/>
      <c r="W932" s="148" t="s">
        <v>543</v>
      </c>
      <c r="X932" s="148" t="s">
        <v>556</v>
      </c>
    </row>
    <row r="933" spans="1:25" s="11" customFormat="1" ht="20.25" customHeight="1" x14ac:dyDescent="0.2">
      <c r="A933" s="58">
        <f t="shared" si="368"/>
        <v>52</v>
      </c>
      <c r="B933" s="143" t="s">
        <v>20</v>
      </c>
      <c r="C933" s="143" t="s">
        <v>385</v>
      </c>
      <c r="D933" s="143" t="s">
        <v>33</v>
      </c>
      <c r="E933" s="143" t="s">
        <v>12</v>
      </c>
      <c r="F933" s="38">
        <v>4</v>
      </c>
      <c r="G933" s="140"/>
      <c r="H933" s="140">
        <v>81.099999999999994</v>
      </c>
      <c r="I933" s="228">
        <f t="shared" si="364"/>
        <v>81.099999999999994</v>
      </c>
      <c r="J933" s="228">
        <f t="shared" si="371"/>
        <v>81.099999999999994</v>
      </c>
      <c r="K933" s="228">
        <f t="shared" si="372"/>
        <v>0</v>
      </c>
      <c r="L933" s="143">
        <f t="shared" si="367"/>
        <v>1</v>
      </c>
      <c r="M933" s="143">
        <f t="shared" si="367"/>
        <v>1</v>
      </c>
      <c r="N933" s="143">
        <f t="shared" si="367"/>
        <v>0</v>
      </c>
      <c r="O933" s="247">
        <v>6</v>
      </c>
      <c r="P933" s="247"/>
      <c r="Q933" s="247">
        <f t="shared" si="362"/>
        <v>6</v>
      </c>
      <c r="R933" s="15" t="s">
        <v>22</v>
      </c>
      <c r="S933" s="141">
        <v>43592</v>
      </c>
      <c r="T933" s="143" t="s">
        <v>393</v>
      </c>
      <c r="U933" s="45">
        <v>46022</v>
      </c>
      <c r="V933" s="139"/>
      <c r="W933" s="148" t="s">
        <v>543</v>
      </c>
      <c r="X933" s="148" t="s">
        <v>556</v>
      </c>
    </row>
    <row r="934" spans="1:25" s="11" customFormat="1" ht="20.25" customHeight="1" x14ac:dyDescent="0.2">
      <c r="A934" s="58">
        <f t="shared" si="368"/>
        <v>52</v>
      </c>
      <c r="B934" s="143" t="s">
        <v>20</v>
      </c>
      <c r="C934" s="143" t="s">
        <v>385</v>
      </c>
      <c r="D934" s="143" t="s">
        <v>39</v>
      </c>
      <c r="E934" s="143" t="s">
        <v>13</v>
      </c>
      <c r="F934" s="38">
        <v>1</v>
      </c>
      <c r="G934" s="140"/>
      <c r="H934" s="140">
        <v>39.1</v>
      </c>
      <c r="I934" s="228">
        <f t="shared" si="364"/>
        <v>39.1</v>
      </c>
      <c r="J934" s="228">
        <f t="shared" si="371"/>
        <v>0</v>
      </c>
      <c r="K934" s="228">
        <f t="shared" si="372"/>
        <v>39.1</v>
      </c>
      <c r="L934" s="143">
        <f t="shared" si="367"/>
        <v>1</v>
      </c>
      <c r="M934" s="143">
        <f t="shared" si="367"/>
        <v>0</v>
      </c>
      <c r="N934" s="143">
        <f t="shared" si="367"/>
        <v>1</v>
      </c>
      <c r="O934" s="247">
        <v>2</v>
      </c>
      <c r="P934" s="247"/>
      <c r="Q934" s="247">
        <f t="shared" si="362"/>
        <v>2</v>
      </c>
      <c r="R934" s="15" t="s">
        <v>22</v>
      </c>
      <c r="S934" s="141">
        <v>43592</v>
      </c>
      <c r="T934" s="143" t="s">
        <v>393</v>
      </c>
      <c r="U934" s="45">
        <v>46022</v>
      </c>
      <c r="V934" s="139">
        <v>38135</v>
      </c>
      <c r="W934" s="148" t="s">
        <v>543</v>
      </c>
      <c r="X934" s="148" t="s">
        <v>556</v>
      </c>
    </row>
    <row r="935" spans="1:25" s="11" customFormat="1" ht="20.25" customHeight="1" x14ac:dyDescent="0.2">
      <c r="A935" s="58">
        <f t="shared" si="368"/>
        <v>52</v>
      </c>
      <c r="B935" s="143" t="s">
        <v>20</v>
      </c>
      <c r="C935" s="143" t="s">
        <v>385</v>
      </c>
      <c r="D935" s="143" t="s">
        <v>40</v>
      </c>
      <c r="E935" s="143" t="s">
        <v>13</v>
      </c>
      <c r="F935" s="38">
        <v>2</v>
      </c>
      <c r="G935" s="140"/>
      <c r="H935" s="140">
        <v>51.7</v>
      </c>
      <c r="I935" s="228">
        <f t="shared" si="364"/>
        <v>51.7</v>
      </c>
      <c r="J935" s="228">
        <f t="shared" si="371"/>
        <v>0</v>
      </c>
      <c r="K935" s="228">
        <f t="shared" si="372"/>
        <v>51.7</v>
      </c>
      <c r="L935" s="143">
        <f t="shared" si="367"/>
        <v>1</v>
      </c>
      <c r="M935" s="143">
        <f t="shared" si="367"/>
        <v>0</v>
      </c>
      <c r="N935" s="143">
        <f t="shared" si="367"/>
        <v>1</v>
      </c>
      <c r="O935" s="247">
        <v>4</v>
      </c>
      <c r="P935" s="247"/>
      <c r="Q935" s="247">
        <f t="shared" si="362"/>
        <v>4</v>
      </c>
      <c r="R935" s="15" t="s">
        <v>22</v>
      </c>
      <c r="S935" s="141">
        <v>43592</v>
      </c>
      <c r="T935" s="143" t="s">
        <v>393</v>
      </c>
      <c r="U935" s="45">
        <v>46022</v>
      </c>
      <c r="V935" s="139">
        <v>40926</v>
      </c>
      <c r="W935" s="148" t="s">
        <v>543</v>
      </c>
      <c r="X935" s="148" t="s">
        <v>556</v>
      </c>
    </row>
    <row r="936" spans="1:25" s="11" customFormat="1" ht="20.25" customHeight="1" x14ac:dyDescent="0.2">
      <c r="A936" s="58">
        <f t="shared" si="368"/>
        <v>52</v>
      </c>
      <c r="B936" s="143" t="s">
        <v>20</v>
      </c>
      <c r="C936" s="143" t="s">
        <v>385</v>
      </c>
      <c r="D936" s="143" t="s">
        <v>41</v>
      </c>
      <c r="E936" s="143" t="s">
        <v>13</v>
      </c>
      <c r="F936" s="38">
        <v>4</v>
      </c>
      <c r="G936" s="140"/>
      <c r="H936" s="140">
        <v>79.400000000000006</v>
      </c>
      <c r="I936" s="228">
        <f t="shared" si="364"/>
        <v>79.400000000000006</v>
      </c>
      <c r="J936" s="228">
        <f t="shared" si="371"/>
        <v>0</v>
      </c>
      <c r="K936" s="228">
        <f t="shared" si="372"/>
        <v>79.400000000000006</v>
      </c>
      <c r="L936" s="143">
        <f t="shared" si="367"/>
        <v>1</v>
      </c>
      <c r="M936" s="143">
        <f t="shared" si="367"/>
        <v>0</v>
      </c>
      <c r="N936" s="143">
        <f t="shared" si="367"/>
        <v>1</v>
      </c>
      <c r="O936" s="247">
        <v>4</v>
      </c>
      <c r="P936" s="247"/>
      <c r="Q936" s="247">
        <f t="shared" si="362"/>
        <v>4</v>
      </c>
      <c r="R936" s="15" t="s">
        <v>22</v>
      </c>
      <c r="S936" s="141">
        <v>43592</v>
      </c>
      <c r="T936" s="143" t="s">
        <v>393</v>
      </c>
      <c r="U936" s="45">
        <v>46022</v>
      </c>
      <c r="V936" s="139">
        <v>42113</v>
      </c>
      <c r="W936" s="148" t="s">
        <v>543</v>
      </c>
      <c r="X936" s="148" t="s">
        <v>556</v>
      </c>
    </row>
    <row r="937" spans="1:25" s="11" customFormat="1" ht="20.25" customHeight="1" x14ac:dyDescent="0.2">
      <c r="A937" s="58">
        <f t="shared" si="368"/>
        <v>52</v>
      </c>
      <c r="B937" s="143" t="s">
        <v>20</v>
      </c>
      <c r="C937" s="143" t="s">
        <v>385</v>
      </c>
      <c r="D937" s="143" t="s">
        <v>42</v>
      </c>
      <c r="E937" s="143" t="s">
        <v>12</v>
      </c>
      <c r="F937" s="38">
        <v>4</v>
      </c>
      <c r="G937" s="140"/>
      <c r="H937" s="140">
        <v>90.7</v>
      </c>
      <c r="I937" s="228">
        <f t="shared" si="364"/>
        <v>90.7</v>
      </c>
      <c r="J937" s="228">
        <f t="shared" si="371"/>
        <v>90.7</v>
      </c>
      <c r="K937" s="228">
        <f t="shared" si="372"/>
        <v>0</v>
      </c>
      <c r="L937" s="143">
        <f t="shared" si="367"/>
        <v>1</v>
      </c>
      <c r="M937" s="143">
        <f t="shared" si="367"/>
        <v>1</v>
      </c>
      <c r="N937" s="143">
        <f t="shared" si="367"/>
        <v>0</v>
      </c>
      <c r="O937" s="247">
        <v>5</v>
      </c>
      <c r="P937" s="247"/>
      <c r="Q937" s="247">
        <f t="shared" si="362"/>
        <v>5</v>
      </c>
      <c r="R937" s="15" t="s">
        <v>22</v>
      </c>
      <c r="S937" s="52">
        <v>43592</v>
      </c>
      <c r="T937" s="49" t="s">
        <v>393</v>
      </c>
      <c r="U937" s="197">
        <v>46022</v>
      </c>
      <c r="V937" s="139"/>
      <c r="W937" s="148" t="s">
        <v>543</v>
      </c>
      <c r="X937" s="148" t="s">
        <v>556</v>
      </c>
    </row>
    <row r="938" spans="1:25" s="66" customFormat="1" ht="21" customHeight="1" x14ac:dyDescent="0.2">
      <c r="A938" s="67">
        <f t="shared" si="368"/>
        <v>52</v>
      </c>
      <c r="B938" s="68" t="s">
        <v>20</v>
      </c>
      <c r="C938" s="68" t="s">
        <v>385</v>
      </c>
      <c r="D938" s="68">
        <f>COUNTA(D922:D937)</f>
        <v>16</v>
      </c>
      <c r="E938" s="47" t="s">
        <v>34</v>
      </c>
      <c r="F938" s="33"/>
      <c r="G938" s="69">
        <v>1122.4000000000001</v>
      </c>
      <c r="H938" s="69">
        <f>SUM(H922:H937)</f>
        <v>964.40000000000009</v>
      </c>
      <c r="I938" s="69">
        <f t="shared" ref="I938:Q938" si="373">SUM(I922:I937)</f>
        <v>925.50000000000011</v>
      </c>
      <c r="J938" s="69">
        <f t="shared" si="373"/>
        <v>259.8</v>
      </c>
      <c r="K938" s="69">
        <f t="shared" si="373"/>
        <v>665.7</v>
      </c>
      <c r="L938" s="115">
        <f t="shared" si="373"/>
        <v>15</v>
      </c>
      <c r="M938" s="115">
        <f t="shared" si="373"/>
        <v>3</v>
      </c>
      <c r="N938" s="115">
        <f t="shared" si="373"/>
        <v>12</v>
      </c>
      <c r="O938" s="115">
        <f t="shared" si="373"/>
        <v>57</v>
      </c>
      <c r="P938" s="115">
        <f t="shared" si="373"/>
        <v>0</v>
      </c>
      <c r="Q938" s="115">
        <f t="shared" si="373"/>
        <v>57</v>
      </c>
      <c r="R938" s="15">
        <f>IF(L938/D938=0,"дом расселён 100%",IF(L938-D938=0,"0%",IF(L938/D938&lt;1,1-L938/D938)))</f>
        <v>6.25E-2</v>
      </c>
      <c r="S938" s="70">
        <v>43592</v>
      </c>
      <c r="T938" s="68" t="s">
        <v>393</v>
      </c>
      <c r="U938" s="70">
        <v>46022</v>
      </c>
      <c r="V938" s="1"/>
      <c r="W938" s="148" t="s">
        <v>543</v>
      </c>
      <c r="X938" s="148" t="s">
        <v>556</v>
      </c>
      <c r="Y938" s="11"/>
    </row>
    <row r="939" spans="1:25" s="11" customFormat="1" ht="20.25" customHeight="1" x14ac:dyDescent="0.2">
      <c r="A939" s="58">
        <f>A938+1</f>
        <v>53</v>
      </c>
      <c r="B939" s="143" t="s">
        <v>20</v>
      </c>
      <c r="C939" s="143" t="s">
        <v>391</v>
      </c>
      <c r="D939" s="143" t="s">
        <v>21</v>
      </c>
      <c r="E939" s="143" t="s">
        <v>13</v>
      </c>
      <c r="F939" s="38">
        <v>2</v>
      </c>
      <c r="G939" s="140"/>
      <c r="H939" s="140">
        <v>42.6</v>
      </c>
      <c r="I939" s="228">
        <f t="shared" ref="I939:I962" si="374">IF(R939="Подлежит расселению",H939,IF(R939="Расселено",0,IF(R939="Пустующие",0,IF(R939="В суде",H939))))</f>
        <v>42.6</v>
      </c>
      <c r="J939" s="228">
        <f t="shared" ref="J939:J962" si="375">IF(E939="Муниципальная",I939,IF(E939="Частная",0,IF(E939="Государственная",0,IF(E939="Юр.лицо",0))))</f>
        <v>0</v>
      </c>
      <c r="K939" s="228">
        <f t="shared" ref="K939:K962" si="376">IF(E939="Муниципальная",0,IF(E939="Частная",I939,IF(E939="Государственная",I939,IF(E939="Юр.лицо",I939))))</f>
        <v>42.6</v>
      </c>
      <c r="L939" s="143">
        <f t="shared" ref="L939:N962" si="377">IF(I939&gt;0,1,IF(I939=0,0))</f>
        <v>1</v>
      </c>
      <c r="M939" s="143">
        <f t="shared" si="377"/>
        <v>0</v>
      </c>
      <c r="N939" s="143">
        <f t="shared" si="377"/>
        <v>1</v>
      </c>
      <c r="O939" s="247">
        <v>5</v>
      </c>
      <c r="P939" s="247">
        <v>3</v>
      </c>
      <c r="Q939" s="247">
        <f t="shared" ref="Q939" si="378">O939-P939</f>
        <v>2</v>
      </c>
      <c r="R939" s="223" t="s">
        <v>22</v>
      </c>
      <c r="S939" s="57">
        <v>43592</v>
      </c>
      <c r="T939" s="54" t="s">
        <v>393</v>
      </c>
      <c r="U939" s="207">
        <v>46022</v>
      </c>
      <c r="V939" s="139">
        <v>43337</v>
      </c>
      <c r="W939" s="148" t="s">
        <v>543</v>
      </c>
      <c r="X939" s="148" t="s">
        <v>556</v>
      </c>
    </row>
    <row r="940" spans="1:25" s="11" customFormat="1" ht="20.25" customHeight="1" x14ac:dyDescent="0.2">
      <c r="A940" s="58">
        <f t="shared" si="368"/>
        <v>53</v>
      </c>
      <c r="B940" s="143" t="s">
        <v>20</v>
      </c>
      <c r="C940" s="143" t="s">
        <v>391</v>
      </c>
      <c r="D940" s="143" t="s">
        <v>23</v>
      </c>
      <c r="E940" s="143" t="s">
        <v>13</v>
      </c>
      <c r="F940" s="38">
        <v>2</v>
      </c>
      <c r="G940" s="140"/>
      <c r="H940" s="140">
        <v>43.7</v>
      </c>
      <c r="I940" s="228">
        <f t="shared" si="374"/>
        <v>43.7</v>
      </c>
      <c r="J940" s="228">
        <f t="shared" si="375"/>
        <v>0</v>
      </c>
      <c r="K940" s="228">
        <f t="shared" si="376"/>
        <v>43.7</v>
      </c>
      <c r="L940" s="143">
        <f t="shared" si="377"/>
        <v>1</v>
      </c>
      <c r="M940" s="143">
        <f t="shared" si="377"/>
        <v>0</v>
      </c>
      <c r="N940" s="143">
        <f t="shared" si="377"/>
        <v>1</v>
      </c>
      <c r="O940" s="247">
        <v>1</v>
      </c>
      <c r="P940" s="247"/>
      <c r="Q940" s="247">
        <f t="shared" si="362"/>
        <v>1</v>
      </c>
      <c r="R940" s="223" t="s">
        <v>22</v>
      </c>
      <c r="S940" s="141">
        <v>43592</v>
      </c>
      <c r="T940" s="143" t="s">
        <v>393</v>
      </c>
      <c r="U940" s="207">
        <v>46022</v>
      </c>
      <c r="V940" s="139">
        <v>39675</v>
      </c>
      <c r="W940" s="148" t="s">
        <v>543</v>
      </c>
      <c r="X940" s="148" t="s">
        <v>556</v>
      </c>
    </row>
    <row r="941" spans="1:25" s="11" customFormat="1" ht="20.25" customHeight="1" x14ac:dyDescent="0.2">
      <c r="A941" s="58">
        <f t="shared" si="368"/>
        <v>53</v>
      </c>
      <c r="B941" s="143" t="s">
        <v>20</v>
      </c>
      <c r="C941" s="143" t="s">
        <v>391</v>
      </c>
      <c r="D941" s="143" t="s">
        <v>24</v>
      </c>
      <c r="E941" s="143" t="s">
        <v>13</v>
      </c>
      <c r="F941" s="38">
        <v>2</v>
      </c>
      <c r="G941" s="140"/>
      <c r="H941" s="140">
        <v>50.6</v>
      </c>
      <c r="I941" s="228">
        <f t="shared" si="374"/>
        <v>50.6</v>
      </c>
      <c r="J941" s="228">
        <f t="shared" si="375"/>
        <v>0</v>
      </c>
      <c r="K941" s="228">
        <f t="shared" si="376"/>
        <v>50.6</v>
      </c>
      <c r="L941" s="143">
        <f t="shared" si="377"/>
        <v>1</v>
      </c>
      <c r="M941" s="143">
        <f t="shared" si="377"/>
        <v>0</v>
      </c>
      <c r="N941" s="143">
        <f t="shared" si="377"/>
        <v>1</v>
      </c>
      <c r="O941" s="247">
        <v>1</v>
      </c>
      <c r="P941" s="247"/>
      <c r="Q941" s="247">
        <f t="shared" si="362"/>
        <v>1</v>
      </c>
      <c r="R941" s="223" t="s">
        <v>22</v>
      </c>
      <c r="S941" s="141">
        <v>43592</v>
      </c>
      <c r="T941" s="143" t="s">
        <v>393</v>
      </c>
      <c r="U941" s="207">
        <v>46022</v>
      </c>
      <c r="V941" s="139">
        <v>39563</v>
      </c>
      <c r="W941" s="148" t="s">
        <v>543</v>
      </c>
      <c r="X941" s="148" t="s">
        <v>556</v>
      </c>
    </row>
    <row r="942" spans="1:25" s="11" customFormat="1" ht="20.25" customHeight="1" x14ac:dyDescent="0.2">
      <c r="A942" s="58">
        <f t="shared" si="368"/>
        <v>53</v>
      </c>
      <c r="B942" s="143" t="s">
        <v>20</v>
      </c>
      <c r="C942" s="143" t="s">
        <v>391</v>
      </c>
      <c r="D942" s="143" t="s">
        <v>25</v>
      </c>
      <c r="E942" s="143" t="s">
        <v>12</v>
      </c>
      <c r="F942" s="38">
        <v>1</v>
      </c>
      <c r="G942" s="140"/>
      <c r="H942" s="140">
        <v>29.8</v>
      </c>
      <c r="I942" s="228">
        <f t="shared" si="374"/>
        <v>0</v>
      </c>
      <c r="J942" s="228">
        <f t="shared" si="375"/>
        <v>0</v>
      </c>
      <c r="K942" s="228">
        <f t="shared" si="376"/>
        <v>0</v>
      </c>
      <c r="L942" s="143">
        <f t="shared" si="377"/>
        <v>0</v>
      </c>
      <c r="M942" s="143">
        <f t="shared" si="377"/>
        <v>0</v>
      </c>
      <c r="N942" s="143">
        <f t="shared" si="377"/>
        <v>0</v>
      </c>
      <c r="O942" s="247">
        <v>0</v>
      </c>
      <c r="P942" s="247"/>
      <c r="Q942" s="247">
        <f t="shared" si="362"/>
        <v>0</v>
      </c>
      <c r="R942" s="223" t="s">
        <v>106</v>
      </c>
      <c r="S942" s="141">
        <v>43592</v>
      </c>
      <c r="T942" s="143" t="s">
        <v>393</v>
      </c>
      <c r="U942" s="207">
        <v>46022</v>
      </c>
      <c r="V942" s="25"/>
      <c r="W942" s="148"/>
      <c r="X942" s="148"/>
    </row>
    <row r="943" spans="1:25" s="11" customFormat="1" ht="20.25" customHeight="1" x14ac:dyDescent="0.2">
      <c r="A943" s="58">
        <f t="shared" si="368"/>
        <v>53</v>
      </c>
      <c r="B943" s="143" t="s">
        <v>20</v>
      </c>
      <c r="C943" s="143" t="s">
        <v>391</v>
      </c>
      <c r="D943" s="143" t="s">
        <v>26</v>
      </c>
      <c r="E943" s="143" t="s">
        <v>13</v>
      </c>
      <c r="F943" s="38">
        <v>2</v>
      </c>
      <c r="G943" s="140"/>
      <c r="H943" s="140">
        <v>43.2</v>
      </c>
      <c r="I943" s="228">
        <f t="shared" si="374"/>
        <v>43.2</v>
      </c>
      <c r="J943" s="228">
        <f t="shared" si="375"/>
        <v>0</v>
      </c>
      <c r="K943" s="228">
        <f t="shared" si="376"/>
        <v>43.2</v>
      </c>
      <c r="L943" s="143">
        <f t="shared" si="377"/>
        <v>1</v>
      </c>
      <c r="M943" s="143">
        <f t="shared" si="377"/>
        <v>0</v>
      </c>
      <c r="N943" s="143">
        <f t="shared" si="377"/>
        <v>1</v>
      </c>
      <c r="O943" s="247">
        <v>0</v>
      </c>
      <c r="P943" s="247"/>
      <c r="Q943" s="247">
        <f t="shared" si="362"/>
        <v>0</v>
      </c>
      <c r="R943" s="223" t="s">
        <v>22</v>
      </c>
      <c r="S943" s="141">
        <v>43592</v>
      </c>
      <c r="T943" s="143" t="s">
        <v>393</v>
      </c>
      <c r="U943" s="207">
        <v>46022</v>
      </c>
      <c r="V943" s="139">
        <v>39490</v>
      </c>
      <c r="W943" s="148" t="s">
        <v>543</v>
      </c>
      <c r="X943" s="148" t="s">
        <v>556</v>
      </c>
    </row>
    <row r="944" spans="1:25" s="11" customFormat="1" ht="20.25" customHeight="1" x14ac:dyDescent="0.2">
      <c r="A944" s="58">
        <f t="shared" si="368"/>
        <v>53</v>
      </c>
      <c r="B944" s="143" t="s">
        <v>20</v>
      </c>
      <c r="C944" s="143" t="s">
        <v>391</v>
      </c>
      <c r="D944" s="143" t="s">
        <v>27</v>
      </c>
      <c r="E944" s="143" t="s">
        <v>13</v>
      </c>
      <c r="F944" s="38">
        <v>2</v>
      </c>
      <c r="G944" s="140"/>
      <c r="H944" s="140">
        <v>43.3</v>
      </c>
      <c r="I944" s="228">
        <f t="shared" si="374"/>
        <v>43.3</v>
      </c>
      <c r="J944" s="228">
        <f t="shared" si="375"/>
        <v>0</v>
      </c>
      <c r="K944" s="228">
        <f t="shared" si="376"/>
        <v>43.3</v>
      </c>
      <c r="L944" s="143">
        <f t="shared" si="377"/>
        <v>1</v>
      </c>
      <c r="M944" s="143">
        <f t="shared" si="377"/>
        <v>0</v>
      </c>
      <c r="N944" s="143">
        <f t="shared" si="377"/>
        <v>1</v>
      </c>
      <c r="O944" s="247">
        <v>5</v>
      </c>
      <c r="P944" s="247"/>
      <c r="Q944" s="247">
        <f t="shared" si="362"/>
        <v>5</v>
      </c>
      <c r="R944" s="223" t="s">
        <v>22</v>
      </c>
      <c r="S944" s="141">
        <v>43592</v>
      </c>
      <c r="T944" s="143" t="s">
        <v>393</v>
      </c>
      <c r="U944" s="207">
        <v>46022</v>
      </c>
      <c r="V944" s="139">
        <v>40987</v>
      </c>
      <c r="W944" s="148" t="s">
        <v>543</v>
      </c>
      <c r="X944" s="148" t="s">
        <v>556</v>
      </c>
    </row>
    <row r="945" spans="1:24" s="11" customFormat="1" ht="20.25" customHeight="1" x14ac:dyDescent="0.2">
      <c r="A945" s="58">
        <f t="shared" si="368"/>
        <v>53</v>
      </c>
      <c r="B945" s="143" t="s">
        <v>20</v>
      </c>
      <c r="C945" s="143" t="s">
        <v>391</v>
      </c>
      <c r="D945" s="143" t="s">
        <v>28</v>
      </c>
      <c r="E945" s="143" t="s">
        <v>13</v>
      </c>
      <c r="F945" s="38">
        <v>2</v>
      </c>
      <c r="G945" s="140"/>
      <c r="H945" s="140">
        <v>50.7</v>
      </c>
      <c r="I945" s="228">
        <f t="shared" si="374"/>
        <v>50.7</v>
      </c>
      <c r="J945" s="228">
        <f t="shared" si="375"/>
        <v>0</v>
      </c>
      <c r="K945" s="228">
        <f t="shared" si="376"/>
        <v>50.7</v>
      </c>
      <c r="L945" s="143">
        <f t="shared" si="377"/>
        <v>1</v>
      </c>
      <c r="M945" s="143">
        <f t="shared" si="377"/>
        <v>0</v>
      </c>
      <c r="N945" s="143">
        <f t="shared" si="377"/>
        <v>1</v>
      </c>
      <c r="O945" s="247">
        <v>2</v>
      </c>
      <c r="P945" s="247"/>
      <c r="Q945" s="247">
        <f t="shared" si="362"/>
        <v>2</v>
      </c>
      <c r="R945" s="223" t="s">
        <v>22</v>
      </c>
      <c r="S945" s="141">
        <v>43592</v>
      </c>
      <c r="T945" s="143" t="s">
        <v>393</v>
      </c>
      <c r="U945" s="207">
        <v>46022</v>
      </c>
      <c r="V945" s="139">
        <v>40602</v>
      </c>
      <c r="W945" s="148" t="s">
        <v>543</v>
      </c>
      <c r="X945" s="148" t="s">
        <v>556</v>
      </c>
    </row>
    <row r="946" spans="1:24" s="11" customFormat="1" ht="20.25" customHeight="1" x14ac:dyDescent="0.2">
      <c r="A946" s="58">
        <f t="shared" si="368"/>
        <v>53</v>
      </c>
      <c r="B946" s="143" t="s">
        <v>20</v>
      </c>
      <c r="C946" s="143" t="s">
        <v>391</v>
      </c>
      <c r="D946" s="143" t="s">
        <v>29</v>
      </c>
      <c r="E946" s="143" t="s">
        <v>13</v>
      </c>
      <c r="F946" s="38">
        <v>1</v>
      </c>
      <c r="G946" s="140"/>
      <c r="H946" s="140">
        <v>30.6</v>
      </c>
      <c r="I946" s="228">
        <f t="shared" si="374"/>
        <v>30.6</v>
      </c>
      <c r="J946" s="228">
        <f t="shared" si="375"/>
        <v>0</v>
      </c>
      <c r="K946" s="228">
        <f t="shared" si="376"/>
        <v>30.6</v>
      </c>
      <c r="L946" s="143">
        <f t="shared" si="377"/>
        <v>1</v>
      </c>
      <c r="M946" s="143">
        <f t="shared" si="377"/>
        <v>0</v>
      </c>
      <c r="N946" s="143">
        <f t="shared" si="377"/>
        <v>1</v>
      </c>
      <c r="O946" s="247">
        <v>1</v>
      </c>
      <c r="P946" s="247"/>
      <c r="Q946" s="247">
        <f t="shared" si="362"/>
        <v>1</v>
      </c>
      <c r="R946" s="223" t="s">
        <v>22</v>
      </c>
      <c r="S946" s="141">
        <v>43592</v>
      </c>
      <c r="T946" s="143" t="s">
        <v>393</v>
      </c>
      <c r="U946" s="207">
        <v>46022</v>
      </c>
      <c r="V946" s="139">
        <v>37362</v>
      </c>
      <c r="W946" s="148" t="s">
        <v>543</v>
      </c>
      <c r="X946" s="148" t="s">
        <v>556</v>
      </c>
    </row>
    <row r="947" spans="1:24" s="11" customFormat="1" ht="20.25" customHeight="1" x14ac:dyDescent="0.2">
      <c r="A947" s="58">
        <f t="shared" si="368"/>
        <v>53</v>
      </c>
      <c r="B947" s="143" t="s">
        <v>20</v>
      </c>
      <c r="C947" s="143" t="s">
        <v>391</v>
      </c>
      <c r="D947" s="143" t="s">
        <v>30</v>
      </c>
      <c r="E947" s="143" t="s">
        <v>13</v>
      </c>
      <c r="F947" s="38">
        <v>2</v>
      </c>
      <c r="G947" s="140"/>
      <c r="H947" s="140">
        <v>44.8</v>
      </c>
      <c r="I947" s="228">
        <f t="shared" si="374"/>
        <v>44.8</v>
      </c>
      <c r="J947" s="228">
        <f t="shared" si="375"/>
        <v>0</v>
      </c>
      <c r="K947" s="228">
        <f t="shared" si="376"/>
        <v>44.8</v>
      </c>
      <c r="L947" s="143">
        <f t="shared" si="377"/>
        <v>1</v>
      </c>
      <c r="M947" s="143">
        <f t="shared" si="377"/>
        <v>0</v>
      </c>
      <c r="N947" s="143">
        <f t="shared" si="377"/>
        <v>1</v>
      </c>
      <c r="O947" s="247">
        <v>2</v>
      </c>
      <c r="P947" s="247"/>
      <c r="Q947" s="247">
        <f t="shared" si="362"/>
        <v>2</v>
      </c>
      <c r="R947" s="223" t="s">
        <v>22</v>
      </c>
      <c r="S947" s="141">
        <v>43592</v>
      </c>
      <c r="T947" s="143" t="s">
        <v>393</v>
      </c>
      <c r="U947" s="207">
        <v>46022</v>
      </c>
      <c r="V947" s="139">
        <v>40904</v>
      </c>
      <c r="W947" s="148" t="s">
        <v>543</v>
      </c>
      <c r="X947" s="148" t="s">
        <v>556</v>
      </c>
    </row>
    <row r="948" spans="1:24" s="11" customFormat="1" ht="20.25" customHeight="1" x14ac:dyDescent="0.2">
      <c r="A948" s="58">
        <f t="shared" si="368"/>
        <v>53</v>
      </c>
      <c r="B948" s="143" t="s">
        <v>20</v>
      </c>
      <c r="C948" s="143" t="s">
        <v>391</v>
      </c>
      <c r="D948" s="143" t="s">
        <v>31</v>
      </c>
      <c r="E948" s="143" t="s">
        <v>13</v>
      </c>
      <c r="F948" s="38">
        <v>2</v>
      </c>
      <c r="G948" s="140"/>
      <c r="H948" s="140">
        <v>60.3</v>
      </c>
      <c r="I948" s="228">
        <f t="shared" si="374"/>
        <v>60.3</v>
      </c>
      <c r="J948" s="228">
        <f t="shared" si="375"/>
        <v>0</v>
      </c>
      <c r="K948" s="228">
        <f t="shared" si="376"/>
        <v>60.3</v>
      </c>
      <c r="L948" s="143">
        <f t="shared" si="377"/>
        <v>1</v>
      </c>
      <c r="M948" s="143">
        <f t="shared" si="377"/>
        <v>0</v>
      </c>
      <c r="N948" s="143">
        <f t="shared" si="377"/>
        <v>1</v>
      </c>
      <c r="O948" s="247">
        <v>2</v>
      </c>
      <c r="P948" s="247"/>
      <c r="Q948" s="247">
        <f t="shared" si="362"/>
        <v>2</v>
      </c>
      <c r="R948" s="223" t="s">
        <v>22</v>
      </c>
      <c r="S948" s="141">
        <v>43592</v>
      </c>
      <c r="T948" s="143" t="s">
        <v>393</v>
      </c>
      <c r="U948" s="207">
        <v>46022</v>
      </c>
      <c r="V948" s="139">
        <v>41009</v>
      </c>
      <c r="W948" s="148" t="s">
        <v>543</v>
      </c>
      <c r="X948" s="148" t="s">
        <v>556</v>
      </c>
    </row>
    <row r="949" spans="1:24" s="11" customFormat="1" ht="20.25" customHeight="1" x14ac:dyDescent="0.2">
      <c r="A949" s="58">
        <f t="shared" si="368"/>
        <v>53</v>
      </c>
      <c r="B949" s="143" t="s">
        <v>20</v>
      </c>
      <c r="C949" s="143" t="s">
        <v>391</v>
      </c>
      <c r="D949" s="143" t="s">
        <v>32</v>
      </c>
      <c r="E949" s="143" t="s">
        <v>12</v>
      </c>
      <c r="F949" s="38">
        <v>2</v>
      </c>
      <c r="G949" s="140"/>
      <c r="H949" s="140">
        <v>48.7</v>
      </c>
      <c r="I949" s="228">
        <f t="shared" si="374"/>
        <v>48.7</v>
      </c>
      <c r="J949" s="228">
        <f t="shared" si="375"/>
        <v>48.7</v>
      </c>
      <c r="K949" s="228">
        <f t="shared" si="376"/>
        <v>0</v>
      </c>
      <c r="L949" s="143">
        <f t="shared" si="377"/>
        <v>1</v>
      </c>
      <c r="M949" s="143">
        <f t="shared" si="377"/>
        <v>1</v>
      </c>
      <c r="N949" s="143">
        <f t="shared" si="377"/>
        <v>0</v>
      </c>
      <c r="O949" s="247">
        <v>3</v>
      </c>
      <c r="P949" s="247"/>
      <c r="Q949" s="247">
        <f t="shared" si="362"/>
        <v>3</v>
      </c>
      <c r="R949" s="223" t="s">
        <v>22</v>
      </c>
      <c r="S949" s="141">
        <v>43592</v>
      </c>
      <c r="T949" s="143" t="s">
        <v>393</v>
      </c>
      <c r="U949" s="207">
        <v>46022</v>
      </c>
      <c r="V949" s="139"/>
      <c r="W949" s="148" t="s">
        <v>543</v>
      </c>
      <c r="X949" s="148" t="s">
        <v>556</v>
      </c>
    </row>
    <row r="950" spans="1:24" s="11" customFormat="1" ht="20.25" customHeight="1" x14ac:dyDescent="0.2">
      <c r="A950" s="58">
        <f t="shared" si="368"/>
        <v>53</v>
      </c>
      <c r="B950" s="143" t="s">
        <v>20</v>
      </c>
      <c r="C950" s="143" t="s">
        <v>391</v>
      </c>
      <c r="D950" s="143" t="s">
        <v>33</v>
      </c>
      <c r="E950" s="143" t="s">
        <v>13</v>
      </c>
      <c r="F950" s="38">
        <v>2</v>
      </c>
      <c r="G950" s="140"/>
      <c r="H950" s="140">
        <v>46.9</v>
      </c>
      <c r="I950" s="228">
        <f t="shared" si="374"/>
        <v>46.9</v>
      </c>
      <c r="J950" s="228">
        <f t="shared" si="375"/>
        <v>0</v>
      </c>
      <c r="K950" s="228">
        <f t="shared" si="376"/>
        <v>46.9</v>
      </c>
      <c r="L950" s="143">
        <f t="shared" si="377"/>
        <v>1</v>
      </c>
      <c r="M950" s="143">
        <f t="shared" si="377"/>
        <v>0</v>
      </c>
      <c r="N950" s="143">
        <f t="shared" si="377"/>
        <v>1</v>
      </c>
      <c r="O950" s="247">
        <v>4</v>
      </c>
      <c r="P950" s="247"/>
      <c r="Q950" s="247">
        <f t="shared" si="362"/>
        <v>4</v>
      </c>
      <c r="R950" s="223" t="s">
        <v>22</v>
      </c>
      <c r="S950" s="141">
        <v>43592</v>
      </c>
      <c r="T950" s="143" t="s">
        <v>393</v>
      </c>
      <c r="U950" s="207">
        <v>46022</v>
      </c>
      <c r="V950" s="139">
        <v>40170</v>
      </c>
      <c r="W950" s="148" t="s">
        <v>543</v>
      </c>
      <c r="X950" s="148" t="s">
        <v>556</v>
      </c>
    </row>
    <row r="951" spans="1:24" s="11" customFormat="1" ht="20.25" customHeight="1" x14ac:dyDescent="0.2">
      <c r="A951" s="58">
        <f t="shared" si="368"/>
        <v>53</v>
      </c>
      <c r="B951" s="143" t="s">
        <v>20</v>
      </c>
      <c r="C951" s="143" t="s">
        <v>391</v>
      </c>
      <c r="D951" s="143" t="s">
        <v>39</v>
      </c>
      <c r="E951" s="143" t="s">
        <v>13</v>
      </c>
      <c r="F951" s="38">
        <v>2</v>
      </c>
      <c r="G951" s="140"/>
      <c r="H951" s="140">
        <v>45.5</v>
      </c>
      <c r="I951" s="228">
        <f t="shared" si="374"/>
        <v>45.5</v>
      </c>
      <c r="J951" s="228">
        <f t="shared" si="375"/>
        <v>0</v>
      </c>
      <c r="K951" s="228">
        <f t="shared" si="376"/>
        <v>45.5</v>
      </c>
      <c r="L951" s="143">
        <f t="shared" si="377"/>
        <v>1</v>
      </c>
      <c r="M951" s="143">
        <f t="shared" si="377"/>
        <v>0</v>
      </c>
      <c r="N951" s="143">
        <f t="shared" si="377"/>
        <v>1</v>
      </c>
      <c r="O951" s="247">
        <v>1</v>
      </c>
      <c r="P951" s="247"/>
      <c r="Q951" s="247">
        <f t="shared" si="362"/>
        <v>1</v>
      </c>
      <c r="R951" s="223" t="s">
        <v>22</v>
      </c>
      <c r="S951" s="141">
        <v>43592</v>
      </c>
      <c r="T951" s="143" t="s">
        <v>393</v>
      </c>
      <c r="U951" s="207">
        <v>46022</v>
      </c>
      <c r="V951" s="139">
        <v>38734</v>
      </c>
      <c r="W951" s="148" t="s">
        <v>543</v>
      </c>
      <c r="X951" s="148" t="s">
        <v>556</v>
      </c>
    </row>
    <row r="952" spans="1:24" s="11" customFormat="1" ht="20.25" customHeight="1" x14ac:dyDescent="0.2">
      <c r="A952" s="58">
        <f t="shared" si="368"/>
        <v>53</v>
      </c>
      <c r="B952" s="143" t="s">
        <v>20</v>
      </c>
      <c r="C952" s="143" t="s">
        <v>391</v>
      </c>
      <c r="D952" s="143" t="s">
        <v>40</v>
      </c>
      <c r="E952" s="143" t="s">
        <v>13</v>
      </c>
      <c r="F952" s="38">
        <v>2</v>
      </c>
      <c r="G952" s="140"/>
      <c r="H952" s="140">
        <v>46</v>
      </c>
      <c r="I952" s="228">
        <f t="shared" si="374"/>
        <v>46</v>
      </c>
      <c r="J952" s="228">
        <f t="shared" si="375"/>
        <v>0</v>
      </c>
      <c r="K952" s="228">
        <f t="shared" si="376"/>
        <v>46</v>
      </c>
      <c r="L952" s="143">
        <f t="shared" si="377"/>
        <v>1</v>
      </c>
      <c r="M952" s="143">
        <f t="shared" si="377"/>
        <v>0</v>
      </c>
      <c r="N952" s="143">
        <f t="shared" si="377"/>
        <v>1</v>
      </c>
      <c r="O952" s="247">
        <v>2</v>
      </c>
      <c r="P952" s="247"/>
      <c r="Q952" s="247">
        <f t="shared" si="362"/>
        <v>2</v>
      </c>
      <c r="R952" s="223" t="s">
        <v>22</v>
      </c>
      <c r="S952" s="141">
        <v>43592</v>
      </c>
      <c r="T952" s="143" t="s">
        <v>393</v>
      </c>
      <c r="U952" s="207">
        <v>46022</v>
      </c>
      <c r="V952" s="139">
        <v>43549</v>
      </c>
      <c r="W952" s="148" t="s">
        <v>543</v>
      </c>
      <c r="X952" s="148" t="s">
        <v>556</v>
      </c>
    </row>
    <row r="953" spans="1:24" s="11" customFormat="1" ht="20.25" customHeight="1" x14ac:dyDescent="0.2">
      <c r="A953" s="58">
        <f t="shared" si="368"/>
        <v>53</v>
      </c>
      <c r="B953" s="143" t="s">
        <v>20</v>
      </c>
      <c r="C953" s="143" t="s">
        <v>391</v>
      </c>
      <c r="D953" s="143" t="s">
        <v>41</v>
      </c>
      <c r="E953" s="143" t="s">
        <v>13</v>
      </c>
      <c r="F953" s="38">
        <v>2</v>
      </c>
      <c r="G953" s="140"/>
      <c r="H953" s="140">
        <v>49.3</v>
      </c>
      <c r="I953" s="228">
        <f t="shared" si="374"/>
        <v>49.3</v>
      </c>
      <c r="J953" s="228">
        <f t="shared" si="375"/>
        <v>0</v>
      </c>
      <c r="K953" s="228">
        <f t="shared" si="376"/>
        <v>49.3</v>
      </c>
      <c r="L953" s="143">
        <f t="shared" si="377"/>
        <v>1</v>
      </c>
      <c r="M953" s="143">
        <f t="shared" si="377"/>
        <v>0</v>
      </c>
      <c r="N953" s="143">
        <f t="shared" si="377"/>
        <v>1</v>
      </c>
      <c r="O953" s="247">
        <v>3</v>
      </c>
      <c r="P953" s="247"/>
      <c r="Q953" s="247">
        <f t="shared" si="362"/>
        <v>3</v>
      </c>
      <c r="R953" s="223" t="s">
        <v>22</v>
      </c>
      <c r="S953" s="141">
        <v>43592</v>
      </c>
      <c r="T953" s="143" t="s">
        <v>393</v>
      </c>
      <c r="U953" s="207">
        <v>46022</v>
      </c>
      <c r="V953" s="139">
        <v>38006</v>
      </c>
      <c r="W953" s="148" t="s">
        <v>543</v>
      </c>
      <c r="X953" s="148" t="s">
        <v>556</v>
      </c>
    </row>
    <row r="954" spans="1:24" s="11" customFormat="1" ht="20.25" customHeight="1" x14ac:dyDescent="0.2">
      <c r="A954" s="58">
        <f t="shared" si="368"/>
        <v>53</v>
      </c>
      <c r="B954" s="143" t="s">
        <v>20</v>
      </c>
      <c r="C954" s="143" t="s">
        <v>391</v>
      </c>
      <c r="D954" s="143" t="s">
        <v>42</v>
      </c>
      <c r="E954" s="143" t="s">
        <v>13</v>
      </c>
      <c r="F954" s="38">
        <v>2</v>
      </c>
      <c r="G954" s="140"/>
      <c r="H954" s="140">
        <v>46.6</v>
      </c>
      <c r="I954" s="228">
        <f t="shared" si="374"/>
        <v>46.6</v>
      </c>
      <c r="J954" s="228">
        <f t="shared" si="375"/>
        <v>0</v>
      </c>
      <c r="K954" s="228">
        <f t="shared" si="376"/>
        <v>46.6</v>
      </c>
      <c r="L954" s="143">
        <f t="shared" si="377"/>
        <v>1</v>
      </c>
      <c r="M954" s="143">
        <f t="shared" si="377"/>
        <v>0</v>
      </c>
      <c r="N954" s="143">
        <f t="shared" si="377"/>
        <v>1</v>
      </c>
      <c r="O954" s="247">
        <v>5</v>
      </c>
      <c r="P954" s="247">
        <v>3</v>
      </c>
      <c r="Q954" s="247">
        <f t="shared" si="362"/>
        <v>2</v>
      </c>
      <c r="R954" s="223" t="s">
        <v>22</v>
      </c>
      <c r="S954" s="141">
        <v>43592</v>
      </c>
      <c r="T954" s="143" t="s">
        <v>393</v>
      </c>
      <c r="U954" s="207">
        <v>46022</v>
      </c>
      <c r="V954" s="139">
        <v>38410</v>
      </c>
      <c r="W954" s="148" t="s">
        <v>543</v>
      </c>
      <c r="X954" s="148" t="s">
        <v>556</v>
      </c>
    </row>
    <row r="955" spans="1:24" s="11" customFormat="1" ht="20.25" customHeight="1" x14ac:dyDescent="0.2">
      <c r="A955" s="58">
        <f t="shared" si="368"/>
        <v>53</v>
      </c>
      <c r="B955" s="143" t="s">
        <v>20</v>
      </c>
      <c r="C955" s="143" t="s">
        <v>391</v>
      </c>
      <c r="D955" s="143" t="s">
        <v>43</v>
      </c>
      <c r="E955" s="143" t="s">
        <v>12</v>
      </c>
      <c r="F955" s="38">
        <v>1</v>
      </c>
      <c r="G955" s="140"/>
      <c r="H955" s="140">
        <v>29.4</v>
      </c>
      <c r="I955" s="228">
        <f t="shared" si="374"/>
        <v>0</v>
      </c>
      <c r="J955" s="228">
        <f t="shared" si="375"/>
        <v>0</v>
      </c>
      <c r="K955" s="228">
        <f t="shared" si="376"/>
        <v>0</v>
      </c>
      <c r="L955" s="143">
        <f t="shared" si="377"/>
        <v>0</v>
      </c>
      <c r="M955" s="143">
        <f t="shared" si="377"/>
        <v>0</v>
      </c>
      <c r="N955" s="143">
        <f t="shared" si="377"/>
        <v>0</v>
      </c>
      <c r="O955" s="247">
        <v>0</v>
      </c>
      <c r="P955" s="247"/>
      <c r="Q955" s="247">
        <f t="shared" si="362"/>
        <v>0</v>
      </c>
      <c r="R955" s="223" t="s">
        <v>106</v>
      </c>
      <c r="S955" s="141">
        <v>43592</v>
      </c>
      <c r="T955" s="143" t="s">
        <v>393</v>
      </c>
      <c r="U955" s="207">
        <v>46022</v>
      </c>
      <c r="V955" s="139"/>
      <c r="W955" s="148" t="s">
        <v>543</v>
      </c>
      <c r="X955" s="148" t="s">
        <v>556</v>
      </c>
    </row>
    <row r="956" spans="1:24" s="11" customFormat="1" ht="20.25" customHeight="1" x14ac:dyDescent="0.2">
      <c r="A956" s="58">
        <f t="shared" si="368"/>
        <v>53</v>
      </c>
      <c r="B956" s="143" t="s">
        <v>20</v>
      </c>
      <c r="C956" s="143" t="s">
        <v>391</v>
      </c>
      <c r="D956" s="143" t="s">
        <v>46</v>
      </c>
      <c r="E956" s="143" t="s">
        <v>13</v>
      </c>
      <c r="F956" s="38">
        <v>2</v>
      </c>
      <c r="G956" s="140"/>
      <c r="H956" s="140">
        <v>47.2</v>
      </c>
      <c r="I956" s="228">
        <f t="shared" si="374"/>
        <v>47.2</v>
      </c>
      <c r="J956" s="228">
        <f t="shared" si="375"/>
        <v>0</v>
      </c>
      <c r="K956" s="228">
        <f t="shared" si="376"/>
        <v>47.2</v>
      </c>
      <c r="L956" s="143">
        <f t="shared" si="377"/>
        <v>1</v>
      </c>
      <c r="M956" s="143">
        <f t="shared" si="377"/>
        <v>0</v>
      </c>
      <c r="N956" s="143">
        <f t="shared" si="377"/>
        <v>1</v>
      </c>
      <c r="O956" s="247">
        <v>1</v>
      </c>
      <c r="P956" s="247"/>
      <c r="Q956" s="247">
        <f t="shared" si="362"/>
        <v>1</v>
      </c>
      <c r="R956" s="223" t="s">
        <v>22</v>
      </c>
      <c r="S956" s="141">
        <v>43592</v>
      </c>
      <c r="T956" s="143" t="s">
        <v>393</v>
      </c>
      <c r="U956" s="207">
        <v>46022</v>
      </c>
      <c r="V956" s="139">
        <v>43550</v>
      </c>
      <c r="W956" s="148" t="s">
        <v>543</v>
      </c>
      <c r="X956" s="148" t="s">
        <v>556</v>
      </c>
    </row>
    <row r="957" spans="1:24" s="11" customFormat="1" ht="20.25" customHeight="1" x14ac:dyDescent="0.2">
      <c r="A957" s="58">
        <f t="shared" si="368"/>
        <v>53</v>
      </c>
      <c r="B957" s="143" t="s">
        <v>20</v>
      </c>
      <c r="C957" s="143" t="s">
        <v>391</v>
      </c>
      <c r="D957" s="143" t="s">
        <v>47</v>
      </c>
      <c r="E957" s="143" t="s">
        <v>13</v>
      </c>
      <c r="F957" s="38">
        <v>2</v>
      </c>
      <c r="G957" s="140"/>
      <c r="H957" s="140">
        <v>43.2</v>
      </c>
      <c r="I957" s="228">
        <f t="shared" si="374"/>
        <v>43.2</v>
      </c>
      <c r="J957" s="228">
        <f t="shared" si="375"/>
        <v>0</v>
      </c>
      <c r="K957" s="228">
        <f t="shared" si="376"/>
        <v>43.2</v>
      </c>
      <c r="L957" s="143">
        <f t="shared" si="377"/>
        <v>1</v>
      </c>
      <c r="M957" s="143">
        <f t="shared" si="377"/>
        <v>0</v>
      </c>
      <c r="N957" s="143">
        <f t="shared" si="377"/>
        <v>1</v>
      </c>
      <c r="O957" s="247">
        <v>1</v>
      </c>
      <c r="P957" s="247"/>
      <c r="Q957" s="247">
        <f t="shared" si="362"/>
        <v>1</v>
      </c>
      <c r="R957" s="223" t="s">
        <v>22</v>
      </c>
      <c r="S957" s="141">
        <v>43592</v>
      </c>
      <c r="T957" s="143" t="s">
        <v>393</v>
      </c>
      <c r="U957" s="207">
        <v>46022</v>
      </c>
      <c r="V957" s="139">
        <v>42494</v>
      </c>
      <c r="W957" s="148" t="s">
        <v>543</v>
      </c>
      <c r="X957" s="148" t="s">
        <v>556</v>
      </c>
    </row>
    <row r="958" spans="1:24" s="11" customFormat="1" ht="20.25" customHeight="1" x14ac:dyDescent="0.2">
      <c r="A958" s="58">
        <f t="shared" si="368"/>
        <v>53</v>
      </c>
      <c r="B958" s="143" t="s">
        <v>20</v>
      </c>
      <c r="C958" s="143" t="s">
        <v>391</v>
      </c>
      <c r="D958" s="143" t="s">
        <v>48</v>
      </c>
      <c r="E958" s="143" t="s">
        <v>13</v>
      </c>
      <c r="F958" s="38">
        <v>2</v>
      </c>
      <c r="G958" s="140"/>
      <c r="H958" s="140">
        <v>42.4</v>
      </c>
      <c r="I958" s="228">
        <f t="shared" si="374"/>
        <v>42.4</v>
      </c>
      <c r="J958" s="228">
        <f t="shared" si="375"/>
        <v>0</v>
      </c>
      <c r="K958" s="228">
        <f t="shared" si="376"/>
        <v>42.4</v>
      </c>
      <c r="L958" s="143">
        <f t="shared" si="377"/>
        <v>1</v>
      </c>
      <c r="M958" s="143">
        <f t="shared" si="377"/>
        <v>0</v>
      </c>
      <c r="N958" s="143">
        <f t="shared" si="377"/>
        <v>1</v>
      </c>
      <c r="O958" s="247">
        <v>2</v>
      </c>
      <c r="P958" s="247"/>
      <c r="Q958" s="247">
        <f t="shared" si="362"/>
        <v>2</v>
      </c>
      <c r="R958" s="223" t="s">
        <v>22</v>
      </c>
      <c r="S958" s="141">
        <v>43592</v>
      </c>
      <c r="T958" s="143" t="s">
        <v>393</v>
      </c>
      <c r="U958" s="207">
        <v>46022</v>
      </c>
      <c r="V958" s="139">
        <v>39580</v>
      </c>
      <c r="W958" s="148" t="s">
        <v>543</v>
      </c>
      <c r="X958" s="148" t="s">
        <v>556</v>
      </c>
    </row>
    <row r="959" spans="1:24" s="11" customFormat="1" ht="20.25" customHeight="1" x14ac:dyDescent="0.2">
      <c r="A959" s="58">
        <f t="shared" si="368"/>
        <v>53</v>
      </c>
      <c r="B959" s="143" t="s">
        <v>20</v>
      </c>
      <c r="C959" s="143" t="s">
        <v>391</v>
      </c>
      <c r="D959" s="143" t="s">
        <v>49</v>
      </c>
      <c r="E959" s="143" t="s">
        <v>12</v>
      </c>
      <c r="F959" s="38">
        <v>1</v>
      </c>
      <c r="G959" s="140"/>
      <c r="H959" s="140">
        <v>29.2</v>
      </c>
      <c r="I959" s="228">
        <f t="shared" si="374"/>
        <v>29.2</v>
      </c>
      <c r="J959" s="228">
        <f t="shared" si="375"/>
        <v>29.2</v>
      </c>
      <c r="K959" s="228">
        <f t="shared" si="376"/>
        <v>0</v>
      </c>
      <c r="L959" s="143">
        <f t="shared" si="377"/>
        <v>1</v>
      </c>
      <c r="M959" s="143">
        <f t="shared" si="377"/>
        <v>1</v>
      </c>
      <c r="N959" s="143">
        <f t="shared" si="377"/>
        <v>0</v>
      </c>
      <c r="O959" s="247">
        <v>2</v>
      </c>
      <c r="P959" s="247"/>
      <c r="Q959" s="247">
        <f t="shared" si="362"/>
        <v>2</v>
      </c>
      <c r="R959" s="223" t="s">
        <v>22</v>
      </c>
      <c r="S959" s="141">
        <v>43592</v>
      </c>
      <c r="T959" s="143" t="s">
        <v>393</v>
      </c>
      <c r="U959" s="207">
        <v>46022</v>
      </c>
      <c r="V959" s="139"/>
      <c r="W959" s="148" t="s">
        <v>543</v>
      </c>
      <c r="X959" s="148" t="s">
        <v>556</v>
      </c>
    </row>
    <row r="960" spans="1:24" s="11" customFormat="1" ht="20.25" customHeight="1" x14ac:dyDescent="0.2">
      <c r="A960" s="58">
        <f t="shared" si="368"/>
        <v>53</v>
      </c>
      <c r="B960" s="143" t="s">
        <v>20</v>
      </c>
      <c r="C960" s="143" t="s">
        <v>391</v>
      </c>
      <c r="D960" s="143" t="s">
        <v>50</v>
      </c>
      <c r="E960" s="143" t="s">
        <v>13</v>
      </c>
      <c r="F960" s="38">
        <v>2</v>
      </c>
      <c r="G960" s="140"/>
      <c r="H960" s="140">
        <v>48.4</v>
      </c>
      <c r="I960" s="228">
        <f t="shared" si="374"/>
        <v>48.4</v>
      </c>
      <c r="J960" s="228">
        <f t="shared" si="375"/>
        <v>0</v>
      </c>
      <c r="K960" s="228">
        <f t="shared" si="376"/>
        <v>48.4</v>
      </c>
      <c r="L960" s="143">
        <f t="shared" si="377"/>
        <v>1</v>
      </c>
      <c r="M960" s="143">
        <f t="shared" si="377"/>
        <v>0</v>
      </c>
      <c r="N960" s="143">
        <f t="shared" si="377"/>
        <v>1</v>
      </c>
      <c r="O960" s="247">
        <v>3</v>
      </c>
      <c r="P960" s="247"/>
      <c r="Q960" s="247">
        <f t="shared" si="362"/>
        <v>3</v>
      </c>
      <c r="R960" s="223" t="s">
        <v>22</v>
      </c>
      <c r="S960" s="141">
        <v>43592</v>
      </c>
      <c r="T960" s="143" t="s">
        <v>393</v>
      </c>
      <c r="U960" s="207">
        <v>46022</v>
      </c>
      <c r="V960" s="139">
        <v>40143</v>
      </c>
      <c r="W960" s="148" t="s">
        <v>543</v>
      </c>
      <c r="X960" s="148" t="s">
        <v>556</v>
      </c>
    </row>
    <row r="961" spans="1:25" s="11" customFormat="1" ht="20.25" customHeight="1" x14ac:dyDescent="0.2">
      <c r="A961" s="58">
        <f t="shared" si="368"/>
        <v>53</v>
      </c>
      <c r="B961" s="143" t="s">
        <v>20</v>
      </c>
      <c r="C961" s="143" t="s">
        <v>391</v>
      </c>
      <c r="D961" s="143" t="s">
        <v>51</v>
      </c>
      <c r="E961" s="143" t="s">
        <v>13</v>
      </c>
      <c r="F961" s="38">
        <v>2</v>
      </c>
      <c r="G961" s="140"/>
      <c r="H961" s="140">
        <v>43.7</v>
      </c>
      <c r="I961" s="228">
        <f t="shared" si="374"/>
        <v>43.7</v>
      </c>
      <c r="J961" s="228">
        <f t="shared" si="375"/>
        <v>0</v>
      </c>
      <c r="K961" s="228">
        <f t="shared" si="376"/>
        <v>43.7</v>
      </c>
      <c r="L961" s="143">
        <f t="shared" si="377"/>
        <v>1</v>
      </c>
      <c r="M961" s="143">
        <f t="shared" si="377"/>
        <v>0</v>
      </c>
      <c r="N961" s="143">
        <f t="shared" si="377"/>
        <v>1</v>
      </c>
      <c r="O961" s="247">
        <v>4</v>
      </c>
      <c r="P961" s="247"/>
      <c r="Q961" s="247">
        <f t="shared" si="362"/>
        <v>4</v>
      </c>
      <c r="R961" s="223" t="s">
        <v>22</v>
      </c>
      <c r="S961" s="141">
        <v>43592</v>
      </c>
      <c r="T961" s="143" t="s">
        <v>393</v>
      </c>
      <c r="U961" s="207">
        <v>46022</v>
      </c>
      <c r="V961" s="139">
        <v>39443</v>
      </c>
      <c r="W961" s="148" t="s">
        <v>543</v>
      </c>
      <c r="X961" s="148" t="s">
        <v>556</v>
      </c>
    </row>
    <row r="962" spans="1:25" s="11" customFormat="1" ht="20.25" customHeight="1" x14ac:dyDescent="0.2">
      <c r="A962" s="58">
        <f t="shared" si="368"/>
        <v>53</v>
      </c>
      <c r="B962" s="143" t="s">
        <v>20</v>
      </c>
      <c r="C962" s="143" t="s">
        <v>391</v>
      </c>
      <c r="D962" s="143" t="s">
        <v>52</v>
      </c>
      <c r="E962" s="143" t="s">
        <v>13</v>
      </c>
      <c r="F962" s="38">
        <v>2</v>
      </c>
      <c r="G962" s="140"/>
      <c r="H962" s="140">
        <v>42.6</v>
      </c>
      <c r="I962" s="228">
        <f t="shared" si="374"/>
        <v>42.6</v>
      </c>
      <c r="J962" s="228">
        <f t="shared" si="375"/>
        <v>0</v>
      </c>
      <c r="K962" s="228">
        <f t="shared" si="376"/>
        <v>42.6</v>
      </c>
      <c r="L962" s="143">
        <f t="shared" si="377"/>
        <v>1</v>
      </c>
      <c r="M962" s="143">
        <f t="shared" si="377"/>
        <v>0</v>
      </c>
      <c r="N962" s="143">
        <f t="shared" si="377"/>
        <v>1</v>
      </c>
      <c r="O962" s="247">
        <v>3</v>
      </c>
      <c r="P962" s="247">
        <v>3</v>
      </c>
      <c r="Q962" s="247">
        <f t="shared" si="362"/>
        <v>0</v>
      </c>
      <c r="R962" s="223" t="s">
        <v>22</v>
      </c>
      <c r="S962" s="52">
        <v>43592</v>
      </c>
      <c r="T962" s="49" t="s">
        <v>393</v>
      </c>
      <c r="U962" s="207">
        <v>46022</v>
      </c>
      <c r="V962" s="139">
        <v>43089</v>
      </c>
      <c r="W962" s="148" t="s">
        <v>543</v>
      </c>
      <c r="X962" s="148" t="s">
        <v>556</v>
      </c>
    </row>
    <row r="963" spans="1:25" s="66" customFormat="1" ht="21" customHeight="1" x14ac:dyDescent="0.2">
      <c r="A963" s="67">
        <f t="shared" si="368"/>
        <v>53</v>
      </c>
      <c r="B963" s="68" t="s">
        <v>20</v>
      </c>
      <c r="C963" s="68" t="s">
        <v>391</v>
      </c>
      <c r="D963" s="68">
        <f>COUNTA(D939:D962)</f>
        <v>24</v>
      </c>
      <c r="E963" s="47" t="s">
        <v>34</v>
      </c>
      <c r="F963" s="33"/>
      <c r="G963" s="69">
        <v>1118</v>
      </c>
      <c r="H963" s="69">
        <f>SUM(H939:H962)</f>
        <v>1048.7</v>
      </c>
      <c r="I963" s="69">
        <f t="shared" ref="I963:Q963" si="379">SUM(I939:I962)</f>
        <v>989.50000000000023</v>
      </c>
      <c r="J963" s="69">
        <f t="shared" si="379"/>
        <v>77.900000000000006</v>
      </c>
      <c r="K963" s="69">
        <f t="shared" si="379"/>
        <v>911.60000000000014</v>
      </c>
      <c r="L963" s="115">
        <f t="shared" si="379"/>
        <v>22</v>
      </c>
      <c r="M963" s="115">
        <f t="shared" si="379"/>
        <v>2</v>
      </c>
      <c r="N963" s="115">
        <f t="shared" si="379"/>
        <v>20</v>
      </c>
      <c r="O963" s="115">
        <f t="shared" si="379"/>
        <v>53</v>
      </c>
      <c r="P963" s="115">
        <f t="shared" si="379"/>
        <v>9</v>
      </c>
      <c r="Q963" s="115">
        <f t="shared" si="379"/>
        <v>44</v>
      </c>
      <c r="R963" s="15">
        <f>IF(L963/D963=0,"дом расселён 100%",IF(L963-D963=0,"0%",IF(L963/D963&lt;1,1-L963/D963)))</f>
        <v>8.333333333333337E-2</v>
      </c>
      <c r="S963" s="70">
        <v>43592</v>
      </c>
      <c r="T963" s="68" t="s">
        <v>393</v>
      </c>
      <c r="U963" s="348">
        <v>46022</v>
      </c>
      <c r="V963" s="1"/>
      <c r="W963" s="148" t="s">
        <v>543</v>
      </c>
      <c r="X963" s="148" t="s">
        <v>556</v>
      </c>
      <c r="Y963" s="11"/>
    </row>
    <row r="964" spans="1:25" s="11" customFormat="1" ht="20.25" customHeight="1" x14ac:dyDescent="0.2">
      <c r="A964" s="58">
        <f>A963+1</f>
        <v>54</v>
      </c>
      <c r="B964" s="143" t="s">
        <v>20</v>
      </c>
      <c r="C964" s="143" t="s">
        <v>383</v>
      </c>
      <c r="D964" s="143" t="s">
        <v>21</v>
      </c>
      <c r="E964" s="143" t="s">
        <v>13</v>
      </c>
      <c r="F964" s="38">
        <v>2</v>
      </c>
      <c r="G964" s="140"/>
      <c r="H964" s="140">
        <v>41.5</v>
      </c>
      <c r="I964" s="228">
        <f t="shared" ref="I964:I988" si="380">IF(R964="Подлежит расселению",H964,IF(R964="Расселено",0,IF(R964="Пустующие",0,IF(R964="В суде",H964))))</f>
        <v>41.5</v>
      </c>
      <c r="J964" s="228">
        <f t="shared" ref="J964:J988" si="381">IF(E964="Муниципальная",I964,IF(E964="Частная",0,IF(E964="Государственная",0,IF(E964="Юр.лицо",0))))</f>
        <v>0</v>
      </c>
      <c r="K964" s="228">
        <f t="shared" ref="K964:K988" si="382">IF(E964="Муниципальная",0,IF(E964="Частная",I964,IF(E964="Государственная",I964,IF(E964="Юр.лицо",I964))))</f>
        <v>41.5</v>
      </c>
      <c r="L964" s="143">
        <f t="shared" ref="L964:N988" si="383">IF(I964&gt;0,1,IF(I964=0,0))</f>
        <v>1</v>
      </c>
      <c r="M964" s="143">
        <f t="shared" si="383"/>
        <v>0</v>
      </c>
      <c r="N964" s="143">
        <f t="shared" si="383"/>
        <v>1</v>
      </c>
      <c r="O964" s="247">
        <v>1</v>
      </c>
      <c r="P964" s="247"/>
      <c r="Q964" s="247">
        <f t="shared" si="362"/>
        <v>1</v>
      </c>
      <c r="R964" s="223" t="s">
        <v>22</v>
      </c>
      <c r="S964" s="57">
        <v>43592</v>
      </c>
      <c r="T964" s="54" t="s">
        <v>393</v>
      </c>
      <c r="U964" s="207">
        <v>46022</v>
      </c>
      <c r="V964" s="139">
        <v>42716</v>
      </c>
      <c r="W964" s="148" t="s">
        <v>543</v>
      </c>
      <c r="X964" s="148" t="s">
        <v>556</v>
      </c>
    </row>
    <row r="965" spans="1:25" s="11" customFormat="1" ht="20.25" customHeight="1" x14ac:dyDescent="0.2">
      <c r="A965" s="58">
        <f t="shared" si="368"/>
        <v>54</v>
      </c>
      <c r="B965" s="143" t="s">
        <v>20</v>
      </c>
      <c r="C965" s="143" t="s">
        <v>383</v>
      </c>
      <c r="D965" s="143" t="s">
        <v>23</v>
      </c>
      <c r="E965" s="143" t="s">
        <v>13</v>
      </c>
      <c r="F965" s="38">
        <v>2</v>
      </c>
      <c r="G965" s="140"/>
      <c r="H965" s="140">
        <v>60.3</v>
      </c>
      <c r="I965" s="228">
        <f t="shared" si="380"/>
        <v>60.3</v>
      </c>
      <c r="J965" s="228">
        <f t="shared" si="381"/>
        <v>0</v>
      </c>
      <c r="K965" s="228">
        <f t="shared" si="382"/>
        <v>60.3</v>
      </c>
      <c r="L965" s="143">
        <f t="shared" si="383"/>
        <v>1</v>
      </c>
      <c r="M965" s="143">
        <f t="shared" si="383"/>
        <v>0</v>
      </c>
      <c r="N965" s="143">
        <f t="shared" si="383"/>
        <v>1</v>
      </c>
      <c r="O965" s="247">
        <v>2</v>
      </c>
      <c r="P965" s="247"/>
      <c r="Q965" s="247">
        <f t="shared" si="362"/>
        <v>2</v>
      </c>
      <c r="R965" s="223" t="s">
        <v>22</v>
      </c>
      <c r="S965" s="141">
        <v>43592</v>
      </c>
      <c r="T965" s="143" t="s">
        <v>393</v>
      </c>
      <c r="U965" s="45">
        <v>46022</v>
      </c>
      <c r="V965" s="139">
        <v>40721</v>
      </c>
      <c r="W965" s="148" t="s">
        <v>543</v>
      </c>
      <c r="X965" s="148" t="s">
        <v>556</v>
      </c>
    </row>
    <row r="966" spans="1:25" s="11" customFormat="1" ht="20.25" customHeight="1" x14ac:dyDescent="0.2">
      <c r="A966" s="58">
        <f t="shared" si="368"/>
        <v>54</v>
      </c>
      <c r="B966" s="143" t="s">
        <v>20</v>
      </c>
      <c r="C966" s="143" t="s">
        <v>383</v>
      </c>
      <c r="D966" s="143" t="s">
        <v>24</v>
      </c>
      <c r="E966" s="143" t="s">
        <v>13</v>
      </c>
      <c r="F966" s="38">
        <v>2</v>
      </c>
      <c r="G966" s="140"/>
      <c r="H966" s="140">
        <v>49.7</v>
      </c>
      <c r="I966" s="228">
        <f t="shared" si="380"/>
        <v>49.7</v>
      </c>
      <c r="J966" s="228">
        <f t="shared" si="381"/>
        <v>0</v>
      </c>
      <c r="K966" s="228">
        <f t="shared" si="382"/>
        <v>49.7</v>
      </c>
      <c r="L966" s="143">
        <f t="shared" si="383"/>
        <v>1</v>
      </c>
      <c r="M966" s="143">
        <f t="shared" si="383"/>
        <v>0</v>
      </c>
      <c r="N966" s="143">
        <f t="shared" si="383"/>
        <v>1</v>
      </c>
      <c r="O966" s="247">
        <v>4</v>
      </c>
      <c r="P966" s="247"/>
      <c r="Q966" s="247">
        <f t="shared" si="362"/>
        <v>4</v>
      </c>
      <c r="R966" s="223" t="s">
        <v>22</v>
      </c>
      <c r="S966" s="141">
        <v>43592</v>
      </c>
      <c r="T966" s="143" t="s">
        <v>393</v>
      </c>
      <c r="U966" s="45">
        <v>46022</v>
      </c>
      <c r="V966" s="139">
        <v>42662</v>
      </c>
      <c r="W966" s="148" t="s">
        <v>543</v>
      </c>
      <c r="X966" s="148" t="s">
        <v>556</v>
      </c>
    </row>
    <row r="967" spans="1:25" s="11" customFormat="1" ht="20.25" customHeight="1" x14ac:dyDescent="0.2">
      <c r="A967" s="58">
        <f t="shared" si="368"/>
        <v>54</v>
      </c>
      <c r="B967" s="143" t="s">
        <v>20</v>
      </c>
      <c r="C967" s="143" t="s">
        <v>383</v>
      </c>
      <c r="D967" s="143" t="s">
        <v>25</v>
      </c>
      <c r="E967" s="143" t="s">
        <v>13</v>
      </c>
      <c r="F967" s="38">
        <v>1</v>
      </c>
      <c r="G967" s="140"/>
      <c r="H967" s="140">
        <v>29.7</v>
      </c>
      <c r="I967" s="228">
        <f t="shared" si="380"/>
        <v>29.7</v>
      </c>
      <c r="J967" s="228">
        <f t="shared" si="381"/>
        <v>0</v>
      </c>
      <c r="K967" s="228">
        <f t="shared" si="382"/>
        <v>29.7</v>
      </c>
      <c r="L967" s="143">
        <f t="shared" si="383"/>
        <v>1</v>
      </c>
      <c r="M967" s="143">
        <f t="shared" si="383"/>
        <v>0</v>
      </c>
      <c r="N967" s="143">
        <f t="shared" si="383"/>
        <v>1</v>
      </c>
      <c r="O967" s="247">
        <v>2</v>
      </c>
      <c r="P967" s="247">
        <v>3</v>
      </c>
      <c r="Q967" s="247">
        <f t="shared" si="362"/>
        <v>-1</v>
      </c>
      <c r="R967" s="223" t="s">
        <v>22</v>
      </c>
      <c r="S967" s="141">
        <v>43592</v>
      </c>
      <c r="T967" s="143" t="s">
        <v>393</v>
      </c>
      <c r="U967" s="45">
        <v>46022</v>
      </c>
      <c r="V967" s="139">
        <v>42892</v>
      </c>
      <c r="W967" s="148" t="s">
        <v>543</v>
      </c>
      <c r="X967" s="148" t="s">
        <v>556</v>
      </c>
    </row>
    <row r="968" spans="1:25" s="11" customFormat="1" ht="20.25" customHeight="1" x14ac:dyDescent="0.2">
      <c r="A968" s="58">
        <f t="shared" si="368"/>
        <v>54</v>
      </c>
      <c r="B968" s="143" t="s">
        <v>20</v>
      </c>
      <c r="C968" s="143" t="s">
        <v>383</v>
      </c>
      <c r="D968" s="143" t="s">
        <v>26</v>
      </c>
      <c r="E968" s="143" t="s">
        <v>13</v>
      </c>
      <c r="F968" s="38">
        <v>2</v>
      </c>
      <c r="G968" s="140"/>
      <c r="H968" s="140">
        <v>42.9</v>
      </c>
      <c r="I968" s="228">
        <f t="shared" si="380"/>
        <v>42.9</v>
      </c>
      <c r="J968" s="228">
        <f t="shared" si="381"/>
        <v>0</v>
      </c>
      <c r="K968" s="228">
        <f t="shared" si="382"/>
        <v>42.9</v>
      </c>
      <c r="L968" s="143">
        <f t="shared" si="383"/>
        <v>1</v>
      </c>
      <c r="M968" s="143">
        <f t="shared" si="383"/>
        <v>0</v>
      </c>
      <c r="N968" s="143">
        <f t="shared" si="383"/>
        <v>1</v>
      </c>
      <c r="O968" s="247">
        <v>2</v>
      </c>
      <c r="P968" s="247"/>
      <c r="Q968" s="247">
        <f t="shared" si="362"/>
        <v>2</v>
      </c>
      <c r="R968" s="223" t="s">
        <v>22</v>
      </c>
      <c r="S968" s="141">
        <v>43592</v>
      </c>
      <c r="T968" s="143" t="s">
        <v>393</v>
      </c>
      <c r="U968" s="45">
        <v>46022</v>
      </c>
      <c r="V968" s="139">
        <v>42023</v>
      </c>
      <c r="W968" s="148" t="s">
        <v>543</v>
      </c>
      <c r="X968" s="148" t="s">
        <v>556</v>
      </c>
    </row>
    <row r="969" spans="1:25" s="11" customFormat="1" ht="20.25" customHeight="1" x14ac:dyDescent="0.2">
      <c r="A969" s="58">
        <f t="shared" si="368"/>
        <v>54</v>
      </c>
      <c r="B969" s="143" t="s">
        <v>20</v>
      </c>
      <c r="C969" s="143" t="s">
        <v>383</v>
      </c>
      <c r="D969" s="143" t="s">
        <v>92</v>
      </c>
      <c r="E969" s="143" t="s">
        <v>13</v>
      </c>
      <c r="F969" s="38">
        <v>1</v>
      </c>
      <c r="G969" s="140"/>
      <c r="H969" s="140">
        <v>11.5</v>
      </c>
      <c r="I969" s="228">
        <f t="shared" si="380"/>
        <v>11.5</v>
      </c>
      <c r="J969" s="228">
        <f t="shared" si="381"/>
        <v>0</v>
      </c>
      <c r="K969" s="228">
        <f t="shared" si="382"/>
        <v>11.5</v>
      </c>
      <c r="L969" s="143">
        <f t="shared" si="383"/>
        <v>1</v>
      </c>
      <c r="M969" s="143">
        <f t="shared" si="383"/>
        <v>0</v>
      </c>
      <c r="N969" s="143">
        <f t="shared" si="383"/>
        <v>1</v>
      </c>
      <c r="O969" s="247">
        <v>1</v>
      </c>
      <c r="P969" s="247"/>
      <c r="Q969" s="247">
        <f t="shared" si="362"/>
        <v>1</v>
      </c>
      <c r="R969" s="223" t="s">
        <v>22</v>
      </c>
      <c r="S969" s="141">
        <v>43592</v>
      </c>
      <c r="T969" s="143" t="s">
        <v>393</v>
      </c>
      <c r="U969" s="45">
        <v>46022</v>
      </c>
      <c r="V969" s="139">
        <v>43042</v>
      </c>
      <c r="W969" s="148" t="s">
        <v>543</v>
      </c>
      <c r="X969" s="148" t="s">
        <v>556</v>
      </c>
    </row>
    <row r="970" spans="1:25" s="11" customFormat="1" ht="20.25" customHeight="1" x14ac:dyDescent="0.2">
      <c r="A970" s="58">
        <f t="shared" si="368"/>
        <v>54</v>
      </c>
      <c r="B970" s="143" t="s">
        <v>20</v>
      </c>
      <c r="C970" s="143" t="s">
        <v>383</v>
      </c>
      <c r="D970" s="143" t="s">
        <v>318</v>
      </c>
      <c r="E970" s="143" t="s">
        <v>13</v>
      </c>
      <c r="F970" s="38">
        <v>1</v>
      </c>
      <c r="G970" s="140"/>
      <c r="H970" s="140">
        <v>16.100000000000001</v>
      </c>
      <c r="I970" s="228">
        <f t="shared" si="380"/>
        <v>16.100000000000001</v>
      </c>
      <c r="J970" s="228">
        <f t="shared" si="381"/>
        <v>0</v>
      </c>
      <c r="K970" s="228">
        <f t="shared" si="382"/>
        <v>16.100000000000001</v>
      </c>
      <c r="L970" s="143">
        <f t="shared" si="383"/>
        <v>1</v>
      </c>
      <c r="M970" s="143">
        <f t="shared" si="383"/>
        <v>0</v>
      </c>
      <c r="N970" s="143">
        <f t="shared" si="383"/>
        <v>1</v>
      </c>
      <c r="O970" s="247">
        <v>8</v>
      </c>
      <c r="P970" s="247">
        <v>2</v>
      </c>
      <c r="Q970" s="247">
        <f t="shared" si="362"/>
        <v>6</v>
      </c>
      <c r="R970" s="223" t="s">
        <v>22</v>
      </c>
      <c r="S970" s="141">
        <v>43592</v>
      </c>
      <c r="T970" s="143" t="s">
        <v>393</v>
      </c>
      <c r="U970" s="45">
        <v>46022</v>
      </c>
      <c r="V970" s="139">
        <v>42837</v>
      </c>
      <c r="W970" s="148" t="s">
        <v>543</v>
      </c>
      <c r="X970" s="148" t="s">
        <v>556</v>
      </c>
    </row>
    <row r="971" spans="1:25" s="11" customFormat="1" ht="20.25" customHeight="1" x14ac:dyDescent="0.2">
      <c r="A971" s="58">
        <f t="shared" si="368"/>
        <v>54</v>
      </c>
      <c r="B971" s="143" t="s">
        <v>20</v>
      </c>
      <c r="C971" s="143" t="s">
        <v>383</v>
      </c>
      <c r="D971" s="143" t="s">
        <v>28</v>
      </c>
      <c r="E971" s="143" t="s">
        <v>13</v>
      </c>
      <c r="F971" s="38">
        <v>2</v>
      </c>
      <c r="G971" s="140"/>
      <c r="H971" s="140">
        <v>49.8</v>
      </c>
      <c r="I971" s="228">
        <f t="shared" si="380"/>
        <v>49.8</v>
      </c>
      <c r="J971" s="228">
        <f t="shared" si="381"/>
        <v>0</v>
      </c>
      <c r="K971" s="228">
        <f t="shared" si="382"/>
        <v>49.8</v>
      </c>
      <c r="L971" s="143">
        <f t="shared" si="383"/>
        <v>1</v>
      </c>
      <c r="M971" s="143">
        <f t="shared" si="383"/>
        <v>0</v>
      </c>
      <c r="N971" s="143">
        <f t="shared" si="383"/>
        <v>1</v>
      </c>
      <c r="O971" s="247">
        <v>5</v>
      </c>
      <c r="P971" s="247"/>
      <c r="Q971" s="247">
        <f t="shared" si="362"/>
        <v>5</v>
      </c>
      <c r="R971" s="223" t="s">
        <v>22</v>
      </c>
      <c r="S971" s="141">
        <v>43592</v>
      </c>
      <c r="T971" s="143" t="s">
        <v>393</v>
      </c>
      <c r="U971" s="45">
        <v>46022</v>
      </c>
      <c r="V971" s="139">
        <v>39135</v>
      </c>
      <c r="W971" s="148" t="s">
        <v>543</v>
      </c>
      <c r="X971" s="148" t="s">
        <v>556</v>
      </c>
    </row>
    <row r="972" spans="1:25" s="11" customFormat="1" ht="20.25" customHeight="1" x14ac:dyDescent="0.2">
      <c r="A972" s="58">
        <f t="shared" si="368"/>
        <v>54</v>
      </c>
      <c r="B972" s="143" t="s">
        <v>20</v>
      </c>
      <c r="C972" s="143" t="s">
        <v>383</v>
      </c>
      <c r="D972" s="143" t="s">
        <v>29</v>
      </c>
      <c r="E972" s="143" t="s">
        <v>12</v>
      </c>
      <c r="F972" s="38">
        <v>1</v>
      </c>
      <c r="G972" s="140"/>
      <c r="H972" s="140">
        <v>30</v>
      </c>
      <c r="I972" s="228">
        <f t="shared" si="380"/>
        <v>30</v>
      </c>
      <c r="J972" s="228">
        <f t="shared" si="381"/>
        <v>30</v>
      </c>
      <c r="K972" s="228">
        <f t="shared" si="382"/>
        <v>0</v>
      </c>
      <c r="L972" s="143">
        <f t="shared" si="383"/>
        <v>1</v>
      </c>
      <c r="M972" s="143">
        <f t="shared" si="383"/>
        <v>1</v>
      </c>
      <c r="N972" s="143">
        <f t="shared" si="383"/>
        <v>0</v>
      </c>
      <c r="O972" s="247">
        <v>1</v>
      </c>
      <c r="P972" s="247"/>
      <c r="Q972" s="247">
        <f t="shared" si="362"/>
        <v>1</v>
      </c>
      <c r="R972" s="223" t="s">
        <v>22</v>
      </c>
      <c r="S972" s="141">
        <v>43592</v>
      </c>
      <c r="T972" s="143" t="s">
        <v>393</v>
      </c>
      <c r="U972" s="45">
        <v>46022</v>
      </c>
      <c r="V972" s="139"/>
      <c r="W972" s="148" t="s">
        <v>543</v>
      </c>
      <c r="X972" s="148" t="s">
        <v>556</v>
      </c>
    </row>
    <row r="973" spans="1:25" s="11" customFormat="1" ht="20.25" customHeight="1" x14ac:dyDescent="0.2">
      <c r="A973" s="58">
        <f t="shared" si="368"/>
        <v>54</v>
      </c>
      <c r="B973" s="143" t="s">
        <v>20</v>
      </c>
      <c r="C973" s="143" t="s">
        <v>383</v>
      </c>
      <c r="D973" s="143" t="s">
        <v>30</v>
      </c>
      <c r="E973" s="143" t="s">
        <v>13</v>
      </c>
      <c r="F973" s="38">
        <v>2</v>
      </c>
      <c r="G973" s="140"/>
      <c r="H973" s="140">
        <v>49.6</v>
      </c>
      <c r="I973" s="228">
        <f t="shared" si="380"/>
        <v>49.6</v>
      </c>
      <c r="J973" s="228">
        <f t="shared" si="381"/>
        <v>0</v>
      </c>
      <c r="K973" s="228">
        <f t="shared" si="382"/>
        <v>49.6</v>
      </c>
      <c r="L973" s="143">
        <f t="shared" si="383"/>
        <v>1</v>
      </c>
      <c r="M973" s="143">
        <f t="shared" si="383"/>
        <v>0</v>
      </c>
      <c r="N973" s="143">
        <f t="shared" si="383"/>
        <v>1</v>
      </c>
      <c r="O973" s="247">
        <v>2</v>
      </c>
      <c r="P973" s="247"/>
      <c r="Q973" s="247">
        <f t="shared" si="362"/>
        <v>2</v>
      </c>
      <c r="R973" s="223" t="s">
        <v>22</v>
      </c>
      <c r="S973" s="141">
        <v>43592</v>
      </c>
      <c r="T973" s="143" t="s">
        <v>393</v>
      </c>
      <c r="U973" s="45">
        <v>46022</v>
      </c>
      <c r="V973" s="139">
        <v>38671</v>
      </c>
      <c r="W973" s="148" t="s">
        <v>543</v>
      </c>
      <c r="X973" s="148" t="s">
        <v>556</v>
      </c>
    </row>
    <row r="974" spans="1:25" s="11" customFormat="1" ht="20.25" customHeight="1" x14ac:dyDescent="0.2">
      <c r="A974" s="58">
        <f t="shared" si="368"/>
        <v>54</v>
      </c>
      <c r="B974" s="143" t="s">
        <v>20</v>
      </c>
      <c r="C974" s="143" t="s">
        <v>383</v>
      </c>
      <c r="D974" s="143" t="s">
        <v>31</v>
      </c>
      <c r="E974" s="143" t="s">
        <v>13</v>
      </c>
      <c r="F974" s="38">
        <v>2</v>
      </c>
      <c r="G974" s="140"/>
      <c r="H974" s="140">
        <v>51</v>
      </c>
      <c r="I974" s="228">
        <f t="shared" si="380"/>
        <v>51</v>
      </c>
      <c r="J974" s="228">
        <f t="shared" si="381"/>
        <v>0</v>
      </c>
      <c r="K974" s="228">
        <f t="shared" si="382"/>
        <v>51</v>
      </c>
      <c r="L974" s="143">
        <f t="shared" si="383"/>
        <v>1</v>
      </c>
      <c r="M974" s="143">
        <f t="shared" si="383"/>
        <v>0</v>
      </c>
      <c r="N974" s="143">
        <f t="shared" si="383"/>
        <v>1</v>
      </c>
      <c r="O974" s="247">
        <v>8</v>
      </c>
      <c r="P974" s="247"/>
      <c r="Q974" s="247">
        <f t="shared" si="362"/>
        <v>8</v>
      </c>
      <c r="R974" s="223" t="s">
        <v>22</v>
      </c>
      <c r="S974" s="141">
        <v>43592</v>
      </c>
      <c r="T974" s="143" t="s">
        <v>393</v>
      </c>
      <c r="U974" s="45">
        <v>46022</v>
      </c>
      <c r="V974" s="139">
        <v>43272</v>
      </c>
      <c r="W974" s="148" t="s">
        <v>543</v>
      </c>
      <c r="X974" s="148" t="s">
        <v>556</v>
      </c>
    </row>
    <row r="975" spans="1:25" s="11" customFormat="1" ht="20.25" customHeight="1" x14ac:dyDescent="0.2">
      <c r="A975" s="58">
        <f t="shared" si="368"/>
        <v>54</v>
      </c>
      <c r="B975" s="143" t="s">
        <v>20</v>
      </c>
      <c r="C975" s="143" t="s">
        <v>383</v>
      </c>
      <c r="D975" s="143" t="s">
        <v>32</v>
      </c>
      <c r="E975" s="143" t="s">
        <v>560</v>
      </c>
      <c r="F975" s="38">
        <v>2</v>
      </c>
      <c r="G975" s="140"/>
      <c r="H975" s="140">
        <v>50.5</v>
      </c>
      <c r="I975" s="228">
        <f t="shared" si="380"/>
        <v>50.5</v>
      </c>
      <c r="J975" s="228">
        <f t="shared" si="381"/>
        <v>0</v>
      </c>
      <c r="K975" s="228">
        <f t="shared" si="382"/>
        <v>50.5</v>
      </c>
      <c r="L975" s="143">
        <f t="shared" si="383"/>
        <v>1</v>
      </c>
      <c r="M975" s="143">
        <f t="shared" si="383"/>
        <v>0</v>
      </c>
      <c r="N975" s="143">
        <f t="shared" si="383"/>
        <v>1</v>
      </c>
      <c r="O975" s="247">
        <v>1</v>
      </c>
      <c r="P975" s="247"/>
      <c r="Q975" s="247">
        <f t="shared" ref="Q975:Q1030" si="384">O975-P975</f>
        <v>1</v>
      </c>
      <c r="R975" s="223" t="s">
        <v>22</v>
      </c>
      <c r="S975" s="141">
        <v>43592</v>
      </c>
      <c r="T975" s="143" t="s">
        <v>393</v>
      </c>
      <c r="U975" s="45">
        <v>46022</v>
      </c>
      <c r="V975" s="139"/>
      <c r="W975" s="148" t="s">
        <v>543</v>
      </c>
      <c r="X975" s="148" t="s">
        <v>556</v>
      </c>
    </row>
    <row r="976" spans="1:25" s="11" customFormat="1" ht="20.25" customHeight="1" x14ac:dyDescent="0.2">
      <c r="A976" s="58">
        <f t="shared" si="368"/>
        <v>54</v>
      </c>
      <c r="B976" s="143" t="s">
        <v>20</v>
      </c>
      <c r="C976" s="143" t="s">
        <v>383</v>
      </c>
      <c r="D976" s="143" t="s">
        <v>33</v>
      </c>
      <c r="E976" s="143" t="s">
        <v>12</v>
      </c>
      <c r="F976" s="38">
        <v>2</v>
      </c>
      <c r="G976" s="140"/>
      <c r="H976" s="140">
        <v>51.5</v>
      </c>
      <c r="I976" s="228">
        <f t="shared" si="380"/>
        <v>51.5</v>
      </c>
      <c r="J976" s="228">
        <f t="shared" si="381"/>
        <v>51.5</v>
      </c>
      <c r="K976" s="228">
        <f t="shared" si="382"/>
        <v>0</v>
      </c>
      <c r="L976" s="143">
        <f t="shared" si="383"/>
        <v>1</v>
      </c>
      <c r="M976" s="143">
        <f t="shared" si="383"/>
        <v>1</v>
      </c>
      <c r="N976" s="143">
        <f t="shared" si="383"/>
        <v>0</v>
      </c>
      <c r="O976" s="247">
        <v>4</v>
      </c>
      <c r="P976" s="247">
        <v>2</v>
      </c>
      <c r="Q976" s="247">
        <f t="shared" si="384"/>
        <v>2</v>
      </c>
      <c r="R976" s="223" t="s">
        <v>22</v>
      </c>
      <c r="S976" s="141">
        <v>43592</v>
      </c>
      <c r="T976" s="143" t="s">
        <v>393</v>
      </c>
      <c r="U976" s="45">
        <v>46022</v>
      </c>
      <c r="V976" s="139"/>
      <c r="W976" s="148" t="s">
        <v>543</v>
      </c>
      <c r="X976" s="148" t="s">
        <v>556</v>
      </c>
    </row>
    <row r="977" spans="1:25" s="11" customFormat="1" ht="20.25" customHeight="1" x14ac:dyDescent="0.2">
      <c r="A977" s="58">
        <f t="shared" si="368"/>
        <v>54</v>
      </c>
      <c r="B977" s="143" t="s">
        <v>20</v>
      </c>
      <c r="C977" s="143" t="s">
        <v>383</v>
      </c>
      <c r="D977" s="143" t="s">
        <v>39</v>
      </c>
      <c r="E977" s="143" t="s">
        <v>13</v>
      </c>
      <c r="F977" s="38">
        <v>2</v>
      </c>
      <c r="G977" s="140"/>
      <c r="H977" s="140">
        <v>50.5</v>
      </c>
      <c r="I977" s="228">
        <f t="shared" si="380"/>
        <v>50.5</v>
      </c>
      <c r="J977" s="228">
        <f t="shared" si="381"/>
        <v>0</v>
      </c>
      <c r="K977" s="228">
        <f t="shared" si="382"/>
        <v>50.5</v>
      </c>
      <c r="L977" s="143">
        <f t="shared" si="383"/>
        <v>1</v>
      </c>
      <c r="M977" s="143">
        <f t="shared" si="383"/>
        <v>0</v>
      </c>
      <c r="N977" s="143">
        <f t="shared" si="383"/>
        <v>1</v>
      </c>
      <c r="O977" s="247">
        <v>4</v>
      </c>
      <c r="P977" s="247"/>
      <c r="Q977" s="247">
        <f t="shared" si="384"/>
        <v>4</v>
      </c>
      <c r="R977" s="223" t="s">
        <v>22</v>
      </c>
      <c r="S977" s="141">
        <v>43592</v>
      </c>
      <c r="T977" s="143" t="s">
        <v>393</v>
      </c>
      <c r="U977" s="45">
        <v>46022</v>
      </c>
      <c r="V977" s="139">
        <v>39890</v>
      </c>
      <c r="W977" s="148" t="s">
        <v>543</v>
      </c>
      <c r="X977" s="148" t="s">
        <v>556</v>
      </c>
    </row>
    <row r="978" spans="1:25" s="11" customFormat="1" ht="20.25" customHeight="1" x14ac:dyDescent="0.2">
      <c r="A978" s="58">
        <f t="shared" si="368"/>
        <v>54</v>
      </c>
      <c r="B978" s="143" t="s">
        <v>20</v>
      </c>
      <c r="C978" s="143" t="s">
        <v>383</v>
      </c>
      <c r="D978" s="143" t="s">
        <v>40</v>
      </c>
      <c r="E978" s="143" t="s">
        <v>13</v>
      </c>
      <c r="F978" s="38">
        <v>2</v>
      </c>
      <c r="G978" s="140"/>
      <c r="H978" s="140">
        <v>50.9</v>
      </c>
      <c r="I978" s="228">
        <f t="shared" si="380"/>
        <v>50.9</v>
      </c>
      <c r="J978" s="228">
        <f t="shared" si="381"/>
        <v>0</v>
      </c>
      <c r="K978" s="228">
        <f t="shared" si="382"/>
        <v>50.9</v>
      </c>
      <c r="L978" s="143">
        <f t="shared" si="383"/>
        <v>1</v>
      </c>
      <c r="M978" s="143">
        <f t="shared" si="383"/>
        <v>0</v>
      </c>
      <c r="N978" s="143">
        <f t="shared" si="383"/>
        <v>1</v>
      </c>
      <c r="O978" s="247">
        <v>2</v>
      </c>
      <c r="P978" s="247"/>
      <c r="Q978" s="247">
        <f t="shared" si="384"/>
        <v>2</v>
      </c>
      <c r="R978" s="223" t="s">
        <v>22</v>
      </c>
      <c r="S978" s="141">
        <v>43592</v>
      </c>
      <c r="T978" s="143" t="s">
        <v>393</v>
      </c>
      <c r="U978" s="45">
        <v>46022</v>
      </c>
      <c r="V978" s="139">
        <v>39854</v>
      </c>
      <c r="W978" s="148" t="s">
        <v>543</v>
      </c>
      <c r="X978" s="148" t="s">
        <v>556</v>
      </c>
    </row>
    <row r="979" spans="1:25" s="11" customFormat="1" ht="20.25" customHeight="1" x14ac:dyDescent="0.2">
      <c r="A979" s="58">
        <f t="shared" si="368"/>
        <v>54</v>
      </c>
      <c r="B979" s="143" t="s">
        <v>20</v>
      </c>
      <c r="C979" s="143" t="s">
        <v>383</v>
      </c>
      <c r="D979" s="143" t="s">
        <v>41</v>
      </c>
      <c r="E979" s="143" t="s">
        <v>13</v>
      </c>
      <c r="F979" s="38">
        <v>2</v>
      </c>
      <c r="G979" s="140"/>
      <c r="H979" s="140">
        <v>50.3</v>
      </c>
      <c r="I979" s="228">
        <f t="shared" si="380"/>
        <v>50.3</v>
      </c>
      <c r="J979" s="228">
        <f t="shared" si="381"/>
        <v>0</v>
      </c>
      <c r="K979" s="228">
        <f t="shared" si="382"/>
        <v>50.3</v>
      </c>
      <c r="L979" s="143">
        <f t="shared" si="383"/>
        <v>1</v>
      </c>
      <c r="M979" s="143">
        <f t="shared" si="383"/>
        <v>0</v>
      </c>
      <c r="N979" s="143">
        <f t="shared" si="383"/>
        <v>1</v>
      </c>
      <c r="O979" s="247">
        <v>2</v>
      </c>
      <c r="P979" s="247"/>
      <c r="Q979" s="247">
        <f t="shared" si="384"/>
        <v>2</v>
      </c>
      <c r="R979" s="223" t="s">
        <v>22</v>
      </c>
      <c r="S979" s="141">
        <v>43592</v>
      </c>
      <c r="T979" s="143" t="s">
        <v>393</v>
      </c>
      <c r="U979" s="45">
        <v>46022</v>
      </c>
      <c r="V979" s="139" t="s">
        <v>550</v>
      </c>
      <c r="W979" s="148" t="s">
        <v>543</v>
      </c>
      <c r="X979" s="148" t="s">
        <v>556</v>
      </c>
    </row>
    <row r="980" spans="1:25" s="11" customFormat="1" ht="20.25" customHeight="1" x14ac:dyDescent="0.2">
      <c r="A980" s="58">
        <f t="shared" si="368"/>
        <v>54</v>
      </c>
      <c r="B980" s="143" t="s">
        <v>20</v>
      </c>
      <c r="C980" s="143" t="s">
        <v>383</v>
      </c>
      <c r="D980" s="143" t="s">
        <v>42</v>
      </c>
      <c r="E980" s="143" t="s">
        <v>13</v>
      </c>
      <c r="F980" s="38">
        <v>2</v>
      </c>
      <c r="G980" s="140"/>
      <c r="H980" s="140">
        <v>51.5</v>
      </c>
      <c r="I980" s="228">
        <f t="shared" si="380"/>
        <v>51.5</v>
      </c>
      <c r="J980" s="228">
        <f t="shared" si="381"/>
        <v>0</v>
      </c>
      <c r="K980" s="228">
        <f t="shared" si="382"/>
        <v>51.5</v>
      </c>
      <c r="L980" s="143">
        <f t="shared" si="383"/>
        <v>1</v>
      </c>
      <c r="M980" s="143">
        <f t="shared" si="383"/>
        <v>0</v>
      </c>
      <c r="N980" s="143">
        <f t="shared" si="383"/>
        <v>1</v>
      </c>
      <c r="O980" s="247">
        <v>1</v>
      </c>
      <c r="P980" s="247"/>
      <c r="Q980" s="247">
        <f t="shared" si="384"/>
        <v>1</v>
      </c>
      <c r="R980" s="223" t="s">
        <v>22</v>
      </c>
      <c r="S980" s="141">
        <v>43592</v>
      </c>
      <c r="T980" s="143" t="s">
        <v>393</v>
      </c>
      <c r="U980" s="45">
        <v>46022</v>
      </c>
      <c r="V980" s="139">
        <v>38803</v>
      </c>
      <c r="W980" s="148" t="s">
        <v>543</v>
      </c>
      <c r="X980" s="148" t="s">
        <v>556</v>
      </c>
    </row>
    <row r="981" spans="1:25" s="11" customFormat="1" ht="20.25" customHeight="1" x14ac:dyDescent="0.2">
      <c r="A981" s="58">
        <f t="shared" si="368"/>
        <v>54</v>
      </c>
      <c r="B981" s="143" t="s">
        <v>20</v>
      </c>
      <c r="C981" s="143" t="s">
        <v>383</v>
      </c>
      <c r="D981" s="143" t="s">
        <v>43</v>
      </c>
      <c r="E981" s="143" t="s">
        <v>13</v>
      </c>
      <c r="F981" s="38">
        <v>1</v>
      </c>
      <c r="G981" s="140"/>
      <c r="H981" s="140">
        <v>30</v>
      </c>
      <c r="I981" s="228">
        <f t="shared" si="380"/>
        <v>30</v>
      </c>
      <c r="J981" s="228">
        <f t="shared" si="381"/>
        <v>0</v>
      </c>
      <c r="K981" s="228">
        <f t="shared" si="382"/>
        <v>30</v>
      </c>
      <c r="L981" s="143">
        <f t="shared" si="383"/>
        <v>1</v>
      </c>
      <c r="M981" s="143">
        <f t="shared" si="383"/>
        <v>0</v>
      </c>
      <c r="N981" s="143">
        <f t="shared" si="383"/>
        <v>1</v>
      </c>
      <c r="O981" s="247">
        <v>2</v>
      </c>
      <c r="P981" s="247"/>
      <c r="Q981" s="247">
        <f t="shared" si="384"/>
        <v>2</v>
      </c>
      <c r="R981" s="223" t="s">
        <v>22</v>
      </c>
      <c r="S981" s="141">
        <v>43592</v>
      </c>
      <c r="T981" s="143" t="s">
        <v>393</v>
      </c>
      <c r="U981" s="45">
        <v>46022</v>
      </c>
      <c r="V981" s="139">
        <v>43313</v>
      </c>
      <c r="W981" s="148" t="s">
        <v>543</v>
      </c>
      <c r="X981" s="148" t="s">
        <v>556</v>
      </c>
    </row>
    <row r="982" spans="1:25" s="11" customFormat="1" ht="20.25" customHeight="1" x14ac:dyDescent="0.2">
      <c r="A982" s="58">
        <f t="shared" si="368"/>
        <v>54</v>
      </c>
      <c r="B982" s="143" t="s">
        <v>20</v>
      </c>
      <c r="C982" s="143" t="s">
        <v>383</v>
      </c>
      <c r="D982" s="143">
        <v>18</v>
      </c>
      <c r="E982" s="143" t="s">
        <v>12</v>
      </c>
      <c r="F982" s="38">
        <v>2</v>
      </c>
      <c r="G982" s="140"/>
      <c r="H982" s="140">
        <v>49.8</v>
      </c>
      <c r="I982" s="228">
        <f t="shared" si="380"/>
        <v>49.8</v>
      </c>
      <c r="J982" s="228">
        <f t="shared" si="381"/>
        <v>49.8</v>
      </c>
      <c r="K982" s="228">
        <f t="shared" si="382"/>
        <v>0</v>
      </c>
      <c r="L982" s="143">
        <f t="shared" si="383"/>
        <v>1</v>
      </c>
      <c r="M982" s="143">
        <f t="shared" si="383"/>
        <v>1</v>
      </c>
      <c r="N982" s="143">
        <f t="shared" si="383"/>
        <v>0</v>
      </c>
      <c r="O982" s="247">
        <v>1</v>
      </c>
      <c r="P982" s="247"/>
      <c r="Q982" s="247">
        <f t="shared" si="384"/>
        <v>1</v>
      </c>
      <c r="R982" s="223" t="s">
        <v>22</v>
      </c>
      <c r="S982" s="141"/>
      <c r="T982" s="143"/>
      <c r="U982" s="45"/>
      <c r="V982" s="139"/>
      <c r="W982" s="148"/>
      <c r="X982" s="148"/>
    </row>
    <row r="983" spans="1:25" s="11" customFormat="1" ht="20.25" customHeight="1" x14ac:dyDescent="0.2">
      <c r="A983" s="58">
        <f>A981</f>
        <v>54</v>
      </c>
      <c r="B983" s="143" t="s">
        <v>20</v>
      </c>
      <c r="C983" s="143" t="s">
        <v>383</v>
      </c>
      <c r="D983" s="143" t="s">
        <v>47</v>
      </c>
      <c r="E983" s="143" t="s">
        <v>13</v>
      </c>
      <c r="F983" s="38">
        <v>2</v>
      </c>
      <c r="G983" s="140"/>
      <c r="H983" s="140">
        <v>45.3</v>
      </c>
      <c r="I983" s="228">
        <f t="shared" si="380"/>
        <v>45.3</v>
      </c>
      <c r="J983" s="228">
        <f t="shared" si="381"/>
        <v>0</v>
      </c>
      <c r="K983" s="228">
        <f t="shared" si="382"/>
        <v>45.3</v>
      </c>
      <c r="L983" s="143">
        <f t="shared" si="383"/>
        <v>1</v>
      </c>
      <c r="M983" s="143">
        <f t="shared" si="383"/>
        <v>0</v>
      </c>
      <c r="N983" s="143">
        <f t="shared" si="383"/>
        <v>1</v>
      </c>
      <c r="O983" s="247">
        <v>4</v>
      </c>
      <c r="P983" s="247"/>
      <c r="Q983" s="247">
        <f t="shared" si="384"/>
        <v>4</v>
      </c>
      <c r="R983" s="223" t="s">
        <v>22</v>
      </c>
      <c r="S983" s="141">
        <v>43592</v>
      </c>
      <c r="T983" s="143" t="s">
        <v>393</v>
      </c>
      <c r="U983" s="45">
        <v>46022</v>
      </c>
      <c r="V983" s="139">
        <v>39107</v>
      </c>
      <c r="W983" s="148" t="s">
        <v>543</v>
      </c>
      <c r="X983" s="148" t="s">
        <v>556</v>
      </c>
    </row>
    <row r="984" spans="1:25" s="11" customFormat="1" ht="20.25" customHeight="1" x14ac:dyDescent="0.2">
      <c r="A984" s="58">
        <f t="shared" si="368"/>
        <v>54</v>
      </c>
      <c r="B984" s="143" t="s">
        <v>20</v>
      </c>
      <c r="C984" s="143" t="s">
        <v>383</v>
      </c>
      <c r="D984" s="143" t="s">
        <v>48</v>
      </c>
      <c r="E984" s="143" t="s">
        <v>13</v>
      </c>
      <c r="F984" s="38">
        <v>2</v>
      </c>
      <c r="G984" s="140"/>
      <c r="H984" s="140">
        <v>43.4</v>
      </c>
      <c r="I984" s="228">
        <f t="shared" si="380"/>
        <v>43.4</v>
      </c>
      <c r="J984" s="228">
        <f t="shared" si="381"/>
        <v>0</v>
      </c>
      <c r="K984" s="228">
        <f t="shared" si="382"/>
        <v>43.4</v>
      </c>
      <c r="L984" s="143">
        <f t="shared" si="383"/>
        <v>1</v>
      </c>
      <c r="M984" s="143">
        <f t="shared" si="383"/>
        <v>0</v>
      </c>
      <c r="N984" s="143">
        <f t="shared" si="383"/>
        <v>1</v>
      </c>
      <c r="O984" s="247">
        <v>5</v>
      </c>
      <c r="P984" s="247"/>
      <c r="Q984" s="247">
        <f t="shared" si="384"/>
        <v>5</v>
      </c>
      <c r="R984" s="223" t="s">
        <v>22</v>
      </c>
      <c r="S984" s="141">
        <v>43592</v>
      </c>
      <c r="T984" s="143" t="s">
        <v>393</v>
      </c>
      <c r="U984" s="45">
        <v>46022</v>
      </c>
      <c r="V984" s="139">
        <v>39582</v>
      </c>
      <c r="W984" s="148" t="s">
        <v>543</v>
      </c>
      <c r="X984" s="148" t="s">
        <v>556</v>
      </c>
    </row>
    <row r="985" spans="1:25" s="11" customFormat="1" ht="20.25" customHeight="1" x14ac:dyDescent="0.2">
      <c r="A985" s="58">
        <f t="shared" si="368"/>
        <v>54</v>
      </c>
      <c r="B985" s="143" t="s">
        <v>20</v>
      </c>
      <c r="C985" s="143" t="s">
        <v>383</v>
      </c>
      <c r="D985" s="143" t="s">
        <v>49</v>
      </c>
      <c r="E985" s="143" t="s">
        <v>13</v>
      </c>
      <c r="F985" s="38">
        <v>1</v>
      </c>
      <c r="G985" s="140"/>
      <c r="H985" s="140">
        <v>31.1</v>
      </c>
      <c r="I985" s="228">
        <f t="shared" si="380"/>
        <v>31.1</v>
      </c>
      <c r="J985" s="228">
        <f t="shared" si="381"/>
        <v>0</v>
      </c>
      <c r="K985" s="228">
        <f t="shared" si="382"/>
        <v>31.1</v>
      </c>
      <c r="L985" s="143">
        <f t="shared" si="383"/>
        <v>1</v>
      </c>
      <c r="M985" s="143">
        <f t="shared" si="383"/>
        <v>0</v>
      </c>
      <c r="N985" s="143">
        <f t="shared" si="383"/>
        <v>1</v>
      </c>
      <c r="O985" s="247">
        <v>4</v>
      </c>
      <c r="P985" s="247"/>
      <c r="Q985" s="247">
        <f t="shared" si="384"/>
        <v>4</v>
      </c>
      <c r="R985" s="223" t="s">
        <v>22</v>
      </c>
      <c r="S985" s="141">
        <v>43592</v>
      </c>
      <c r="T985" s="143" t="s">
        <v>393</v>
      </c>
      <c r="U985" s="45">
        <v>46022</v>
      </c>
      <c r="V985" s="139">
        <v>43019</v>
      </c>
      <c r="W985" s="148" t="s">
        <v>543</v>
      </c>
      <c r="X985" s="148" t="s">
        <v>556</v>
      </c>
    </row>
    <row r="986" spans="1:25" s="11" customFormat="1" ht="20.25" customHeight="1" x14ac:dyDescent="0.2">
      <c r="A986" s="58">
        <f t="shared" si="368"/>
        <v>54</v>
      </c>
      <c r="B986" s="143" t="s">
        <v>20</v>
      </c>
      <c r="C986" s="143" t="s">
        <v>383</v>
      </c>
      <c r="D986" s="143" t="s">
        <v>50</v>
      </c>
      <c r="E986" s="143" t="s">
        <v>12</v>
      </c>
      <c r="F986" s="38">
        <v>2</v>
      </c>
      <c r="G986" s="140"/>
      <c r="H986" s="140">
        <v>49.2</v>
      </c>
      <c r="I986" s="228">
        <f t="shared" si="380"/>
        <v>49.2</v>
      </c>
      <c r="J986" s="228">
        <f t="shared" si="381"/>
        <v>49.2</v>
      </c>
      <c r="K986" s="228">
        <f t="shared" si="382"/>
        <v>0</v>
      </c>
      <c r="L986" s="143">
        <f t="shared" si="383"/>
        <v>1</v>
      </c>
      <c r="M986" s="143">
        <f t="shared" si="383"/>
        <v>1</v>
      </c>
      <c r="N986" s="143">
        <f t="shared" si="383"/>
        <v>0</v>
      </c>
      <c r="O986" s="247">
        <v>3</v>
      </c>
      <c r="P986" s="247"/>
      <c r="Q986" s="247">
        <f t="shared" si="384"/>
        <v>3</v>
      </c>
      <c r="R986" s="223" t="s">
        <v>22</v>
      </c>
      <c r="S986" s="141">
        <v>43592</v>
      </c>
      <c r="T986" s="143" t="s">
        <v>393</v>
      </c>
      <c r="U986" s="45">
        <v>46022</v>
      </c>
      <c r="V986" s="139"/>
      <c r="W986" s="148" t="s">
        <v>543</v>
      </c>
      <c r="X986" s="148" t="s">
        <v>556</v>
      </c>
    </row>
    <row r="987" spans="1:25" s="11" customFormat="1" ht="20.25" customHeight="1" x14ac:dyDescent="0.2">
      <c r="A987" s="58">
        <f t="shared" si="368"/>
        <v>54</v>
      </c>
      <c r="B987" s="143" t="s">
        <v>20</v>
      </c>
      <c r="C987" s="143" t="s">
        <v>383</v>
      </c>
      <c r="D987" s="143" t="s">
        <v>51</v>
      </c>
      <c r="E987" s="143" t="s">
        <v>13</v>
      </c>
      <c r="F987" s="38">
        <v>2</v>
      </c>
      <c r="G987" s="140"/>
      <c r="H987" s="140">
        <v>45</v>
      </c>
      <c r="I987" s="228">
        <f t="shared" si="380"/>
        <v>45</v>
      </c>
      <c r="J987" s="228">
        <f t="shared" si="381"/>
        <v>0</v>
      </c>
      <c r="K987" s="228">
        <f t="shared" si="382"/>
        <v>45</v>
      </c>
      <c r="L987" s="143">
        <f t="shared" si="383"/>
        <v>1</v>
      </c>
      <c r="M987" s="143">
        <f t="shared" si="383"/>
        <v>0</v>
      </c>
      <c r="N987" s="143">
        <f t="shared" si="383"/>
        <v>1</v>
      </c>
      <c r="O987" s="247">
        <v>2</v>
      </c>
      <c r="P987" s="247"/>
      <c r="Q987" s="247">
        <f t="shared" si="384"/>
        <v>2</v>
      </c>
      <c r="R987" s="223" t="s">
        <v>22</v>
      </c>
      <c r="S987" s="141">
        <v>43592</v>
      </c>
      <c r="T987" s="143" t="s">
        <v>393</v>
      </c>
      <c r="U987" s="45">
        <v>46022</v>
      </c>
      <c r="V987" s="139">
        <v>41229</v>
      </c>
      <c r="W987" s="148" t="s">
        <v>543</v>
      </c>
      <c r="X987" s="148" t="s">
        <v>556</v>
      </c>
    </row>
    <row r="988" spans="1:25" s="11" customFormat="1" ht="20.25" customHeight="1" x14ac:dyDescent="0.2">
      <c r="A988" s="58">
        <f t="shared" si="368"/>
        <v>54</v>
      </c>
      <c r="B988" s="143" t="s">
        <v>20</v>
      </c>
      <c r="C988" s="143" t="s">
        <v>383</v>
      </c>
      <c r="D988" s="143" t="s">
        <v>52</v>
      </c>
      <c r="E988" s="143" t="s">
        <v>13</v>
      </c>
      <c r="F988" s="38">
        <v>2</v>
      </c>
      <c r="G988" s="140"/>
      <c r="H988" s="140">
        <v>43.3</v>
      </c>
      <c r="I988" s="228">
        <f t="shared" si="380"/>
        <v>43.3</v>
      </c>
      <c r="J988" s="228">
        <f t="shared" si="381"/>
        <v>0</v>
      </c>
      <c r="K988" s="228">
        <f t="shared" si="382"/>
        <v>43.3</v>
      </c>
      <c r="L988" s="143">
        <f t="shared" si="383"/>
        <v>1</v>
      </c>
      <c r="M988" s="143">
        <f t="shared" si="383"/>
        <v>0</v>
      </c>
      <c r="N988" s="143">
        <f t="shared" si="383"/>
        <v>1</v>
      </c>
      <c r="O988" s="247">
        <v>2</v>
      </c>
      <c r="P988" s="247"/>
      <c r="Q988" s="247">
        <f t="shared" si="384"/>
        <v>2</v>
      </c>
      <c r="R988" s="223" t="s">
        <v>22</v>
      </c>
      <c r="S988" s="52">
        <v>43592</v>
      </c>
      <c r="T988" s="49" t="s">
        <v>393</v>
      </c>
      <c r="U988" s="197">
        <v>46022</v>
      </c>
      <c r="V988" s="139">
        <v>38817</v>
      </c>
      <c r="W988" s="148" t="s">
        <v>543</v>
      </c>
      <c r="X988" s="148" t="s">
        <v>556</v>
      </c>
    </row>
    <row r="989" spans="1:25" s="66" customFormat="1" ht="21" customHeight="1" x14ac:dyDescent="0.2">
      <c r="A989" s="67">
        <f>A988</f>
        <v>54</v>
      </c>
      <c r="B989" s="68" t="s">
        <v>20</v>
      </c>
      <c r="C989" s="68" t="s">
        <v>383</v>
      </c>
      <c r="D989" s="68">
        <f>COUNTA(D964:D988)</f>
        <v>25</v>
      </c>
      <c r="E989" s="47" t="s">
        <v>34</v>
      </c>
      <c r="F989" s="33"/>
      <c r="G989" s="69">
        <v>1092.2</v>
      </c>
      <c r="H989" s="69">
        <f>SUM(H964:H988)</f>
        <v>1074.3999999999999</v>
      </c>
      <c r="I989" s="69">
        <f t="shared" ref="I989:Q989" si="385">SUM(I964:I988)</f>
        <v>1074.3999999999999</v>
      </c>
      <c r="J989" s="69">
        <f t="shared" si="385"/>
        <v>180.5</v>
      </c>
      <c r="K989" s="69">
        <f t="shared" si="385"/>
        <v>893.89999999999986</v>
      </c>
      <c r="L989" s="115">
        <f t="shared" si="385"/>
        <v>25</v>
      </c>
      <c r="M989" s="115">
        <f t="shared" si="385"/>
        <v>4</v>
      </c>
      <c r="N989" s="115">
        <f t="shared" si="385"/>
        <v>21</v>
      </c>
      <c r="O989" s="115">
        <f t="shared" si="385"/>
        <v>73</v>
      </c>
      <c r="P989" s="115">
        <f t="shared" si="385"/>
        <v>7</v>
      </c>
      <c r="Q989" s="115">
        <f t="shared" si="385"/>
        <v>66</v>
      </c>
      <c r="R989" s="15" t="str">
        <f>IF(L989/D989=0,"дом расселён 100%",IF(L989-D989=0,"0%",IF(L989/D989&lt;1,1-L989/D989)))</f>
        <v>0%</v>
      </c>
      <c r="S989" s="70">
        <v>43592</v>
      </c>
      <c r="T989" s="68" t="s">
        <v>393</v>
      </c>
      <c r="U989" s="70">
        <v>46022</v>
      </c>
      <c r="V989" s="1"/>
      <c r="W989" s="148" t="s">
        <v>543</v>
      </c>
      <c r="X989" s="148" t="s">
        <v>556</v>
      </c>
      <c r="Y989" s="11"/>
    </row>
    <row r="990" spans="1:25" s="11" customFormat="1" ht="20.25" customHeight="1" x14ac:dyDescent="0.2">
      <c r="A990" s="58">
        <f>A989+1</f>
        <v>55</v>
      </c>
      <c r="B990" s="143" t="s">
        <v>20</v>
      </c>
      <c r="C990" s="143" t="s">
        <v>395</v>
      </c>
      <c r="D990" s="143" t="s">
        <v>21</v>
      </c>
      <c r="E990" s="143" t="s">
        <v>13</v>
      </c>
      <c r="F990" s="38">
        <v>2</v>
      </c>
      <c r="G990" s="140"/>
      <c r="H990" s="140">
        <v>41.2</v>
      </c>
      <c r="I990" s="228">
        <f t="shared" ref="I990:I1013" si="386">IF(R990="Подлежит расселению",H990,IF(R990="Расселено",0,IF(R990="Пустующие",0,IF(R990="В суде",H990))))</f>
        <v>41.2</v>
      </c>
      <c r="J990" s="228">
        <f t="shared" ref="J990:J1013" si="387">IF(E990="Муниципальная",I990,IF(E990="Частная",0,IF(E990="Государственная",0,IF(E990="Юр.лицо",0))))</f>
        <v>0</v>
      </c>
      <c r="K990" s="228">
        <f t="shared" ref="K990:K1013" si="388">IF(E990="Муниципальная",0,IF(E990="Частная",I990,IF(E990="Государственная",I990,IF(E990="Юр.лицо",I990))))</f>
        <v>41.2</v>
      </c>
      <c r="L990" s="143">
        <f t="shared" ref="L990:N1013" si="389">IF(I990&gt;0,1,IF(I990=0,0))</f>
        <v>1</v>
      </c>
      <c r="M990" s="143">
        <f t="shared" si="389"/>
        <v>0</v>
      </c>
      <c r="N990" s="143">
        <f t="shared" si="389"/>
        <v>1</v>
      </c>
      <c r="O990" s="247">
        <v>2</v>
      </c>
      <c r="P990" s="247">
        <v>1</v>
      </c>
      <c r="Q990" s="247">
        <f t="shared" ref="Q990" si="390">O990-P990</f>
        <v>1</v>
      </c>
      <c r="R990" s="223" t="s">
        <v>22</v>
      </c>
      <c r="S990" s="57">
        <v>43643</v>
      </c>
      <c r="T990" s="54" t="s">
        <v>396</v>
      </c>
      <c r="U990" s="207">
        <v>46022</v>
      </c>
      <c r="V990" s="139">
        <v>38400</v>
      </c>
      <c r="W990" s="148" t="s">
        <v>543</v>
      </c>
      <c r="X990" s="148" t="s">
        <v>556</v>
      </c>
    </row>
    <row r="991" spans="1:25" s="11" customFormat="1" ht="20.25" customHeight="1" x14ac:dyDescent="0.2">
      <c r="A991" s="58">
        <f t="shared" ref="A991:A1054" si="391">A990</f>
        <v>55</v>
      </c>
      <c r="B991" s="143" t="s">
        <v>20</v>
      </c>
      <c r="C991" s="143" t="s">
        <v>395</v>
      </c>
      <c r="D991" s="143" t="s">
        <v>23</v>
      </c>
      <c r="E991" s="143" t="s">
        <v>13</v>
      </c>
      <c r="F991" s="38">
        <v>2</v>
      </c>
      <c r="G991" s="140"/>
      <c r="H991" s="140">
        <v>42</v>
      </c>
      <c r="I991" s="228">
        <f t="shared" si="386"/>
        <v>42</v>
      </c>
      <c r="J991" s="228">
        <f t="shared" si="387"/>
        <v>0</v>
      </c>
      <c r="K991" s="228">
        <f t="shared" si="388"/>
        <v>42</v>
      </c>
      <c r="L991" s="143">
        <f t="shared" si="389"/>
        <v>1</v>
      </c>
      <c r="M991" s="143">
        <f t="shared" si="389"/>
        <v>0</v>
      </c>
      <c r="N991" s="143">
        <f t="shared" si="389"/>
        <v>1</v>
      </c>
      <c r="O991" s="247">
        <v>1</v>
      </c>
      <c r="P991" s="247"/>
      <c r="Q991" s="247">
        <f t="shared" si="384"/>
        <v>1</v>
      </c>
      <c r="R991" s="223" t="s">
        <v>22</v>
      </c>
      <c r="S991" s="141">
        <v>43643</v>
      </c>
      <c r="T991" s="143" t="s">
        <v>396</v>
      </c>
      <c r="U991" s="45">
        <v>46022</v>
      </c>
      <c r="V991" s="139">
        <v>42113</v>
      </c>
      <c r="W991" s="148" t="s">
        <v>543</v>
      </c>
      <c r="X991" s="148" t="s">
        <v>556</v>
      </c>
    </row>
    <row r="992" spans="1:25" s="11" customFormat="1" ht="20.25" customHeight="1" x14ac:dyDescent="0.2">
      <c r="A992" s="58">
        <f t="shared" si="391"/>
        <v>55</v>
      </c>
      <c r="B992" s="143" t="s">
        <v>20</v>
      </c>
      <c r="C992" s="143" t="s">
        <v>395</v>
      </c>
      <c r="D992" s="143" t="s">
        <v>24</v>
      </c>
      <c r="E992" s="143" t="s">
        <v>13</v>
      </c>
      <c r="F992" s="38">
        <v>2</v>
      </c>
      <c r="G992" s="140"/>
      <c r="H992" s="140">
        <v>45.6</v>
      </c>
      <c r="I992" s="228">
        <f t="shared" si="386"/>
        <v>45.6</v>
      </c>
      <c r="J992" s="228">
        <f t="shared" si="387"/>
        <v>0</v>
      </c>
      <c r="K992" s="228">
        <f t="shared" si="388"/>
        <v>45.6</v>
      </c>
      <c r="L992" s="143">
        <f t="shared" si="389"/>
        <v>1</v>
      </c>
      <c r="M992" s="143">
        <f t="shared" si="389"/>
        <v>0</v>
      </c>
      <c r="N992" s="143">
        <f t="shared" si="389"/>
        <v>1</v>
      </c>
      <c r="O992" s="247">
        <v>3</v>
      </c>
      <c r="P992" s="247"/>
      <c r="Q992" s="247">
        <f t="shared" si="384"/>
        <v>3</v>
      </c>
      <c r="R992" s="223" t="s">
        <v>22</v>
      </c>
      <c r="S992" s="141">
        <v>43643</v>
      </c>
      <c r="T992" s="143" t="s">
        <v>396</v>
      </c>
      <c r="U992" s="45">
        <v>46022</v>
      </c>
      <c r="V992" s="139">
        <v>40102</v>
      </c>
      <c r="W992" s="148" t="s">
        <v>543</v>
      </c>
      <c r="X992" s="148" t="s">
        <v>556</v>
      </c>
    </row>
    <row r="993" spans="1:24" s="11" customFormat="1" ht="20.25" customHeight="1" x14ac:dyDescent="0.2">
      <c r="A993" s="58">
        <f t="shared" si="391"/>
        <v>55</v>
      </c>
      <c r="B993" s="143" t="s">
        <v>20</v>
      </c>
      <c r="C993" s="143" t="s">
        <v>395</v>
      </c>
      <c r="D993" s="143" t="s">
        <v>25</v>
      </c>
      <c r="E993" s="143" t="s">
        <v>13</v>
      </c>
      <c r="F993" s="38">
        <v>1</v>
      </c>
      <c r="G993" s="140"/>
      <c r="H993" s="140">
        <v>30.8</v>
      </c>
      <c r="I993" s="228">
        <f t="shared" si="386"/>
        <v>30.8</v>
      </c>
      <c r="J993" s="228">
        <f t="shared" si="387"/>
        <v>0</v>
      </c>
      <c r="K993" s="228">
        <f t="shared" si="388"/>
        <v>30.8</v>
      </c>
      <c r="L993" s="143">
        <f t="shared" si="389"/>
        <v>1</v>
      </c>
      <c r="M993" s="143">
        <f t="shared" si="389"/>
        <v>0</v>
      </c>
      <c r="N993" s="143">
        <f t="shared" si="389"/>
        <v>1</v>
      </c>
      <c r="O993" s="247">
        <v>5</v>
      </c>
      <c r="P993" s="247">
        <v>1</v>
      </c>
      <c r="Q993" s="247">
        <f t="shared" si="384"/>
        <v>4</v>
      </c>
      <c r="R993" s="223" t="s">
        <v>22</v>
      </c>
      <c r="S993" s="141">
        <v>43643</v>
      </c>
      <c r="T993" s="143" t="s">
        <v>396</v>
      </c>
      <c r="U993" s="45">
        <v>46022</v>
      </c>
      <c r="V993" s="139">
        <v>38756</v>
      </c>
      <c r="W993" s="148" t="s">
        <v>543</v>
      </c>
      <c r="X993" s="148" t="s">
        <v>556</v>
      </c>
    </row>
    <row r="994" spans="1:24" s="11" customFormat="1" ht="20.25" customHeight="1" x14ac:dyDescent="0.2">
      <c r="A994" s="58">
        <f t="shared" si="391"/>
        <v>55</v>
      </c>
      <c r="B994" s="143" t="s">
        <v>20</v>
      </c>
      <c r="C994" s="143" t="s">
        <v>395</v>
      </c>
      <c r="D994" s="143" t="s">
        <v>26</v>
      </c>
      <c r="E994" s="143" t="s">
        <v>12</v>
      </c>
      <c r="F994" s="38">
        <v>2</v>
      </c>
      <c r="G994" s="140"/>
      <c r="H994" s="140">
        <v>41.8</v>
      </c>
      <c r="I994" s="228">
        <f t="shared" si="386"/>
        <v>41.8</v>
      </c>
      <c r="J994" s="228">
        <f t="shared" si="387"/>
        <v>41.8</v>
      </c>
      <c r="K994" s="228">
        <f t="shared" si="388"/>
        <v>0</v>
      </c>
      <c r="L994" s="143">
        <f t="shared" si="389"/>
        <v>1</v>
      </c>
      <c r="M994" s="143">
        <f t="shared" si="389"/>
        <v>1</v>
      </c>
      <c r="N994" s="143">
        <f t="shared" si="389"/>
        <v>0</v>
      </c>
      <c r="O994" s="247">
        <v>2</v>
      </c>
      <c r="P994" s="247"/>
      <c r="Q994" s="247">
        <f t="shared" si="384"/>
        <v>2</v>
      </c>
      <c r="R994" s="223" t="s">
        <v>22</v>
      </c>
      <c r="S994" s="141">
        <v>43643</v>
      </c>
      <c r="T994" s="143" t="s">
        <v>396</v>
      </c>
      <c r="U994" s="45">
        <v>46022</v>
      </c>
      <c r="V994" s="139"/>
      <c r="W994" s="148" t="s">
        <v>543</v>
      </c>
      <c r="X994" s="148" t="s">
        <v>556</v>
      </c>
    </row>
    <row r="995" spans="1:24" s="11" customFormat="1" ht="20.25" customHeight="1" x14ac:dyDescent="0.2">
      <c r="A995" s="58">
        <f t="shared" si="391"/>
        <v>55</v>
      </c>
      <c r="B995" s="143" t="s">
        <v>20</v>
      </c>
      <c r="C995" s="143" t="s">
        <v>395</v>
      </c>
      <c r="D995" s="143" t="s">
        <v>27</v>
      </c>
      <c r="E995" s="143" t="s">
        <v>13</v>
      </c>
      <c r="F995" s="38">
        <v>2</v>
      </c>
      <c r="G995" s="140"/>
      <c r="H995" s="140">
        <v>41.9</v>
      </c>
      <c r="I995" s="228">
        <f t="shared" si="386"/>
        <v>41.9</v>
      </c>
      <c r="J995" s="228">
        <f t="shared" si="387"/>
        <v>0</v>
      </c>
      <c r="K995" s="228">
        <f t="shared" si="388"/>
        <v>41.9</v>
      </c>
      <c r="L995" s="143">
        <f t="shared" si="389"/>
        <v>1</v>
      </c>
      <c r="M995" s="143">
        <f t="shared" si="389"/>
        <v>0</v>
      </c>
      <c r="N995" s="143">
        <f t="shared" si="389"/>
        <v>1</v>
      </c>
      <c r="O995" s="247">
        <v>1</v>
      </c>
      <c r="P995" s="247"/>
      <c r="Q995" s="247">
        <f t="shared" si="384"/>
        <v>1</v>
      </c>
      <c r="R995" s="223" t="s">
        <v>22</v>
      </c>
      <c r="S995" s="141">
        <v>43643</v>
      </c>
      <c r="T995" s="143" t="s">
        <v>396</v>
      </c>
      <c r="U995" s="45">
        <v>46022</v>
      </c>
      <c r="V995" s="139">
        <v>37314</v>
      </c>
      <c r="W995" s="148" t="s">
        <v>543</v>
      </c>
      <c r="X995" s="148" t="s">
        <v>556</v>
      </c>
    </row>
    <row r="996" spans="1:24" s="11" customFormat="1" ht="20.25" customHeight="1" x14ac:dyDescent="0.2">
      <c r="A996" s="58">
        <f t="shared" si="391"/>
        <v>55</v>
      </c>
      <c r="B996" s="143" t="s">
        <v>20</v>
      </c>
      <c r="C996" s="143" t="s">
        <v>395</v>
      </c>
      <c r="D996" s="143" t="s">
        <v>28</v>
      </c>
      <c r="E996" s="143" t="s">
        <v>13</v>
      </c>
      <c r="F996" s="38">
        <v>2</v>
      </c>
      <c r="G996" s="140"/>
      <c r="H996" s="140">
        <v>46.4</v>
      </c>
      <c r="I996" s="228">
        <f t="shared" si="386"/>
        <v>46.4</v>
      </c>
      <c r="J996" s="228">
        <f t="shared" si="387"/>
        <v>0</v>
      </c>
      <c r="K996" s="228">
        <f t="shared" si="388"/>
        <v>46.4</v>
      </c>
      <c r="L996" s="143">
        <f t="shared" si="389"/>
        <v>1</v>
      </c>
      <c r="M996" s="143">
        <f t="shared" si="389"/>
        <v>0</v>
      </c>
      <c r="N996" s="143">
        <f t="shared" si="389"/>
        <v>1</v>
      </c>
      <c r="O996" s="247">
        <v>1</v>
      </c>
      <c r="P996" s="247"/>
      <c r="Q996" s="247">
        <f t="shared" si="384"/>
        <v>1</v>
      </c>
      <c r="R996" s="223" t="s">
        <v>22</v>
      </c>
      <c r="S996" s="141">
        <v>43643</v>
      </c>
      <c r="T996" s="143" t="s">
        <v>396</v>
      </c>
      <c r="U996" s="45">
        <v>46022</v>
      </c>
      <c r="V996" s="139">
        <v>36917</v>
      </c>
      <c r="W996" s="148" t="s">
        <v>543</v>
      </c>
      <c r="X996" s="148" t="s">
        <v>556</v>
      </c>
    </row>
    <row r="997" spans="1:24" s="11" customFormat="1" ht="20.25" customHeight="1" x14ac:dyDescent="0.2">
      <c r="A997" s="58">
        <f t="shared" si="391"/>
        <v>55</v>
      </c>
      <c r="B997" s="143" t="s">
        <v>20</v>
      </c>
      <c r="C997" s="143" t="s">
        <v>395</v>
      </c>
      <c r="D997" s="143" t="s">
        <v>29</v>
      </c>
      <c r="E997" s="143" t="s">
        <v>13</v>
      </c>
      <c r="F997" s="38">
        <v>1</v>
      </c>
      <c r="G997" s="140"/>
      <c r="H997" s="140">
        <v>30.9</v>
      </c>
      <c r="I997" s="228">
        <f t="shared" si="386"/>
        <v>30.9</v>
      </c>
      <c r="J997" s="228">
        <f t="shared" si="387"/>
        <v>0</v>
      </c>
      <c r="K997" s="228">
        <f t="shared" si="388"/>
        <v>30.9</v>
      </c>
      <c r="L997" s="143">
        <f t="shared" si="389"/>
        <v>1</v>
      </c>
      <c r="M997" s="143">
        <f t="shared" si="389"/>
        <v>0</v>
      </c>
      <c r="N997" s="143">
        <f t="shared" si="389"/>
        <v>1</v>
      </c>
      <c r="O997" s="247">
        <v>1</v>
      </c>
      <c r="P997" s="247"/>
      <c r="Q997" s="247">
        <f t="shared" si="384"/>
        <v>1</v>
      </c>
      <c r="R997" s="223" t="s">
        <v>22</v>
      </c>
      <c r="S997" s="141">
        <v>43643</v>
      </c>
      <c r="T997" s="143" t="s">
        <v>396</v>
      </c>
      <c r="U997" s="45">
        <v>46022</v>
      </c>
      <c r="V997" s="139">
        <v>41976</v>
      </c>
      <c r="W997" s="148" t="s">
        <v>543</v>
      </c>
      <c r="X997" s="148" t="s">
        <v>556</v>
      </c>
    </row>
    <row r="998" spans="1:24" s="11" customFormat="1" ht="20.25" customHeight="1" x14ac:dyDescent="0.2">
      <c r="A998" s="58">
        <f t="shared" si="391"/>
        <v>55</v>
      </c>
      <c r="B998" s="143" t="s">
        <v>20</v>
      </c>
      <c r="C998" s="143" t="s">
        <v>395</v>
      </c>
      <c r="D998" s="143" t="s">
        <v>30</v>
      </c>
      <c r="E998" s="143" t="s">
        <v>13</v>
      </c>
      <c r="F998" s="38">
        <v>2</v>
      </c>
      <c r="G998" s="140"/>
      <c r="H998" s="140">
        <v>46.7</v>
      </c>
      <c r="I998" s="228">
        <f t="shared" si="386"/>
        <v>46.7</v>
      </c>
      <c r="J998" s="228">
        <f t="shared" si="387"/>
        <v>0</v>
      </c>
      <c r="K998" s="228">
        <f t="shared" si="388"/>
        <v>46.7</v>
      </c>
      <c r="L998" s="143">
        <f t="shared" si="389"/>
        <v>1</v>
      </c>
      <c r="M998" s="143">
        <f t="shared" si="389"/>
        <v>0</v>
      </c>
      <c r="N998" s="143">
        <f t="shared" si="389"/>
        <v>1</v>
      </c>
      <c r="O998" s="247">
        <v>8</v>
      </c>
      <c r="P998" s="247"/>
      <c r="Q998" s="247">
        <f t="shared" si="384"/>
        <v>8</v>
      </c>
      <c r="R998" s="223" t="s">
        <v>22</v>
      </c>
      <c r="S998" s="141">
        <v>43643</v>
      </c>
      <c r="T998" s="143" t="s">
        <v>396</v>
      </c>
      <c r="U998" s="45">
        <v>46022</v>
      </c>
      <c r="V998" s="139">
        <v>40283</v>
      </c>
      <c r="W998" s="148" t="s">
        <v>543</v>
      </c>
      <c r="X998" s="148" t="s">
        <v>556</v>
      </c>
    </row>
    <row r="999" spans="1:24" s="11" customFormat="1" ht="20.25" customHeight="1" x14ac:dyDescent="0.2">
      <c r="A999" s="58">
        <f t="shared" si="391"/>
        <v>55</v>
      </c>
      <c r="B999" s="143" t="s">
        <v>20</v>
      </c>
      <c r="C999" s="143" t="s">
        <v>395</v>
      </c>
      <c r="D999" s="143" t="s">
        <v>31</v>
      </c>
      <c r="E999" s="143" t="s">
        <v>13</v>
      </c>
      <c r="F999" s="38">
        <v>2</v>
      </c>
      <c r="G999" s="140"/>
      <c r="H999" s="140">
        <v>46.9</v>
      </c>
      <c r="I999" s="228">
        <f t="shared" si="386"/>
        <v>46.9</v>
      </c>
      <c r="J999" s="228">
        <f t="shared" si="387"/>
        <v>0</v>
      </c>
      <c r="K999" s="228">
        <f t="shared" si="388"/>
        <v>46.9</v>
      </c>
      <c r="L999" s="143">
        <f t="shared" si="389"/>
        <v>1</v>
      </c>
      <c r="M999" s="143">
        <f t="shared" si="389"/>
        <v>0</v>
      </c>
      <c r="N999" s="143">
        <f t="shared" si="389"/>
        <v>1</v>
      </c>
      <c r="O999" s="247">
        <v>5</v>
      </c>
      <c r="P999" s="247"/>
      <c r="Q999" s="247">
        <f t="shared" si="384"/>
        <v>5</v>
      </c>
      <c r="R999" s="223" t="s">
        <v>22</v>
      </c>
      <c r="S999" s="141">
        <v>43643</v>
      </c>
      <c r="T999" s="143" t="s">
        <v>396</v>
      </c>
      <c r="U999" s="45">
        <v>46022</v>
      </c>
      <c r="V999" s="139">
        <v>37118</v>
      </c>
      <c r="W999" s="148" t="s">
        <v>543</v>
      </c>
      <c r="X999" s="148" t="s">
        <v>556</v>
      </c>
    </row>
    <row r="1000" spans="1:24" s="11" customFormat="1" ht="20.25" customHeight="1" x14ac:dyDescent="0.2">
      <c r="A1000" s="58">
        <f t="shared" si="391"/>
        <v>55</v>
      </c>
      <c r="B1000" s="143" t="s">
        <v>20</v>
      </c>
      <c r="C1000" s="143" t="s">
        <v>395</v>
      </c>
      <c r="D1000" s="143" t="s">
        <v>32</v>
      </c>
      <c r="E1000" s="143" t="s">
        <v>13</v>
      </c>
      <c r="F1000" s="38">
        <v>1</v>
      </c>
      <c r="G1000" s="140"/>
      <c r="H1000" s="140">
        <v>54.5</v>
      </c>
      <c r="I1000" s="228">
        <f t="shared" si="386"/>
        <v>54.5</v>
      </c>
      <c r="J1000" s="228">
        <f t="shared" si="387"/>
        <v>0</v>
      </c>
      <c r="K1000" s="228">
        <f t="shared" si="388"/>
        <v>54.5</v>
      </c>
      <c r="L1000" s="143">
        <f t="shared" si="389"/>
        <v>1</v>
      </c>
      <c r="M1000" s="143">
        <f t="shared" si="389"/>
        <v>0</v>
      </c>
      <c r="N1000" s="143">
        <f t="shared" si="389"/>
        <v>1</v>
      </c>
      <c r="O1000" s="247">
        <v>2</v>
      </c>
      <c r="P1000" s="247"/>
      <c r="Q1000" s="247">
        <f t="shared" si="384"/>
        <v>2</v>
      </c>
      <c r="R1000" s="223" t="s">
        <v>22</v>
      </c>
      <c r="S1000" s="141">
        <v>43643</v>
      </c>
      <c r="T1000" s="143" t="s">
        <v>396</v>
      </c>
      <c r="U1000" s="45">
        <v>46022</v>
      </c>
      <c r="V1000" s="139">
        <v>42086</v>
      </c>
      <c r="W1000" s="148" t="s">
        <v>543</v>
      </c>
      <c r="X1000" s="148" t="s">
        <v>556</v>
      </c>
    </row>
    <row r="1001" spans="1:24" s="11" customFormat="1" ht="20.25" customHeight="1" x14ac:dyDescent="0.2">
      <c r="A1001" s="58">
        <f t="shared" si="391"/>
        <v>55</v>
      </c>
      <c r="B1001" s="143" t="s">
        <v>20</v>
      </c>
      <c r="C1001" s="143" t="s">
        <v>395</v>
      </c>
      <c r="D1001" s="143" t="s">
        <v>33</v>
      </c>
      <c r="E1001" s="143" t="s">
        <v>12</v>
      </c>
      <c r="F1001" s="38">
        <v>2</v>
      </c>
      <c r="G1001" s="140"/>
      <c r="H1001" s="140">
        <v>47.6</v>
      </c>
      <c r="I1001" s="228">
        <f t="shared" si="386"/>
        <v>47.6</v>
      </c>
      <c r="J1001" s="228">
        <f t="shared" si="387"/>
        <v>47.6</v>
      </c>
      <c r="K1001" s="228">
        <f t="shared" si="388"/>
        <v>0</v>
      </c>
      <c r="L1001" s="143">
        <f t="shared" si="389"/>
        <v>1</v>
      </c>
      <c r="M1001" s="143">
        <f t="shared" si="389"/>
        <v>1</v>
      </c>
      <c r="N1001" s="143">
        <f t="shared" si="389"/>
        <v>0</v>
      </c>
      <c r="O1001" s="247">
        <v>3</v>
      </c>
      <c r="P1001" s="247"/>
      <c r="Q1001" s="247">
        <f t="shared" si="384"/>
        <v>3</v>
      </c>
      <c r="R1001" s="223" t="s">
        <v>22</v>
      </c>
      <c r="S1001" s="141">
        <v>43643</v>
      </c>
      <c r="T1001" s="143" t="s">
        <v>396</v>
      </c>
      <c r="U1001" s="45">
        <v>46022</v>
      </c>
      <c r="V1001" s="139"/>
      <c r="W1001" s="148" t="s">
        <v>543</v>
      </c>
      <c r="X1001" s="148" t="s">
        <v>556</v>
      </c>
    </row>
    <row r="1002" spans="1:24" s="11" customFormat="1" ht="20.25" customHeight="1" x14ac:dyDescent="0.2">
      <c r="A1002" s="58">
        <f t="shared" si="391"/>
        <v>55</v>
      </c>
      <c r="B1002" s="143" t="s">
        <v>20</v>
      </c>
      <c r="C1002" s="143" t="s">
        <v>395</v>
      </c>
      <c r="D1002" s="143" t="s">
        <v>39</v>
      </c>
      <c r="E1002" s="143" t="s">
        <v>13</v>
      </c>
      <c r="F1002" s="38">
        <v>2</v>
      </c>
      <c r="G1002" s="140"/>
      <c r="H1002" s="140">
        <v>49.7</v>
      </c>
      <c r="I1002" s="228">
        <f t="shared" si="386"/>
        <v>49.7</v>
      </c>
      <c r="J1002" s="228">
        <f t="shared" si="387"/>
        <v>0</v>
      </c>
      <c r="K1002" s="228">
        <f t="shared" si="388"/>
        <v>49.7</v>
      </c>
      <c r="L1002" s="143">
        <f t="shared" si="389"/>
        <v>1</v>
      </c>
      <c r="M1002" s="143">
        <f t="shared" si="389"/>
        <v>0</v>
      </c>
      <c r="N1002" s="143">
        <f t="shared" si="389"/>
        <v>1</v>
      </c>
      <c r="O1002" s="247">
        <v>1</v>
      </c>
      <c r="P1002" s="247"/>
      <c r="Q1002" s="247">
        <f t="shared" si="384"/>
        <v>1</v>
      </c>
      <c r="R1002" s="223" t="s">
        <v>22</v>
      </c>
      <c r="S1002" s="141">
        <v>43643</v>
      </c>
      <c r="T1002" s="143" t="s">
        <v>396</v>
      </c>
      <c r="U1002" s="45">
        <v>46022</v>
      </c>
      <c r="V1002" s="139">
        <v>39318</v>
      </c>
      <c r="W1002" s="148" t="s">
        <v>543</v>
      </c>
      <c r="X1002" s="148" t="s">
        <v>556</v>
      </c>
    </row>
    <row r="1003" spans="1:24" s="11" customFormat="1" ht="20.25" customHeight="1" x14ac:dyDescent="0.2">
      <c r="A1003" s="58">
        <f t="shared" si="391"/>
        <v>55</v>
      </c>
      <c r="B1003" s="143" t="s">
        <v>20</v>
      </c>
      <c r="C1003" s="143" t="s">
        <v>395</v>
      </c>
      <c r="D1003" s="143" t="s">
        <v>40</v>
      </c>
      <c r="E1003" s="143" t="s">
        <v>13</v>
      </c>
      <c r="F1003" s="38">
        <v>2</v>
      </c>
      <c r="G1003" s="140"/>
      <c r="H1003" s="140">
        <v>52.1</v>
      </c>
      <c r="I1003" s="228">
        <f t="shared" si="386"/>
        <v>52.1</v>
      </c>
      <c r="J1003" s="228">
        <f t="shared" si="387"/>
        <v>0</v>
      </c>
      <c r="K1003" s="228">
        <f t="shared" si="388"/>
        <v>52.1</v>
      </c>
      <c r="L1003" s="143">
        <f t="shared" si="389"/>
        <v>1</v>
      </c>
      <c r="M1003" s="143">
        <f t="shared" si="389"/>
        <v>0</v>
      </c>
      <c r="N1003" s="143">
        <f t="shared" si="389"/>
        <v>1</v>
      </c>
      <c r="O1003" s="247">
        <v>2</v>
      </c>
      <c r="P1003" s="247"/>
      <c r="Q1003" s="247">
        <f t="shared" si="384"/>
        <v>2</v>
      </c>
      <c r="R1003" s="223" t="s">
        <v>22</v>
      </c>
      <c r="S1003" s="141">
        <v>43643</v>
      </c>
      <c r="T1003" s="143" t="s">
        <v>396</v>
      </c>
      <c r="U1003" s="45">
        <v>46022</v>
      </c>
      <c r="V1003" s="139">
        <v>38137</v>
      </c>
      <c r="W1003" s="148" t="s">
        <v>543</v>
      </c>
      <c r="X1003" s="148" t="s">
        <v>556</v>
      </c>
    </row>
    <row r="1004" spans="1:24" s="11" customFormat="1" ht="20.25" customHeight="1" x14ac:dyDescent="0.2">
      <c r="A1004" s="58">
        <f t="shared" si="391"/>
        <v>55</v>
      </c>
      <c r="B1004" s="143" t="s">
        <v>20</v>
      </c>
      <c r="C1004" s="143" t="s">
        <v>395</v>
      </c>
      <c r="D1004" s="143" t="s">
        <v>41</v>
      </c>
      <c r="E1004" s="143" t="s">
        <v>13</v>
      </c>
      <c r="F1004" s="38">
        <v>2</v>
      </c>
      <c r="G1004" s="140"/>
      <c r="H1004" s="140">
        <v>47.1</v>
      </c>
      <c r="I1004" s="228">
        <f t="shared" si="386"/>
        <v>47.1</v>
      </c>
      <c r="J1004" s="228">
        <f t="shared" si="387"/>
        <v>0</v>
      </c>
      <c r="K1004" s="228">
        <f t="shared" si="388"/>
        <v>47.1</v>
      </c>
      <c r="L1004" s="143">
        <f t="shared" si="389"/>
        <v>1</v>
      </c>
      <c r="M1004" s="143">
        <f t="shared" si="389"/>
        <v>0</v>
      </c>
      <c r="N1004" s="143">
        <f t="shared" si="389"/>
        <v>1</v>
      </c>
      <c r="O1004" s="247">
        <v>1</v>
      </c>
      <c r="P1004" s="247"/>
      <c r="Q1004" s="247">
        <f t="shared" si="384"/>
        <v>1</v>
      </c>
      <c r="R1004" s="223" t="s">
        <v>22</v>
      </c>
      <c r="S1004" s="141">
        <v>43643</v>
      </c>
      <c r="T1004" s="143" t="s">
        <v>396</v>
      </c>
      <c r="U1004" s="45">
        <v>46022</v>
      </c>
      <c r="V1004" s="139">
        <v>40995</v>
      </c>
      <c r="W1004" s="148" t="s">
        <v>543</v>
      </c>
      <c r="X1004" s="148" t="s">
        <v>556</v>
      </c>
    </row>
    <row r="1005" spans="1:24" s="11" customFormat="1" ht="20.25" customHeight="1" x14ac:dyDescent="0.2">
      <c r="A1005" s="58">
        <f t="shared" si="391"/>
        <v>55</v>
      </c>
      <c r="B1005" s="143" t="s">
        <v>20</v>
      </c>
      <c r="C1005" s="143" t="s">
        <v>395</v>
      </c>
      <c r="D1005" s="143" t="s">
        <v>42</v>
      </c>
      <c r="E1005" s="143" t="s">
        <v>13</v>
      </c>
      <c r="F1005" s="38">
        <v>2</v>
      </c>
      <c r="G1005" s="140"/>
      <c r="H1005" s="140">
        <v>49.5</v>
      </c>
      <c r="I1005" s="228">
        <f t="shared" si="386"/>
        <v>49.5</v>
      </c>
      <c r="J1005" s="228">
        <f t="shared" si="387"/>
        <v>0</v>
      </c>
      <c r="K1005" s="228">
        <f t="shared" si="388"/>
        <v>49.5</v>
      </c>
      <c r="L1005" s="143">
        <f t="shared" si="389"/>
        <v>1</v>
      </c>
      <c r="M1005" s="143">
        <f t="shared" si="389"/>
        <v>0</v>
      </c>
      <c r="N1005" s="143">
        <f t="shared" si="389"/>
        <v>1</v>
      </c>
      <c r="O1005" s="247">
        <v>4</v>
      </c>
      <c r="P1005" s="247"/>
      <c r="Q1005" s="247">
        <f t="shared" si="384"/>
        <v>4</v>
      </c>
      <c r="R1005" s="223" t="s">
        <v>22</v>
      </c>
      <c r="S1005" s="141">
        <v>43643</v>
      </c>
      <c r="T1005" s="143" t="s">
        <v>396</v>
      </c>
      <c r="U1005" s="45">
        <v>46022</v>
      </c>
      <c r="V1005" s="139">
        <v>40094</v>
      </c>
      <c r="W1005" s="148" t="s">
        <v>543</v>
      </c>
      <c r="X1005" s="148" t="s">
        <v>556</v>
      </c>
    </row>
    <row r="1006" spans="1:24" s="11" customFormat="1" ht="20.25" customHeight="1" x14ac:dyDescent="0.2">
      <c r="A1006" s="58">
        <f t="shared" si="391"/>
        <v>55</v>
      </c>
      <c r="B1006" s="143" t="s">
        <v>20</v>
      </c>
      <c r="C1006" s="143" t="s">
        <v>395</v>
      </c>
      <c r="D1006" s="143" t="s">
        <v>43</v>
      </c>
      <c r="E1006" s="143" t="s">
        <v>13</v>
      </c>
      <c r="F1006" s="38">
        <v>1</v>
      </c>
      <c r="G1006" s="140"/>
      <c r="H1006" s="140">
        <v>29.6</v>
      </c>
      <c r="I1006" s="228">
        <f t="shared" si="386"/>
        <v>29.6</v>
      </c>
      <c r="J1006" s="228">
        <f t="shared" si="387"/>
        <v>0</v>
      </c>
      <c r="K1006" s="228">
        <f t="shared" si="388"/>
        <v>29.6</v>
      </c>
      <c r="L1006" s="143">
        <f t="shared" si="389"/>
        <v>1</v>
      </c>
      <c r="M1006" s="143">
        <f t="shared" si="389"/>
        <v>0</v>
      </c>
      <c r="N1006" s="143">
        <f t="shared" si="389"/>
        <v>1</v>
      </c>
      <c r="O1006" s="247">
        <v>2</v>
      </c>
      <c r="P1006" s="247"/>
      <c r="Q1006" s="247">
        <f t="shared" si="384"/>
        <v>2</v>
      </c>
      <c r="R1006" s="223" t="s">
        <v>22</v>
      </c>
      <c r="S1006" s="141">
        <v>43643</v>
      </c>
      <c r="T1006" s="143" t="s">
        <v>396</v>
      </c>
      <c r="U1006" s="45">
        <v>46022</v>
      </c>
      <c r="V1006" s="139">
        <v>38127</v>
      </c>
      <c r="W1006" s="148" t="s">
        <v>543</v>
      </c>
      <c r="X1006" s="148" t="s">
        <v>556</v>
      </c>
    </row>
    <row r="1007" spans="1:24" s="11" customFormat="1" ht="20.25" customHeight="1" x14ac:dyDescent="0.2">
      <c r="A1007" s="58">
        <f t="shared" si="391"/>
        <v>55</v>
      </c>
      <c r="B1007" s="143" t="s">
        <v>20</v>
      </c>
      <c r="C1007" s="143" t="s">
        <v>395</v>
      </c>
      <c r="D1007" s="143" t="s">
        <v>46</v>
      </c>
      <c r="E1007" s="143" t="s">
        <v>12</v>
      </c>
      <c r="F1007" s="38">
        <v>2</v>
      </c>
      <c r="G1007" s="140"/>
      <c r="H1007" s="140">
        <v>45.8</v>
      </c>
      <c r="I1007" s="228">
        <f t="shared" si="386"/>
        <v>45.8</v>
      </c>
      <c r="J1007" s="228">
        <f t="shared" si="387"/>
        <v>45.8</v>
      </c>
      <c r="K1007" s="228">
        <f t="shared" si="388"/>
        <v>0</v>
      </c>
      <c r="L1007" s="143">
        <f t="shared" si="389"/>
        <v>1</v>
      </c>
      <c r="M1007" s="143">
        <f t="shared" si="389"/>
        <v>1</v>
      </c>
      <c r="N1007" s="143">
        <f t="shared" si="389"/>
        <v>0</v>
      </c>
      <c r="O1007" s="247">
        <v>4</v>
      </c>
      <c r="P1007" s="247"/>
      <c r="Q1007" s="247">
        <f t="shared" si="384"/>
        <v>4</v>
      </c>
      <c r="R1007" s="223" t="s">
        <v>22</v>
      </c>
      <c r="S1007" s="141">
        <v>43643</v>
      </c>
      <c r="T1007" s="143" t="s">
        <v>396</v>
      </c>
      <c r="U1007" s="45">
        <v>46022</v>
      </c>
      <c r="V1007" s="139"/>
      <c r="W1007" s="148" t="s">
        <v>543</v>
      </c>
      <c r="X1007" s="148" t="s">
        <v>556</v>
      </c>
    </row>
    <row r="1008" spans="1:24" s="11" customFormat="1" ht="20.25" customHeight="1" x14ac:dyDescent="0.2">
      <c r="A1008" s="58">
        <f t="shared" si="391"/>
        <v>55</v>
      </c>
      <c r="B1008" s="143" t="s">
        <v>20</v>
      </c>
      <c r="C1008" s="143" t="s">
        <v>395</v>
      </c>
      <c r="D1008" s="143" t="s">
        <v>47</v>
      </c>
      <c r="E1008" s="143" t="s">
        <v>13</v>
      </c>
      <c r="F1008" s="38">
        <v>2</v>
      </c>
      <c r="G1008" s="140"/>
      <c r="H1008" s="140">
        <v>43.5</v>
      </c>
      <c r="I1008" s="228">
        <f t="shared" si="386"/>
        <v>43.5</v>
      </c>
      <c r="J1008" s="228">
        <f t="shared" si="387"/>
        <v>0</v>
      </c>
      <c r="K1008" s="228">
        <f t="shared" si="388"/>
        <v>43.5</v>
      </c>
      <c r="L1008" s="143">
        <f t="shared" si="389"/>
        <v>1</v>
      </c>
      <c r="M1008" s="143">
        <f t="shared" si="389"/>
        <v>0</v>
      </c>
      <c r="N1008" s="143">
        <f t="shared" si="389"/>
        <v>1</v>
      </c>
      <c r="O1008" s="247">
        <v>5</v>
      </c>
      <c r="P1008" s="247"/>
      <c r="Q1008" s="247">
        <f t="shared" si="384"/>
        <v>5</v>
      </c>
      <c r="R1008" s="223" t="s">
        <v>22</v>
      </c>
      <c r="S1008" s="141">
        <v>43643</v>
      </c>
      <c r="T1008" s="143" t="s">
        <v>396</v>
      </c>
      <c r="U1008" s="45">
        <v>46022</v>
      </c>
      <c r="V1008" s="139">
        <v>39437</v>
      </c>
      <c r="W1008" s="148" t="s">
        <v>543</v>
      </c>
      <c r="X1008" s="148" t="s">
        <v>556</v>
      </c>
    </row>
    <row r="1009" spans="1:25" s="11" customFormat="1" ht="20.25" customHeight="1" x14ac:dyDescent="0.2">
      <c r="A1009" s="58">
        <f t="shared" si="391"/>
        <v>55</v>
      </c>
      <c r="B1009" s="143" t="s">
        <v>20</v>
      </c>
      <c r="C1009" s="143" t="s">
        <v>395</v>
      </c>
      <c r="D1009" s="143" t="s">
        <v>48</v>
      </c>
      <c r="E1009" s="143" t="s">
        <v>13</v>
      </c>
      <c r="F1009" s="38">
        <v>2</v>
      </c>
      <c r="G1009" s="140"/>
      <c r="H1009" s="140">
        <v>41.2</v>
      </c>
      <c r="I1009" s="228">
        <f t="shared" si="386"/>
        <v>41.2</v>
      </c>
      <c r="J1009" s="228">
        <f t="shared" si="387"/>
        <v>0</v>
      </c>
      <c r="K1009" s="228">
        <f t="shared" si="388"/>
        <v>41.2</v>
      </c>
      <c r="L1009" s="143">
        <f t="shared" si="389"/>
        <v>1</v>
      </c>
      <c r="M1009" s="143">
        <f t="shared" si="389"/>
        <v>0</v>
      </c>
      <c r="N1009" s="143">
        <f t="shared" si="389"/>
        <v>1</v>
      </c>
      <c r="O1009" s="247">
        <v>2</v>
      </c>
      <c r="P1009" s="247"/>
      <c r="Q1009" s="247">
        <f t="shared" si="384"/>
        <v>2</v>
      </c>
      <c r="R1009" s="223" t="s">
        <v>22</v>
      </c>
      <c r="S1009" s="141">
        <v>43643</v>
      </c>
      <c r="T1009" s="143" t="s">
        <v>396</v>
      </c>
      <c r="U1009" s="45">
        <v>46022</v>
      </c>
      <c r="V1009" s="139"/>
      <c r="W1009" s="148" t="s">
        <v>543</v>
      </c>
      <c r="X1009" s="148" t="s">
        <v>556</v>
      </c>
    </row>
    <row r="1010" spans="1:25" s="11" customFormat="1" ht="20.25" customHeight="1" x14ac:dyDescent="0.2">
      <c r="A1010" s="58">
        <f t="shared" si="391"/>
        <v>55</v>
      </c>
      <c r="B1010" s="143" t="s">
        <v>20</v>
      </c>
      <c r="C1010" s="143" t="s">
        <v>395</v>
      </c>
      <c r="D1010" s="143" t="s">
        <v>49</v>
      </c>
      <c r="E1010" s="143" t="s">
        <v>13</v>
      </c>
      <c r="F1010" s="38">
        <v>1</v>
      </c>
      <c r="G1010" s="140"/>
      <c r="H1010" s="140">
        <v>30.1</v>
      </c>
      <c r="I1010" s="228">
        <f t="shared" si="386"/>
        <v>30.1</v>
      </c>
      <c r="J1010" s="228">
        <f t="shared" si="387"/>
        <v>0</v>
      </c>
      <c r="K1010" s="228">
        <f t="shared" si="388"/>
        <v>30.1</v>
      </c>
      <c r="L1010" s="143">
        <f t="shared" si="389"/>
        <v>1</v>
      </c>
      <c r="M1010" s="143">
        <f t="shared" si="389"/>
        <v>0</v>
      </c>
      <c r="N1010" s="143">
        <f t="shared" si="389"/>
        <v>1</v>
      </c>
      <c r="O1010" s="247">
        <v>1</v>
      </c>
      <c r="P1010" s="247">
        <v>1</v>
      </c>
      <c r="Q1010" s="247">
        <f t="shared" si="384"/>
        <v>0</v>
      </c>
      <c r="R1010" s="223" t="s">
        <v>22</v>
      </c>
      <c r="S1010" s="141">
        <v>43643</v>
      </c>
      <c r="T1010" s="143" t="s">
        <v>396</v>
      </c>
      <c r="U1010" s="45">
        <v>46022</v>
      </c>
      <c r="V1010" s="139">
        <v>39587</v>
      </c>
      <c r="W1010" s="148" t="s">
        <v>543</v>
      </c>
      <c r="X1010" s="148" t="s">
        <v>556</v>
      </c>
    </row>
    <row r="1011" spans="1:25" s="11" customFormat="1" ht="20.25" customHeight="1" x14ac:dyDescent="0.2">
      <c r="A1011" s="58">
        <f t="shared" si="391"/>
        <v>55</v>
      </c>
      <c r="B1011" s="143" t="s">
        <v>20</v>
      </c>
      <c r="C1011" s="143" t="s">
        <v>395</v>
      </c>
      <c r="D1011" s="143" t="s">
        <v>404</v>
      </c>
      <c r="E1011" s="143" t="s">
        <v>13</v>
      </c>
      <c r="F1011" s="38">
        <v>2</v>
      </c>
      <c r="G1011" s="140"/>
      <c r="H1011" s="140">
        <v>46.2</v>
      </c>
      <c r="I1011" s="228">
        <f t="shared" si="386"/>
        <v>46.2</v>
      </c>
      <c r="J1011" s="228">
        <f t="shared" si="387"/>
        <v>0</v>
      </c>
      <c r="K1011" s="228">
        <f t="shared" si="388"/>
        <v>46.2</v>
      </c>
      <c r="L1011" s="143">
        <f t="shared" si="389"/>
        <v>1</v>
      </c>
      <c r="M1011" s="143">
        <f t="shared" si="389"/>
        <v>0</v>
      </c>
      <c r="N1011" s="143">
        <f t="shared" si="389"/>
        <v>1</v>
      </c>
      <c r="O1011" s="247">
        <v>3</v>
      </c>
      <c r="P1011" s="247"/>
      <c r="Q1011" s="247">
        <f t="shared" si="384"/>
        <v>3</v>
      </c>
      <c r="R1011" s="223" t="s">
        <v>22</v>
      </c>
      <c r="S1011" s="141">
        <v>43643</v>
      </c>
      <c r="T1011" s="143" t="s">
        <v>396</v>
      </c>
      <c r="U1011" s="45">
        <v>46022</v>
      </c>
      <c r="V1011" s="139">
        <v>36726</v>
      </c>
      <c r="W1011" s="148" t="s">
        <v>543</v>
      </c>
      <c r="X1011" s="148" t="s">
        <v>556</v>
      </c>
    </row>
    <row r="1012" spans="1:25" s="11" customFormat="1" ht="20.25" customHeight="1" x14ac:dyDescent="0.2">
      <c r="A1012" s="58">
        <f t="shared" si="391"/>
        <v>55</v>
      </c>
      <c r="B1012" s="143" t="s">
        <v>20</v>
      </c>
      <c r="C1012" s="143" t="s">
        <v>395</v>
      </c>
      <c r="D1012" s="143" t="s">
        <v>50</v>
      </c>
      <c r="E1012" s="143" t="s">
        <v>12</v>
      </c>
      <c r="F1012" s="38">
        <v>2</v>
      </c>
      <c r="G1012" s="140"/>
      <c r="H1012" s="140">
        <v>43.5</v>
      </c>
      <c r="I1012" s="228">
        <f t="shared" si="386"/>
        <v>43.5</v>
      </c>
      <c r="J1012" s="228">
        <f t="shared" si="387"/>
        <v>43.5</v>
      </c>
      <c r="K1012" s="228">
        <f t="shared" si="388"/>
        <v>0</v>
      </c>
      <c r="L1012" s="143">
        <f t="shared" si="389"/>
        <v>1</v>
      </c>
      <c r="M1012" s="143">
        <f t="shared" si="389"/>
        <v>1</v>
      </c>
      <c r="N1012" s="143">
        <f t="shared" si="389"/>
        <v>0</v>
      </c>
      <c r="O1012" s="247">
        <v>4</v>
      </c>
      <c r="P1012" s="247"/>
      <c r="Q1012" s="247">
        <f t="shared" si="384"/>
        <v>4</v>
      </c>
      <c r="R1012" s="223" t="s">
        <v>22</v>
      </c>
      <c r="S1012" s="141">
        <v>43643</v>
      </c>
      <c r="T1012" s="143" t="s">
        <v>396</v>
      </c>
      <c r="U1012" s="45">
        <v>46022</v>
      </c>
      <c r="V1012" s="139"/>
      <c r="W1012" s="148" t="s">
        <v>543</v>
      </c>
      <c r="X1012" s="148" t="s">
        <v>556</v>
      </c>
    </row>
    <row r="1013" spans="1:25" s="11" customFormat="1" ht="20.25" customHeight="1" x14ac:dyDescent="0.2">
      <c r="A1013" s="58">
        <f t="shared" si="391"/>
        <v>55</v>
      </c>
      <c r="B1013" s="143" t="s">
        <v>20</v>
      </c>
      <c r="C1013" s="143" t="s">
        <v>395</v>
      </c>
      <c r="D1013" s="143" t="s">
        <v>51</v>
      </c>
      <c r="E1013" s="143" t="s">
        <v>12</v>
      </c>
      <c r="F1013" s="38">
        <v>2</v>
      </c>
      <c r="G1013" s="140"/>
      <c r="H1013" s="140">
        <v>41.6</v>
      </c>
      <c r="I1013" s="228">
        <f t="shared" si="386"/>
        <v>41.6</v>
      </c>
      <c r="J1013" s="228">
        <f t="shared" si="387"/>
        <v>41.6</v>
      </c>
      <c r="K1013" s="228">
        <f t="shared" si="388"/>
        <v>0</v>
      </c>
      <c r="L1013" s="143">
        <f t="shared" si="389"/>
        <v>1</v>
      </c>
      <c r="M1013" s="143">
        <f t="shared" si="389"/>
        <v>1</v>
      </c>
      <c r="N1013" s="143">
        <f t="shared" si="389"/>
        <v>0</v>
      </c>
      <c r="O1013" s="247">
        <v>1</v>
      </c>
      <c r="P1013" s="247"/>
      <c r="Q1013" s="247">
        <f t="shared" si="384"/>
        <v>1</v>
      </c>
      <c r="R1013" s="223" t="s">
        <v>22</v>
      </c>
      <c r="S1013" s="52">
        <v>43643</v>
      </c>
      <c r="T1013" s="49" t="s">
        <v>396</v>
      </c>
      <c r="U1013" s="197">
        <v>46022</v>
      </c>
      <c r="V1013" s="139"/>
      <c r="W1013" s="148" t="s">
        <v>543</v>
      </c>
      <c r="X1013" s="148" t="s">
        <v>556</v>
      </c>
    </row>
    <row r="1014" spans="1:25" s="66" customFormat="1" ht="21" customHeight="1" x14ac:dyDescent="0.2">
      <c r="A1014" s="67">
        <f t="shared" si="391"/>
        <v>55</v>
      </c>
      <c r="B1014" s="68" t="s">
        <v>20</v>
      </c>
      <c r="C1014" s="68" t="s">
        <v>395</v>
      </c>
      <c r="D1014" s="68">
        <f>COUNTA(D990:D1013)</f>
        <v>24</v>
      </c>
      <c r="E1014" s="47" t="s">
        <v>34</v>
      </c>
      <c r="F1014" s="33"/>
      <c r="G1014" s="69">
        <v>1078.7</v>
      </c>
      <c r="H1014" s="69">
        <f>SUM(H990:H1013)</f>
        <v>1036.2</v>
      </c>
      <c r="I1014" s="69">
        <f t="shared" ref="I1014:Q1014" si="392">SUM(I990:I1013)</f>
        <v>1036.2</v>
      </c>
      <c r="J1014" s="69">
        <f t="shared" si="392"/>
        <v>220.29999999999998</v>
      </c>
      <c r="K1014" s="69">
        <f t="shared" si="392"/>
        <v>815.90000000000009</v>
      </c>
      <c r="L1014" s="115">
        <f t="shared" si="392"/>
        <v>24</v>
      </c>
      <c r="M1014" s="115">
        <f t="shared" si="392"/>
        <v>5</v>
      </c>
      <c r="N1014" s="115">
        <f t="shared" si="392"/>
        <v>19</v>
      </c>
      <c r="O1014" s="115">
        <f t="shared" si="392"/>
        <v>64</v>
      </c>
      <c r="P1014" s="115">
        <f t="shared" si="392"/>
        <v>3</v>
      </c>
      <c r="Q1014" s="115">
        <f t="shared" si="392"/>
        <v>61</v>
      </c>
      <c r="R1014" s="15" t="str">
        <f>IF(L1014/D1014=0,"дом расселён 100%",IF(L1014-D1014=0,"0%",IF(L1014/D1014&lt;1,1-L1014/D1014)))</f>
        <v>0%</v>
      </c>
      <c r="S1014" s="70">
        <v>43643</v>
      </c>
      <c r="T1014" s="68" t="s">
        <v>396</v>
      </c>
      <c r="U1014" s="70">
        <v>46022</v>
      </c>
      <c r="V1014" s="1"/>
      <c r="W1014" s="148" t="s">
        <v>543</v>
      </c>
      <c r="X1014" s="148" t="s">
        <v>556</v>
      </c>
      <c r="Y1014" s="11"/>
    </row>
    <row r="1015" spans="1:25" s="11" customFormat="1" ht="20.25" customHeight="1" x14ac:dyDescent="0.2">
      <c r="A1015" s="58">
        <f>A1014+1</f>
        <v>56</v>
      </c>
      <c r="B1015" s="143" t="s">
        <v>20</v>
      </c>
      <c r="C1015" s="143" t="s">
        <v>398</v>
      </c>
      <c r="D1015" s="143" t="s">
        <v>21</v>
      </c>
      <c r="E1015" s="143" t="s">
        <v>12</v>
      </c>
      <c r="F1015" s="38">
        <v>2</v>
      </c>
      <c r="G1015" s="140"/>
      <c r="H1015" s="140">
        <v>51.3</v>
      </c>
      <c r="I1015" s="228">
        <f t="shared" ref="I1015:I1030" si="393">IF(R1015="Подлежит расселению",H1015,IF(R1015="Расселено",0,IF(R1015="Пустующие",0,IF(R1015="В суде",H1015))))</f>
        <v>51.3</v>
      </c>
      <c r="J1015" s="228">
        <f t="shared" ref="J1015:J1016" si="394">IF(E1015="Муниципальная",I1015,IF(E1015="Частная",0,IF(E1015="Государственная",0,IF(E1015="Юр.лицо",0))))</f>
        <v>51.3</v>
      </c>
      <c r="K1015" s="228">
        <f t="shared" ref="K1015:K1016" si="395">IF(E1015="Муниципальная",0,IF(E1015="Частная",I1015,IF(E1015="Государственная",I1015,IF(E1015="Юр.лицо",I1015))))</f>
        <v>0</v>
      </c>
      <c r="L1015" s="143">
        <f t="shared" ref="L1015:N1030" si="396">IF(I1015&gt;0,1,IF(I1015=0,0))</f>
        <v>1</v>
      </c>
      <c r="M1015" s="143">
        <f t="shared" si="396"/>
        <v>1</v>
      </c>
      <c r="N1015" s="143">
        <f t="shared" si="396"/>
        <v>0</v>
      </c>
      <c r="O1015" s="247">
        <v>4</v>
      </c>
      <c r="P1015" s="247"/>
      <c r="Q1015" s="247">
        <f t="shared" si="384"/>
        <v>4</v>
      </c>
      <c r="R1015" s="223" t="s">
        <v>22</v>
      </c>
      <c r="S1015" s="57">
        <v>43643</v>
      </c>
      <c r="T1015" s="54" t="s">
        <v>397</v>
      </c>
      <c r="U1015" s="207">
        <v>46022</v>
      </c>
      <c r="V1015" s="139"/>
      <c r="W1015" s="148" t="s">
        <v>543</v>
      </c>
      <c r="X1015" s="148" t="s">
        <v>556</v>
      </c>
    </row>
    <row r="1016" spans="1:25" s="11" customFormat="1" ht="20.25" customHeight="1" x14ac:dyDescent="0.2">
      <c r="A1016" s="58">
        <f t="shared" si="391"/>
        <v>56</v>
      </c>
      <c r="B1016" s="143" t="s">
        <v>20</v>
      </c>
      <c r="C1016" s="143" t="s">
        <v>398</v>
      </c>
      <c r="D1016" s="143" t="s">
        <v>23</v>
      </c>
      <c r="E1016" s="143" t="s">
        <v>13</v>
      </c>
      <c r="F1016" s="38">
        <v>1</v>
      </c>
      <c r="G1016" s="140"/>
      <c r="H1016" s="140">
        <v>39.1</v>
      </c>
      <c r="I1016" s="228">
        <f t="shared" si="393"/>
        <v>39.1</v>
      </c>
      <c r="J1016" s="228">
        <f t="shared" si="394"/>
        <v>0</v>
      </c>
      <c r="K1016" s="228">
        <f t="shared" si="395"/>
        <v>39.1</v>
      </c>
      <c r="L1016" s="143">
        <f t="shared" si="396"/>
        <v>1</v>
      </c>
      <c r="M1016" s="143">
        <f t="shared" si="396"/>
        <v>0</v>
      </c>
      <c r="N1016" s="143">
        <f t="shared" si="396"/>
        <v>1</v>
      </c>
      <c r="O1016" s="247">
        <v>3</v>
      </c>
      <c r="P1016" s="247"/>
      <c r="Q1016" s="247">
        <f t="shared" si="384"/>
        <v>3</v>
      </c>
      <c r="R1016" s="223" t="s">
        <v>22</v>
      </c>
      <c r="S1016" s="141">
        <v>43643</v>
      </c>
      <c r="T1016" s="143" t="s">
        <v>397</v>
      </c>
      <c r="U1016" s="45">
        <v>46022</v>
      </c>
      <c r="V1016" s="139">
        <v>42745</v>
      </c>
      <c r="W1016" s="148" t="s">
        <v>543</v>
      </c>
      <c r="X1016" s="148" t="s">
        <v>556</v>
      </c>
    </row>
    <row r="1017" spans="1:25" s="131" customFormat="1" ht="20.25" customHeight="1" x14ac:dyDescent="0.2">
      <c r="A1017" s="118">
        <f t="shared" si="391"/>
        <v>56</v>
      </c>
      <c r="B1017" s="119" t="s">
        <v>20</v>
      </c>
      <c r="C1017" s="119" t="s">
        <v>398</v>
      </c>
      <c r="D1017" s="119" t="s">
        <v>24</v>
      </c>
      <c r="E1017" s="119" t="s">
        <v>12</v>
      </c>
      <c r="F1017" s="121">
        <v>1</v>
      </c>
      <c r="G1017" s="122"/>
      <c r="H1017" s="122">
        <v>39.1</v>
      </c>
      <c r="I1017" s="122">
        <f t="shared" si="393"/>
        <v>0</v>
      </c>
      <c r="J1017" s="122">
        <f t="shared" ref="J1017" si="397">IF(E1017="Муниципальная",I1017,IF(E1017="Частная",0))</f>
        <v>0</v>
      </c>
      <c r="K1017" s="122">
        <f t="shared" ref="K1017" si="398">IF(E1017="Муниципальная",0,IF(E1017="Частная",I1017))</f>
        <v>0</v>
      </c>
      <c r="L1017" s="119">
        <f t="shared" si="396"/>
        <v>0</v>
      </c>
      <c r="M1017" s="119">
        <f t="shared" si="396"/>
        <v>0</v>
      </c>
      <c r="N1017" s="119">
        <f t="shared" si="396"/>
        <v>0</v>
      </c>
      <c r="O1017" s="120"/>
      <c r="P1017" s="120"/>
      <c r="Q1017" s="120">
        <f t="shared" si="384"/>
        <v>0</v>
      </c>
      <c r="R1017" s="223" t="s">
        <v>44</v>
      </c>
      <c r="S1017" s="129">
        <v>43643</v>
      </c>
      <c r="T1017" s="119" t="s">
        <v>397</v>
      </c>
      <c r="U1017" s="183">
        <v>46022</v>
      </c>
      <c r="V1017" s="25"/>
      <c r="W1017" s="148" t="s">
        <v>543</v>
      </c>
      <c r="X1017" s="148" t="s">
        <v>556</v>
      </c>
      <c r="Y1017" s="11"/>
    </row>
    <row r="1018" spans="1:25" s="11" customFormat="1" ht="20.25" customHeight="1" x14ac:dyDescent="0.2">
      <c r="A1018" s="58">
        <f t="shared" si="391"/>
        <v>56</v>
      </c>
      <c r="B1018" s="143" t="s">
        <v>20</v>
      </c>
      <c r="C1018" s="143" t="s">
        <v>398</v>
      </c>
      <c r="D1018" s="143" t="s">
        <v>25</v>
      </c>
      <c r="E1018" s="143" t="s">
        <v>13</v>
      </c>
      <c r="F1018" s="38">
        <v>2</v>
      </c>
      <c r="G1018" s="140"/>
      <c r="H1018" s="140">
        <v>66.8</v>
      </c>
      <c r="I1018" s="228">
        <f t="shared" si="393"/>
        <v>66.8</v>
      </c>
      <c r="J1018" s="228">
        <f t="shared" ref="J1018:J1030" si="399">IF(E1018="Муниципальная",I1018,IF(E1018="Частная",0,IF(E1018="Государственная",0,IF(E1018="Юр.лицо",0))))</f>
        <v>0</v>
      </c>
      <c r="K1018" s="228">
        <f t="shared" ref="K1018:K1030" si="400">IF(E1018="Муниципальная",0,IF(E1018="Частная",I1018,IF(E1018="Государственная",I1018,IF(E1018="Юр.лицо",I1018))))</f>
        <v>66.8</v>
      </c>
      <c r="L1018" s="143">
        <f t="shared" si="396"/>
        <v>1</v>
      </c>
      <c r="M1018" s="143">
        <f t="shared" si="396"/>
        <v>0</v>
      </c>
      <c r="N1018" s="143">
        <f t="shared" si="396"/>
        <v>1</v>
      </c>
      <c r="O1018" s="247">
        <v>5</v>
      </c>
      <c r="P1018" s="247"/>
      <c r="Q1018" s="247">
        <f t="shared" si="384"/>
        <v>5</v>
      </c>
      <c r="R1018" s="223" t="s">
        <v>22</v>
      </c>
      <c r="S1018" s="141">
        <v>43643</v>
      </c>
      <c r="T1018" s="143" t="s">
        <v>397</v>
      </c>
      <c r="U1018" s="45">
        <v>46022</v>
      </c>
      <c r="V1018" s="139">
        <v>41914</v>
      </c>
      <c r="W1018" s="148" t="s">
        <v>543</v>
      </c>
      <c r="X1018" s="148" t="s">
        <v>556</v>
      </c>
    </row>
    <row r="1019" spans="1:25" s="11" customFormat="1" ht="20.25" customHeight="1" x14ac:dyDescent="0.2">
      <c r="A1019" s="58">
        <f t="shared" si="391"/>
        <v>56</v>
      </c>
      <c r="B1019" s="143" t="s">
        <v>20</v>
      </c>
      <c r="C1019" s="143" t="s">
        <v>398</v>
      </c>
      <c r="D1019" s="143" t="s">
        <v>26</v>
      </c>
      <c r="E1019" s="143" t="s">
        <v>13</v>
      </c>
      <c r="F1019" s="38">
        <v>2</v>
      </c>
      <c r="G1019" s="140"/>
      <c r="H1019" s="140">
        <v>50</v>
      </c>
      <c r="I1019" s="228">
        <f t="shared" si="393"/>
        <v>50</v>
      </c>
      <c r="J1019" s="228">
        <f t="shared" si="399"/>
        <v>0</v>
      </c>
      <c r="K1019" s="228">
        <f t="shared" si="400"/>
        <v>50</v>
      </c>
      <c r="L1019" s="143">
        <f t="shared" si="396"/>
        <v>1</v>
      </c>
      <c r="M1019" s="143">
        <f t="shared" si="396"/>
        <v>0</v>
      </c>
      <c r="N1019" s="143">
        <f t="shared" si="396"/>
        <v>1</v>
      </c>
      <c r="O1019" s="247">
        <v>4</v>
      </c>
      <c r="P1019" s="247"/>
      <c r="Q1019" s="247">
        <f t="shared" si="384"/>
        <v>4</v>
      </c>
      <c r="R1019" s="223" t="s">
        <v>22</v>
      </c>
      <c r="S1019" s="141">
        <v>43643</v>
      </c>
      <c r="T1019" s="143" t="s">
        <v>397</v>
      </c>
      <c r="U1019" s="45">
        <v>46022</v>
      </c>
      <c r="V1019" s="139">
        <v>42356</v>
      </c>
      <c r="W1019" s="148" t="s">
        <v>543</v>
      </c>
      <c r="X1019" s="148" t="s">
        <v>556</v>
      </c>
    </row>
    <row r="1020" spans="1:25" s="11" customFormat="1" ht="20.25" customHeight="1" x14ac:dyDescent="0.2">
      <c r="A1020" s="58">
        <f t="shared" si="391"/>
        <v>56</v>
      </c>
      <c r="B1020" s="143" t="s">
        <v>20</v>
      </c>
      <c r="C1020" s="143" t="s">
        <v>398</v>
      </c>
      <c r="D1020" s="143" t="s">
        <v>27</v>
      </c>
      <c r="E1020" s="143" t="s">
        <v>13</v>
      </c>
      <c r="F1020" s="38">
        <v>1</v>
      </c>
      <c r="G1020" s="140"/>
      <c r="H1020" s="140">
        <v>38.4</v>
      </c>
      <c r="I1020" s="228">
        <f t="shared" si="393"/>
        <v>38.4</v>
      </c>
      <c r="J1020" s="228">
        <f t="shared" si="399"/>
        <v>0</v>
      </c>
      <c r="K1020" s="228">
        <f t="shared" si="400"/>
        <v>38.4</v>
      </c>
      <c r="L1020" s="143">
        <f t="shared" si="396"/>
        <v>1</v>
      </c>
      <c r="M1020" s="143">
        <f t="shared" si="396"/>
        <v>0</v>
      </c>
      <c r="N1020" s="143">
        <f t="shared" si="396"/>
        <v>1</v>
      </c>
      <c r="O1020" s="247">
        <v>4</v>
      </c>
      <c r="P1020" s="247"/>
      <c r="Q1020" s="247">
        <f t="shared" si="384"/>
        <v>4</v>
      </c>
      <c r="R1020" s="223" t="s">
        <v>22</v>
      </c>
      <c r="S1020" s="141">
        <v>43643</v>
      </c>
      <c r="T1020" s="143" t="s">
        <v>397</v>
      </c>
      <c r="U1020" s="45">
        <v>46022</v>
      </c>
      <c r="V1020" s="139">
        <v>42927</v>
      </c>
      <c r="W1020" s="148" t="s">
        <v>543</v>
      </c>
      <c r="X1020" s="148" t="s">
        <v>556</v>
      </c>
    </row>
    <row r="1021" spans="1:25" s="11" customFormat="1" ht="20.25" customHeight="1" x14ac:dyDescent="0.2">
      <c r="A1021" s="58">
        <f t="shared" si="391"/>
        <v>56</v>
      </c>
      <c r="B1021" s="143" t="s">
        <v>20</v>
      </c>
      <c r="C1021" s="143" t="s">
        <v>398</v>
      </c>
      <c r="D1021" s="143" t="s">
        <v>28</v>
      </c>
      <c r="E1021" s="143" t="s">
        <v>13</v>
      </c>
      <c r="F1021" s="38">
        <v>1</v>
      </c>
      <c r="G1021" s="140"/>
      <c r="H1021" s="140">
        <v>38.299999999999997</v>
      </c>
      <c r="I1021" s="228">
        <f t="shared" si="393"/>
        <v>38.299999999999997</v>
      </c>
      <c r="J1021" s="228">
        <f t="shared" si="399"/>
        <v>0</v>
      </c>
      <c r="K1021" s="228">
        <f t="shared" si="400"/>
        <v>38.299999999999997</v>
      </c>
      <c r="L1021" s="143">
        <f t="shared" si="396"/>
        <v>1</v>
      </c>
      <c r="M1021" s="143">
        <f t="shared" si="396"/>
        <v>0</v>
      </c>
      <c r="N1021" s="143">
        <f t="shared" si="396"/>
        <v>1</v>
      </c>
      <c r="O1021" s="247">
        <v>2</v>
      </c>
      <c r="P1021" s="247"/>
      <c r="Q1021" s="247">
        <f t="shared" si="384"/>
        <v>2</v>
      </c>
      <c r="R1021" s="223" t="s">
        <v>22</v>
      </c>
      <c r="S1021" s="141">
        <v>43643</v>
      </c>
      <c r="T1021" s="143" t="s">
        <v>397</v>
      </c>
      <c r="U1021" s="45">
        <v>46022</v>
      </c>
      <c r="V1021" s="139">
        <v>41445</v>
      </c>
      <c r="W1021" s="148" t="s">
        <v>543</v>
      </c>
      <c r="X1021" s="148" t="s">
        <v>556</v>
      </c>
    </row>
    <row r="1022" spans="1:25" s="11" customFormat="1" ht="20.25" customHeight="1" x14ac:dyDescent="0.2">
      <c r="A1022" s="58">
        <f t="shared" si="391"/>
        <v>56</v>
      </c>
      <c r="B1022" s="143" t="s">
        <v>20</v>
      </c>
      <c r="C1022" s="143" t="s">
        <v>398</v>
      </c>
      <c r="D1022" s="143" t="s">
        <v>29</v>
      </c>
      <c r="E1022" s="143" t="s">
        <v>13</v>
      </c>
      <c r="F1022" s="38">
        <v>2</v>
      </c>
      <c r="G1022" s="140"/>
      <c r="H1022" s="140">
        <v>66.2</v>
      </c>
      <c r="I1022" s="228">
        <f t="shared" si="393"/>
        <v>66.2</v>
      </c>
      <c r="J1022" s="228">
        <f t="shared" si="399"/>
        <v>0</v>
      </c>
      <c r="K1022" s="228">
        <f t="shared" si="400"/>
        <v>66.2</v>
      </c>
      <c r="L1022" s="143">
        <f t="shared" si="396"/>
        <v>1</v>
      </c>
      <c r="M1022" s="143">
        <f t="shared" si="396"/>
        <v>0</v>
      </c>
      <c r="N1022" s="143">
        <f t="shared" si="396"/>
        <v>1</v>
      </c>
      <c r="O1022" s="247">
        <v>5</v>
      </c>
      <c r="P1022" s="247"/>
      <c r="Q1022" s="247">
        <f t="shared" si="384"/>
        <v>5</v>
      </c>
      <c r="R1022" s="223" t="s">
        <v>22</v>
      </c>
      <c r="S1022" s="141">
        <v>43643</v>
      </c>
      <c r="T1022" s="143" t="s">
        <v>397</v>
      </c>
      <c r="U1022" s="45">
        <v>46022</v>
      </c>
      <c r="V1022" s="139">
        <v>41745</v>
      </c>
      <c r="W1022" s="148" t="s">
        <v>543</v>
      </c>
      <c r="X1022" s="148" t="s">
        <v>556</v>
      </c>
    </row>
    <row r="1023" spans="1:25" s="11" customFormat="1" ht="20.25" customHeight="1" x14ac:dyDescent="0.2">
      <c r="A1023" s="58">
        <f t="shared" si="391"/>
        <v>56</v>
      </c>
      <c r="B1023" s="143" t="s">
        <v>20</v>
      </c>
      <c r="C1023" s="143" t="s">
        <v>398</v>
      </c>
      <c r="D1023" s="143" t="s">
        <v>30</v>
      </c>
      <c r="E1023" s="143" t="s">
        <v>13</v>
      </c>
      <c r="F1023" s="38">
        <v>2</v>
      </c>
      <c r="G1023" s="140"/>
      <c r="H1023" s="140">
        <v>66.400000000000006</v>
      </c>
      <c r="I1023" s="228">
        <f t="shared" si="393"/>
        <v>66.400000000000006</v>
      </c>
      <c r="J1023" s="228">
        <f t="shared" si="399"/>
        <v>0</v>
      </c>
      <c r="K1023" s="228">
        <f t="shared" si="400"/>
        <v>66.400000000000006</v>
      </c>
      <c r="L1023" s="143">
        <f t="shared" si="396"/>
        <v>1</v>
      </c>
      <c r="M1023" s="143">
        <f t="shared" si="396"/>
        <v>0</v>
      </c>
      <c r="N1023" s="143">
        <f t="shared" si="396"/>
        <v>1</v>
      </c>
      <c r="O1023" s="247">
        <v>4</v>
      </c>
      <c r="P1023" s="247"/>
      <c r="Q1023" s="247">
        <f t="shared" si="384"/>
        <v>4</v>
      </c>
      <c r="R1023" s="223" t="s">
        <v>22</v>
      </c>
      <c r="S1023" s="141">
        <v>43643</v>
      </c>
      <c r="T1023" s="143" t="s">
        <v>397</v>
      </c>
      <c r="U1023" s="45">
        <v>46022</v>
      </c>
      <c r="V1023" s="139">
        <v>39941</v>
      </c>
      <c r="W1023" s="148" t="s">
        <v>543</v>
      </c>
      <c r="X1023" s="148" t="s">
        <v>556</v>
      </c>
    </row>
    <row r="1024" spans="1:25" s="11" customFormat="1" ht="20.25" customHeight="1" x14ac:dyDescent="0.2">
      <c r="A1024" s="58">
        <f t="shared" si="391"/>
        <v>56</v>
      </c>
      <c r="B1024" s="143" t="s">
        <v>20</v>
      </c>
      <c r="C1024" s="143" t="s">
        <v>398</v>
      </c>
      <c r="D1024" s="143" t="s">
        <v>31</v>
      </c>
      <c r="E1024" s="143" t="s">
        <v>331</v>
      </c>
      <c r="F1024" s="38">
        <v>1</v>
      </c>
      <c r="G1024" s="140"/>
      <c r="H1024" s="140">
        <v>38.5</v>
      </c>
      <c r="I1024" s="228">
        <f t="shared" si="393"/>
        <v>38.5</v>
      </c>
      <c r="J1024" s="228">
        <f t="shared" si="399"/>
        <v>0</v>
      </c>
      <c r="K1024" s="228">
        <f t="shared" si="400"/>
        <v>38.5</v>
      </c>
      <c r="L1024" s="143">
        <f t="shared" si="396"/>
        <v>1</v>
      </c>
      <c r="M1024" s="143">
        <f t="shared" si="396"/>
        <v>0</v>
      </c>
      <c r="N1024" s="143">
        <f t="shared" si="396"/>
        <v>1</v>
      </c>
      <c r="O1024" s="247">
        <v>2</v>
      </c>
      <c r="P1024" s="247"/>
      <c r="Q1024" s="247">
        <f t="shared" si="384"/>
        <v>2</v>
      </c>
      <c r="R1024" s="223" t="s">
        <v>22</v>
      </c>
      <c r="S1024" s="141">
        <v>43643</v>
      </c>
      <c r="T1024" s="143" t="s">
        <v>397</v>
      </c>
      <c r="U1024" s="45">
        <v>46022</v>
      </c>
      <c r="V1024" s="139"/>
      <c r="W1024" s="148" t="s">
        <v>543</v>
      </c>
      <c r="X1024" s="148" t="s">
        <v>556</v>
      </c>
    </row>
    <row r="1025" spans="1:25" s="279" customFormat="1" ht="20.25" customHeight="1" x14ac:dyDescent="0.2">
      <c r="A1025" s="271">
        <f t="shared" si="391"/>
        <v>56</v>
      </c>
      <c r="B1025" s="272" t="s">
        <v>20</v>
      </c>
      <c r="C1025" s="272" t="s">
        <v>398</v>
      </c>
      <c r="D1025" s="272" t="s">
        <v>32</v>
      </c>
      <c r="E1025" s="272" t="s">
        <v>13</v>
      </c>
      <c r="F1025" s="273">
        <v>1</v>
      </c>
      <c r="G1025" s="274"/>
      <c r="H1025" s="274">
        <v>38.5</v>
      </c>
      <c r="I1025" s="274">
        <f t="shared" si="393"/>
        <v>38.5</v>
      </c>
      <c r="J1025" s="274">
        <f t="shared" si="399"/>
        <v>0</v>
      </c>
      <c r="K1025" s="274">
        <f t="shared" si="400"/>
        <v>38.5</v>
      </c>
      <c r="L1025" s="272">
        <f t="shared" si="396"/>
        <v>1</v>
      </c>
      <c r="M1025" s="272">
        <f t="shared" si="396"/>
        <v>0</v>
      </c>
      <c r="N1025" s="272">
        <f t="shared" si="396"/>
        <v>1</v>
      </c>
      <c r="O1025" s="275">
        <v>2</v>
      </c>
      <c r="P1025" s="275"/>
      <c r="Q1025" s="275">
        <f t="shared" si="384"/>
        <v>2</v>
      </c>
      <c r="R1025" s="272" t="s">
        <v>22</v>
      </c>
      <c r="S1025" s="276">
        <v>43643</v>
      </c>
      <c r="T1025" s="272" t="s">
        <v>397</v>
      </c>
      <c r="U1025" s="277">
        <v>46022</v>
      </c>
      <c r="V1025" s="278">
        <v>43851</v>
      </c>
      <c r="W1025" s="275" t="s">
        <v>543</v>
      </c>
      <c r="X1025" s="275" t="s">
        <v>556</v>
      </c>
      <c r="Y1025" s="11"/>
    </row>
    <row r="1026" spans="1:25" s="11" customFormat="1" ht="20.25" customHeight="1" x14ac:dyDescent="0.2">
      <c r="A1026" s="58">
        <f t="shared" si="391"/>
        <v>56</v>
      </c>
      <c r="B1026" s="143" t="s">
        <v>20</v>
      </c>
      <c r="C1026" s="143" t="s">
        <v>398</v>
      </c>
      <c r="D1026" s="143" t="s">
        <v>33</v>
      </c>
      <c r="E1026" s="143" t="s">
        <v>13</v>
      </c>
      <c r="F1026" s="38">
        <v>2</v>
      </c>
      <c r="G1026" s="140"/>
      <c r="H1026" s="140">
        <v>50.6</v>
      </c>
      <c r="I1026" s="228">
        <f t="shared" si="393"/>
        <v>50.6</v>
      </c>
      <c r="J1026" s="228">
        <f t="shared" si="399"/>
        <v>0</v>
      </c>
      <c r="K1026" s="228">
        <f t="shared" si="400"/>
        <v>50.6</v>
      </c>
      <c r="L1026" s="143">
        <f t="shared" si="396"/>
        <v>1</v>
      </c>
      <c r="M1026" s="143">
        <f t="shared" si="396"/>
        <v>0</v>
      </c>
      <c r="N1026" s="143">
        <f t="shared" si="396"/>
        <v>1</v>
      </c>
      <c r="O1026" s="247">
        <v>4</v>
      </c>
      <c r="P1026" s="247"/>
      <c r="Q1026" s="247">
        <f t="shared" si="384"/>
        <v>4</v>
      </c>
      <c r="R1026" s="223" t="s">
        <v>22</v>
      </c>
      <c r="S1026" s="141">
        <v>43643</v>
      </c>
      <c r="T1026" s="143" t="s">
        <v>397</v>
      </c>
      <c r="U1026" s="45">
        <v>46022</v>
      </c>
      <c r="V1026" s="139">
        <v>42817</v>
      </c>
      <c r="W1026" s="148" t="s">
        <v>543</v>
      </c>
      <c r="X1026" s="148" t="s">
        <v>556</v>
      </c>
    </row>
    <row r="1027" spans="1:25" s="279" customFormat="1" ht="20.25" customHeight="1" x14ac:dyDescent="0.2">
      <c r="A1027" s="271">
        <f t="shared" si="391"/>
        <v>56</v>
      </c>
      <c r="B1027" s="272" t="s">
        <v>20</v>
      </c>
      <c r="C1027" s="272" t="s">
        <v>398</v>
      </c>
      <c r="D1027" s="272" t="s">
        <v>39</v>
      </c>
      <c r="E1027" s="272" t="s">
        <v>13</v>
      </c>
      <c r="F1027" s="273">
        <v>2</v>
      </c>
      <c r="G1027" s="274"/>
      <c r="H1027" s="274">
        <v>66.5</v>
      </c>
      <c r="I1027" s="274">
        <f t="shared" si="393"/>
        <v>66.5</v>
      </c>
      <c r="J1027" s="274">
        <f t="shared" si="399"/>
        <v>0</v>
      </c>
      <c r="K1027" s="274">
        <f t="shared" si="400"/>
        <v>66.5</v>
      </c>
      <c r="L1027" s="272">
        <f t="shared" si="396"/>
        <v>1</v>
      </c>
      <c r="M1027" s="272">
        <f t="shared" si="396"/>
        <v>0</v>
      </c>
      <c r="N1027" s="272">
        <f t="shared" si="396"/>
        <v>1</v>
      </c>
      <c r="O1027" s="275">
        <v>4</v>
      </c>
      <c r="P1027" s="275"/>
      <c r="Q1027" s="275">
        <f t="shared" si="384"/>
        <v>4</v>
      </c>
      <c r="R1027" s="272" t="s">
        <v>22</v>
      </c>
      <c r="S1027" s="276">
        <v>43643</v>
      </c>
      <c r="T1027" s="272" t="s">
        <v>397</v>
      </c>
      <c r="U1027" s="277">
        <v>46022</v>
      </c>
      <c r="V1027" s="278">
        <v>43755</v>
      </c>
      <c r="W1027" s="275" t="s">
        <v>543</v>
      </c>
      <c r="X1027" s="275" t="s">
        <v>556</v>
      </c>
      <c r="Y1027" s="11"/>
    </row>
    <row r="1028" spans="1:25" s="11" customFormat="1" ht="20.25" customHeight="1" x14ac:dyDescent="0.2">
      <c r="A1028" s="58">
        <f t="shared" si="391"/>
        <v>56</v>
      </c>
      <c r="B1028" s="143" t="s">
        <v>20</v>
      </c>
      <c r="C1028" s="143" t="s">
        <v>398</v>
      </c>
      <c r="D1028" s="143" t="s">
        <v>40</v>
      </c>
      <c r="E1028" s="143" t="s">
        <v>13</v>
      </c>
      <c r="F1028" s="38">
        <v>1</v>
      </c>
      <c r="G1028" s="140"/>
      <c r="H1028" s="140">
        <v>38.6</v>
      </c>
      <c r="I1028" s="228">
        <f t="shared" si="393"/>
        <v>38.6</v>
      </c>
      <c r="J1028" s="228">
        <f t="shared" si="399"/>
        <v>0</v>
      </c>
      <c r="K1028" s="228">
        <f t="shared" si="400"/>
        <v>38.6</v>
      </c>
      <c r="L1028" s="143">
        <f t="shared" si="396"/>
        <v>1</v>
      </c>
      <c r="M1028" s="143">
        <f t="shared" si="396"/>
        <v>0</v>
      </c>
      <c r="N1028" s="143">
        <f t="shared" si="396"/>
        <v>1</v>
      </c>
      <c r="O1028" s="247">
        <v>1</v>
      </c>
      <c r="P1028" s="247"/>
      <c r="Q1028" s="247">
        <f t="shared" si="384"/>
        <v>1</v>
      </c>
      <c r="R1028" s="223" t="s">
        <v>22</v>
      </c>
      <c r="S1028" s="141">
        <v>43643</v>
      </c>
      <c r="T1028" s="143" t="s">
        <v>397</v>
      </c>
      <c r="U1028" s="45">
        <v>46022</v>
      </c>
      <c r="V1028" s="139">
        <v>40081</v>
      </c>
      <c r="W1028" s="148" t="s">
        <v>543</v>
      </c>
      <c r="X1028" s="148" t="s">
        <v>556</v>
      </c>
    </row>
    <row r="1029" spans="1:25" s="11" customFormat="1" ht="20.25" customHeight="1" x14ac:dyDescent="0.2">
      <c r="A1029" s="58">
        <f t="shared" si="391"/>
        <v>56</v>
      </c>
      <c r="B1029" s="143" t="s">
        <v>20</v>
      </c>
      <c r="C1029" s="143" t="s">
        <v>398</v>
      </c>
      <c r="D1029" s="143" t="s">
        <v>41</v>
      </c>
      <c r="E1029" s="143" t="s">
        <v>13</v>
      </c>
      <c r="F1029" s="38">
        <v>1</v>
      </c>
      <c r="G1029" s="140"/>
      <c r="H1029" s="140">
        <v>38.700000000000003</v>
      </c>
      <c r="I1029" s="228">
        <f t="shared" si="393"/>
        <v>38.700000000000003</v>
      </c>
      <c r="J1029" s="228">
        <f t="shared" si="399"/>
        <v>0</v>
      </c>
      <c r="K1029" s="228">
        <f t="shared" si="400"/>
        <v>38.700000000000003</v>
      </c>
      <c r="L1029" s="143">
        <f t="shared" si="396"/>
        <v>1</v>
      </c>
      <c r="M1029" s="143">
        <f t="shared" si="396"/>
        <v>0</v>
      </c>
      <c r="N1029" s="143">
        <f t="shared" si="396"/>
        <v>1</v>
      </c>
      <c r="O1029" s="247">
        <v>2</v>
      </c>
      <c r="P1029" s="247"/>
      <c r="Q1029" s="247">
        <f t="shared" si="384"/>
        <v>2</v>
      </c>
      <c r="R1029" s="223" t="s">
        <v>22</v>
      </c>
      <c r="S1029" s="141">
        <v>43643</v>
      </c>
      <c r="T1029" s="143" t="s">
        <v>397</v>
      </c>
      <c r="U1029" s="45">
        <v>46022</v>
      </c>
      <c r="V1029" s="139">
        <v>38116</v>
      </c>
      <c r="W1029" s="148" t="s">
        <v>543</v>
      </c>
      <c r="X1029" s="148" t="s">
        <v>556</v>
      </c>
    </row>
    <row r="1030" spans="1:25" s="11" customFormat="1" ht="20.25" customHeight="1" x14ac:dyDescent="0.2">
      <c r="A1030" s="58">
        <f t="shared" si="391"/>
        <v>56</v>
      </c>
      <c r="B1030" s="143" t="s">
        <v>20</v>
      </c>
      <c r="C1030" s="143" t="s">
        <v>398</v>
      </c>
      <c r="D1030" s="143" t="s">
        <v>42</v>
      </c>
      <c r="E1030" s="143" t="s">
        <v>13</v>
      </c>
      <c r="F1030" s="38">
        <v>2</v>
      </c>
      <c r="G1030" s="140"/>
      <c r="H1030" s="140">
        <v>50.3</v>
      </c>
      <c r="I1030" s="228">
        <f t="shared" si="393"/>
        <v>50.3</v>
      </c>
      <c r="J1030" s="228">
        <f t="shared" si="399"/>
        <v>0</v>
      </c>
      <c r="K1030" s="228">
        <f t="shared" si="400"/>
        <v>50.3</v>
      </c>
      <c r="L1030" s="143">
        <f t="shared" si="396"/>
        <v>1</v>
      </c>
      <c r="M1030" s="143">
        <f t="shared" si="396"/>
        <v>0</v>
      </c>
      <c r="N1030" s="143">
        <f t="shared" si="396"/>
        <v>1</v>
      </c>
      <c r="O1030" s="247">
        <v>3</v>
      </c>
      <c r="P1030" s="247"/>
      <c r="Q1030" s="247">
        <f t="shared" si="384"/>
        <v>3</v>
      </c>
      <c r="R1030" s="223" t="s">
        <v>22</v>
      </c>
      <c r="S1030" s="52">
        <v>43643</v>
      </c>
      <c r="T1030" s="49" t="s">
        <v>397</v>
      </c>
      <c r="U1030" s="197">
        <v>46022</v>
      </c>
      <c r="V1030" s="139">
        <v>38514</v>
      </c>
      <c r="W1030" s="148" t="s">
        <v>543</v>
      </c>
      <c r="X1030" s="148" t="s">
        <v>556</v>
      </c>
    </row>
    <row r="1031" spans="1:25" s="66" customFormat="1" ht="21" customHeight="1" x14ac:dyDescent="0.2">
      <c r="A1031" s="67">
        <f t="shared" si="391"/>
        <v>56</v>
      </c>
      <c r="B1031" s="68" t="s">
        <v>20</v>
      </c>
      <c r="C1031" s="68" t="s">
        <v>398</v>
      </c>
      <c r="D1031" s="68">
        <f>COUNTA(D1015:D1030)</f>
        <v>16</v>
      </c>
      <c r="E1031" s="47" t="s">
        <v>34</v>
      </c>
      <c r="F1031" s="33"/>
      <c r="G1031" s="69">
        <v>777.3</v>
      </c>
      <c r="H1031" s="69">
        <f>SUM(H1015:H1030)</f>
        <v>777.30000000000007</v>
      </c>
      <c r="I1031" s="69">
        <f t="shared" ref="I1031:Q1031" si="401">SUM(I1015:I1030)</f>
        <v>738.2</v>
      </c>
      <c r="J1031" s="69">
        <f t="shared" si="401"/>
        <v>51.3</v>
      </c>
      <c r="K1031" s="69">
        <f t="shared" si="401"/>
        <v>686.90000000000009</v>
      </c>
      <c r="L1031" s="115">
        <f t="shared" si="401"/>
        <v>15</v>
      </c>
      <c r="M1031" s="115">
        <f t="shared" si="401"/>
        <v>1</v>
      </c>
      <c r="N1031" s="115">
        <f t="shared" si="401"/>
        <v>14</v>
      </c>
      <c r="O1031" s="115">
        <f t="shared" si="401"/>
        <v>49</v>
      </c>
      <c r="P1031" s="115">
        <f t="shared" si="401"/>
        <v>0</v>
      </c>
      <c r="Q1031" s="115">
        <f t="shared" si="401"/>
        <v>49</v>
      </c>
      <c r="R1031" s="15">
        <f>IF(L1031/D1031=0,"дом расселён 100%",IF(L1031-D1031=0,"0%",IF(L1031/D1031&lt;1,1-L1031/D1031)))</f>
        <v>6.25E-2</v>
      </c>
      <c r="S1031" s="70">
        <v>43643</v>
      </c>
      <c r="T1031" s="68" t="s">
        <v>397</v>
      </c>
      <c r="U1031" s="70">
        <v>46022</v>
      </c>
      <c r="V1031" s="1"/>
      <c r="W1031" s="148" t="s">
        <v>543</v>
      </c>
      <c r="X1031" s="148" t="s">
        <v>556</v>
      </c>
      <c r="Y1031" s="11"/>
    </row>
    <row r="1032" spans="1:25" s="11" customFormat="1" ht="20.25" customHeight="1" x14ac:dyDescent="0.2">
      <c r="A1032" s="58">
        <f>A1031+1</f>
        <v>57</v>
      </c>
      <c r="B1032" s="143" t="s">
        <v>20</v>
      </c>
      <c r="C1032" s="143" t="s">
        <v>388</v>
      </c>
      <c r="D1032" s="143" t="s">
        <v>21</v>
      </c>
      <c r="E1032" s="143" t="s">
        <v>13</v>
      </c>
      <c r="F1032" s="38">
        <v>2</v>
      </c>
      <c r="G1032" s="140"/>
      <c r="H1032" s="140">
        <v>49.5</v>
      </c>
      <c r="I1032" s="228">
        <f t="shared" ref="I1032:I1047" si="402">IF(R1032="Подлежит расселению",H1032,IF(R1032="Расселено",0,IF(R1032="Пустующие",0,IF(R1032="В суде",H1032))))</f>
        <v>49.5</v>
      </c>
      <c r="J1032" s="228">
        <f t="shared" ref="J1032:J1047" si="403">IF(E1032="Муниципальная",I1032,IF(E1032="Частная",0,IF(E1032="Государственная",0,IF(E1032="Юр.лицо",0))))</f>
        <v>0</v>
      </c>
      <c r="K1032" s="228">
        <f t="shared" ref="K1032:K1047" si="404">IF(E1032="Муниципальная",0,IF(E1032="Частная",I1032,IF(E1032="Государственная",I1032,IF(E1032="Юр.лицо",I1032))))</f>
        <v>49.5</v>
      </c>
      <c r="L1032" s="143">
        <f t="shared" ref="L1032:N1047" si="405">IF(I1032&gt;0,1,IF(I1032=0,0))</f>
        <v>1</v>
      </c>
      <c r="M1032" s="143">
        <f t="shared" si="405"/>
        <v>0</v>
      </c>
      <c r="N1032" s="143">
        <f t="shared" si="405"/>
        <v>1</v>
      </c>
      <c r="O1032" s="247">
        <v>6</v>
      </c>
      <c r="P1032" s="247"/>
      <c r="Q1032" s="247">
        <f t="shared" ref="Q1032:Q1047" si="406">O1032-P1032</f>
        <v>6</v>
      </c>
      <c r="R1032" s="223" t="s">
        <v>22</v>
      </c>
      <c r="S1032" s="57">
        <v>43592</v>
      </c>
      <c r="T1032" s="54" t="s">
        <v>393</v>
      </c>
      <c r="U1032" s="207">
        <v>46022</v>
      </c>
      <c r="V1032" s="139">
        <v>37571</v>
      </c>
      <c r="W1032" s="148" t="s">
        <v>543</v>
      </c>
      <c r="X1032" s="148" t="s">
        <v>556</v>
      </c>
    </row>
    <row r="1033" spans="1:25" s="11" customFormat="1" ht="20.25" customHeight="1" x14ac:dyDescent="0.2">
      <c r="A1033" s="58">
        <f t="shared" si="391"/>
        <v>57</v>
      </c>
      <c r="B1033" s="143" t="s">
        <v>20</v>
      </c>
      <c r="C1033" s="143" t="s">
        <v>388</v>
      </c>
      <c r="D1033" s="143" t="s">
        <v>23</v>
      </c>
      <c r="E1033" s="143" t="s">
        <v>13</v>
      </c>
      <c r="F1033" s="38">
        <v>1</v>
      </c>
      <c r="G1033" s="140"/>
      <c r="H1033" s="140">
        <v>39.4</v>
      </c>
      <c r="I1033" s="228">
        <f t="shared" si="402"/>
        <v>39.4</v>
      </c>
      <c r="J1033" s="228">
        <f t="shared" si="403"/>
        <v>0</v>
      </c>
      <c r="K1033" s="228">
        <f t="shared" si="404"/>
        <v>39.4</v>
      </c>
      <c r="L1033" s="143">
        <f t="shared" si="405"/>
        <v>1</v>
      </c>
      <c r="M1033" s="143">
        <f t="shared" si="405"/>
        <v>0</v>
      </c>
      <c r="N1033" s="143">
        <f t="shared" si="405"/>
        <v>1</v>
      </c>
      <c r="O1033" s="247">
        <v>4</v>
      </c>
      <c r="P1033" s="247"/>
      <c r="Q1033" s="247">
        <f t="shared" si="406"/>
        <v>4</v>
      </c>
      <c r="R1033" s="223" t="s">
        <v>22</v>
      </c>
      <c r="S1033" s="141">
        <v>43592</v>
      </c>
      <c r="T1033" s="143" t="s">
        <v>393</v>
      </c>
      <c r="U1033" s="45">
        <v>46022</v>
      </c>
      <c r="V1033" s="139">
        <v>38542</v>
      </c>
      <c r="W1033" s="148" t="s">
        <v>543</v>
      </c>
      <c r="X1033" s="148" t="s">
        <v>556</v>
      </c>
    </row>
    <row r="1034" spans="1:25" s="11" customFormat="1" ht="20.25" customHeight="1" x14ac:dyDescent="0.2">
      <c r="A1034" s="58">
        <f t="shared" si="391"/>
        <v>57</v>
      </c>
      <c r="B1034" s="143" t="s">
        <v>20</v>
      </c>
      <c r="C1034" s="143" t="s">
        <v>388</v>
      </c>
      <c r="D1034" s="143" t="s">
        <v>24</v>
      </c>
      <c r="E1034" s="143" t="s">
        <v>13</v>
      </c>
      <c r="F1034" s="38">
        <v>1</v>
      </c>
      <c r="G1034" s="140"/>
      <c r="H1034" s="140">
        <v>39.799999999999997</v>
      </c>
      <c r="I1034" s="228">
        <f t="shared" si="402"/>
        <v>39.799999999999997</v>
      </c>
      <c r="J1034" s="228">
        <f t="shared" si="403"/>
        <v>0</v>
      </c>
      <c r="K1034" s="228">
        <f t="shared" si="404"/>
        <v>39.799999999999997</v>
      </c>
      <c r="L1034" s="143">
        <f t="shared" si="405"/>
        <v>1</v>
      </c>
      <c r="M1034" s="143">
        <f t="shared" si="405"/>
        <v>0</v>
      </c>
      <c r="N1034" s="143">
        <f t="shared" si="405"/>
        <v>1</v>
      </c>
      <c r="O1034" s="247">
        <v>1</v>
      </c>
      <c r="P1034" s="247"/>
      <c r="Q1034" s="247">
        <f t="shared" si="406"/>
        <v>1</v>
      </c>
      <c r="R1034" s="223" t="s">
        <v>22</v>
      </c>
      <c r="S1034" s="141">
        <v>43592</v>
      </c>
      <c r="T1034" s="143" t="s">
        <v>393</v>
      </c>
      <c r="U1034" s="45">
        <v>46022</v>
      </c>
      <c r="V1034" s="139">
        <v>40686</v>
      </c>
      <c r="W1034" s="148" t="s">
        <v>543</v>
      </c>
      <c r="X1034" s="148" t="s">
        <v>556</v>
      </c>
    </row>
    <row r="1035" spans="1:25" s="11" customFormat="1" ht="20.25" customHeight="1" x14ac:dyDescent="0.2">
      <c r="A1035" s="58">
        <f t="shared" si="391"/>
        <v>57</v>
      </c>
      <c r="B1035" s="143" t="s">
        <v>20</v>
      </c>
      <c r="C1035" s="143" t="s">
        <v>388</v>
      </c>
      <c r="D1035" s="143" t="s">
        <v>25</v>
      </c>
      <c r="E1035" s="143" t="s">
        <v>12</v>
      </c>
      <c r="F1035" s="38">
        <v>2</v>
      </c>
      <c r="G1035" s="140"/>
      <c r="H1035" s="140">
        <v>66.400000000000006</v>
      </c>
      <c r="I1035" s="228">
        <f t="shared" si="402"/>
        <v>0</v>
      </c>
      <c r="J1035" s="228">
        <f t="shared" si="403"/>
        <v>0</v>
      </c>
      <c r="K1035" s="228">
        <f t="shared" si="404"/>
        <v>0</v>
      </c>
      <c r="L1035" s="143">
        <f t="shared" si="405"/>
        <v>0</v>
      </c>
      <c r="M1035" s="143">
        <f t="shared" si="405"/>
        <v>0</v>
      </c>
      <c r="N1035" s="143">
        <f t="shared" si="405"/>
        <v>0</v>
      </c>
      <c r="O1035" s="247">
        <v>0</v>
      </c>
      <c r="P1035" s="247"/>
      <c r="Q1035" s="247">
        <f t="shared" si="406"/>
        <v>0</v>
      </c>
      <c r="R1035" s="223" t="s">
        <v>106</v>
      </c>
      <c r="S1035" s="141">
        <v>43592</v>
      </c>
      <c r="T1035" s="143" t="s">
        <v>393</v>
      </c>
      <c r="U1035" s="45">
        <v>46022</v>
      </c>
      <c r="V1035" s="25"/>
      <c r="W1035" s="148"/>
      <c r="X1035" s="148"/>
    </row>
    <row r="1036" spans="1:25" s="11" customFormat="1" ht="20.25" customHeight="1" x14ac:dyDescent="0.2">
      <c r="A1036" s="58">
        <f t="shared" si="391"/>
        <v>57</v>
      </c>
      <c r="B1036" s="143" t="s">
        <v>20</v>
      </c>
      <c r="C1036" s="143" t="s">
        <v>388</v>
      </c>
      <c r="D1036" s="143" t="s">
        <v>26</v>
      </c>
      <c r="E1036" s="143" t="s">
        <v>13</v>
      </c>
      <c r="F1036" s="38">
        <v>2</v>
      </c>
      <c r="G1036" s="140"/>
      <c r="H1036" s="140">
        <v>50.6</v>
      </c>
      <c r="I1036" s="228">
        <f t="shared" si="402"/>
        <v>50.6</v>
      </c>
      <c r="J1036" s="228">
        <f t="shared" si="403"/>
        <v>0</v>
      </c>
      <c r="K1036" s="228">
        <f t="shared" si="404"/>
        <v>50.6</v>
      </c>
      <c r="L1036" s="143">
        <f t="shared" si="405"/>
        <v>1</v>
      </c>
      <c r="M1036" s="143">
        <f t="shared" si="405"/>
        <v>0</v>
      </c>
      <c r="N1036" s="143">
        <f t="shared" si="405"/>
        <v>1</v>
      </c>
      <c r="O1036" s="247">
        <v>4</v>
      </c>
      <c r="P1036" s="247"/>
      <c r="Q1036" s="247">
        <f t="shared" si="406"/>
        <v>4</v>
      </c>
      <c r="R1036" s="223" t="s">
        <v>22</v>
      </c>
      <c r="S1036" s="141">
        <v>43592</v>
      </c>
      <c r="T1036" s="143" t="s">
        <v>393</v>
      </c>
      <c r="U1036" s="45">
        <v>46022</v>
      </c>
      <c r="V1036" s="139">
        <v>40261</v>
      </c>
      <c r="W1036" s="148" t="s">
        <v>543</v>
      </c>
      <c r="X1036" s="148" t="s">
        <v>556</v>
      </c>
    </row>
    <row r="1037" spans="1:25" s="11" customFormat="1" ht="20.25" customHeight="1" x14ac:dyDescent="0.2">
      <c r="A1037" s="58">
        <f t="shared" si="391"/>
        <v>57</v>
      </c>
      <c r="B1037" s="143" t="s">
        <v>20</v>
      </c>
      <c r="C1037" s="143" t="s">
        <v>388</v>
      </c>
      <c r="D1037" s="143" t="s">
        <v>27</v>
      </c>
      <c r="E1037" s="143" t="s">
        <v>13</v>
      </c>
      <c r="F1037" s="38">
        <v>1</v>
      </c>
      <c r="G1037" s="140"/>
      <c r="H1037" s="140">
        <v>40</v>
      </c>
      <c r="I1037" s="228">
        <f t="shared" si="402"/>
        <v>40</v>
      </c>
      <c r="J1037" s="228">
        <f t="shared" si="403"/>
        <v>0</v>
      </c>
      <c r="K1037" s="228">
        <f t="shared" si="404"/>
        <v>40</v>
      </c>
      <c r="L1037" s="143">
        <f t="shared" si="405"/>
        <v>1</v>
      </c>
      <c r="M1037" s="143">
        <f t="shared" si="405"/>
        <v>0</v>
      </c>
      <c r="N1037" s="143">
        <f t="shared" si="405"/>
        <v>1</v>
      </c>
      <c r="O1037" s="247">
        <v>2</v>
      </c>
      <c r="P1037" s="247"/>
      <c r="Q1037" s="247">
        <f t="shared" si="406"/>
        <v>2</v>
      </c>
      <c r="R1037" s="223" t="s">
        <v>22</v>
      </c>
      <c r="S1037" s="141">
        <v>43592</v>
      </c>
      <c r="T1037" s="143" t="s">
        <v>393</v>
      </c>
      <c r="U1037" s="45">
        <v>46022</v>
      </c>
      <c r="V1037" s="139">
        <v>43461</v>
      </c>
      <c r="W1037" s="148" t="s">
        <v>543</v>
      </c>
      <c r="X1037" s="148" t="s">
        <v>556</v>
      </c>
    </row>
    <row r="1038" spans="1:25" s="11" customFormat="1" ht="20.25" customHeight="1" x14ac:dyDescent="0.2">
      <c r="A1038" s="58">
        <f t="shared" si="391"/>
        <v>57</v>
      </c>
      <c r="B1038" s="143" t="s">
        <v>20</v>
      </c>
      <c r="C1038" s="143" t="s">
        <v>388</v>
      </c>
      <c r="D1038" s="143" t="s">
        <v>28</v>
      </c>
      <c r="E1038" s="143" t="s">
        <v>13</v>
      </c>
      <c r="F1038" s="38">
        <v>1</v>
      </c>
      <c r="G1038" s="140"/>
      <c r="H1038" s="140">
        <v>38.6</v>
      </c>
      <c r="I1038" s="228">
        <f t="shared" si="402"/>
        <v>38.6</v>
      </c>
      <c r="J1038" s="228">
        <f t="shared" si="403"/>
        <v>0</v>
      </c>
      <c r="K1038" s="228">
        <f t="shared" si="404"/>
        <v>38.6</v>
      </c>
      <c r="L1038" s="143">
        <f t="shared" si="405"/>
        <v>1</v>
      </c>
      <c r="M1038" s="143">
        <f t="shared" si="405"/>
        <v>0</v>
      </c>
      <c r="N1038" s="143">
        <f t="shared" si="405"/>
        <v>1</v>
      </c>
      <c r="O1038" s="247">
        <v>2</v>
      </c>
      <c r="P1038" s="247"/>
      <c r="Q1038" s="247">
        <f t="shared" si="406"/>
        <v>2</v>
      </c>
      <c r="R1038" s="223" t="s">
        <v>22</v>
      </c>
      <c r="S1038" s="141">
        <v>43592</v>
      </c>
      <c r="T1038" s="143" t="s">
        <v>393</v>
      </c>
      <c r="U1038" s="45">
        <v>46022</v>
      </c>
      <c r="V1038" s="139">
        <v>41128</v>
      </c>
      <c r="W1038" s="148" t="s">
        <v>543</v>
      </c>
      <c r="X1038" s="148" t="s">
        <v>556</v>
      </c>
    </row>
    <row r="1039" spans="1:25" s="11" customFormat="1" ht="20.25" customHeight="1" x14ac:dyDescent="0.2">
      <c r="A1039" s="58">
        <f t="shared" si="391"/>
        <v>57</v>
      </c>
      <c r="B1039" s="143" t="s">
        <v>20</v>
      </c>
      <c r="C1039" s="143" t="s">
        <v>388</v>
      </c>
      <c r="D1039" s="143" t="s">
        <v>29</v>
      </c>
      <c r="E1039" s="143" t="s">
        <v>13</v>
      </c>
      <c r="F1039" s="38">
        <v>3</v>
      </c>
      <c r="G1039" s="140"/>
      <c r="H1039" s="140">
        <v>66.900000000000006</v>
      </c>
      <c r="I1039" s="228">
        <f t="shared" si="402"/>
        <v>66.900000000000006</v>
      </c>
      <c r="J1039" s="228">
        <f t="shared" si="403"/>
        <v>0</v>
      </c>
      <c r="K1039" s="228">
        <f t="shared" si="404"/>
        <v>66.900000000000006</v>
      </c>
      <c r="L1039" s="143">
        <f t="shared" si="405"/>
        <v>1</v>
      </c>
      <c r="M1039" s="143">
        <f t="shared" si="405"/>
        <v>0</v>
      </c>
      <c r="N1039" s="143">
        <f t="shared" si="405"/>
        <v>1</v>
      </c>
      <c r="O1039" s="247">
        <v>7</v>
      </c>
      <c r="P1039" s="247"/>
      <c r="Q1039" s="247">
        <f t="shared" si="406"/>
        <v>7</v>
      </c>
      <c r="R1039" s="223" t="s">
        <v>22</v>
      </c>
      <c r="S1039" s="141">
        <v>43592</v>
      </c>
      <c r="T1039" s="143" t="s">
        <v>393</v>
      </c>
      <c r="U1039" s="45">
        <v>46022</v>
      </c>
      <c r="V1039" s="139">
        <v>39198</v>
      </c>
      <c r="W1039" s="148" t="s">
        <v>543</v>
      </c>
      <c r="X1039" s="148" t="s">
        <v>556</v>
      </c>
    </row>
    <row r="1040" spans="1:25" s="11" customFormat="1" ht="20.25" customHeight="1" x14ac:dyDescent="0.2">
      <c r="A1040" s="58">
        <f t="shared" si="391"/>
        <v>57</v>
      </c>
      <c r="B1040" s="143" t="s">
        <v>20</v>
      </c>
      <c r="C1040" s="143" t="s">
        <v>388</v>
      </c>
      <c r="D1040" s="143" t="s">
        <v>30</v>
      </c>
      <c r="E1040" s="143" t="s">
        <v>13</v>
      </c>
      <c r="F1040" s="38">
        <v>3</v>
      </c>
      <c r="G1040" s="140"/>
      <c r="H1040" s="140">
        <v>67.3</v>
      </c>
      <c r="I1040" s="228">
        <f t="shared" si="402"/>
        <v>67.3</v>
      </c>
      <c r="J1040" s="228">
        <f t="shared" si="403"/>
        <v>0</v>
      </c>
      <c r="K1040" s="228">
        <f t="shared" si="404"/>
        <v>67.3</v>
      </c>
      <c r="L1040" s="143">
        <f t="shared" si="405"/>
        <v>1</v>
      </c>
      <c r="M1040" s="143">
        <f t="shared" si="405"/>
        <v>0</v>
      </c>
      <c r="N1040" s="143">
        <f t="shared" si="405"/>
        <v>1</v>
      </c>
      <c r="O1040" s="247">
        <v>2</v>
      </c>
      <c r="P1040" s="247"/>
      <c r="Q1040" s="247">
        <f t="shared" si="406"/>
        <v>2</v>
      </c>
      <c r="R1040" s="223" t="s">
        <v>22</v>
      </c>
      <c r="S1040" s="141">
        <v>43592</v>
      </c>
      <c r="T1040" s="143" t="s">
        <v>393</v>
      </c>
      <c r="U1040" s="45">
        <v>46022</v>
      </c>
      <c r="V1040" s="139">
        <v>37483</v>
      </c>
      <c r="W1040" s="148" t="s">
        <v>543</v>
      </c>
      <c r="X1040" s="148" t="s">
        <v>556</v>
      </c>
    </row>
    <row r="1041" spans="1:25" s="11" customFormat="1" ht="20.25" customHeight="1" x14ac:dyDescent="0.2">
      <c r="A1041" s="58">
        <f t="shared" si="391"/>
        <v>57</v>
      </c>
      <c r="B1041" s="143" t="s">
        <v>20</v>
      </c>
      <c r="C1041" s="143" t="s">
        <v>388</v>
      </c>
      <c r="D1041" s="143" t="s">
        <v>31</v>
      </c>
      <c r="E1041" s="143" t="s">
        <v>13</v>
      </c>
      <c r="F1041" s="38">
        <v>1</v>
      </c>
      <c r="G1041" s="140"/>
      <c r="H1041" s="140">
        <v>39.299999999999997</v>
      </c>
      <c r="I1041" s="228">
        <f t="shared" si="402"/>
        <v>39.299999999999997</v>
      </c>
      <c r="J1041" s="228">
        <f t="shared" si="403"/>
        <v>0</v>
      </c>
      <c r="K1041" s="228">
        <f t="shared" si="404"/>
        <v>39.299999999999997</v>
      </c>
      <c r="L1041" s="143">
        <f t="shared" si="405"/>
        <v>1</v>
      </c>
      <c r="M1041" s="143">
        <f t="shared" si="405"/>
        <v>0</v>
      </c>
      <c r="N1041" s="143">
        <f t="shared" si="405"/>
        <v>1</v>
      </c>
      <c r="O1041" s="247">
        <v>2</v>
      </c>
      <c r="P1041" s="247"/>
      <c r="Q1041" s="247">
        <f t="shared" si="406"/>
        <v>2</v>
      </c>
      <c r="R1041" s="223" t="s">
        <v>22</v>
      </c>
      <c r="S1041" s="141">
        <v>43592</v>
      </c>
      <c r="T1041" s="143" t="s">
        <v>393</v>
      </c>
      <c r="U1041" s="45">
        <v>46022</v>
      </c>
      <c r="V1041" s="139">
        <v>40193</v>
      </c>
      <c r="W1041" s="148" t="s">
        <v>543</v>
      </c>
      <c r="X1041" s="148" t="s">
        <v>556</v>
      </c>
    </row>
    <row r="1042" spans="1:25" s="11" customFormat="1" ht="36.75" customHeight="1" x14ac:dyDescent="0.2">
      <c r="A1042" s="58">
        <f t="shared" si="391"/>
        <v>57</v>
      </c>
      <c r="B1042" s="143" t="s">
        <v>20</v>
      </c>
      <c r="C1042" s="143" t="s">
        <v>388</v>
      </c>
      <c r="D1042" s="143" t="s">
        <v>32</v>
      </c>
      <c r="E1042" s="143" t="s">
        <v>13</v>
      </c>
      <c r="F1042" s="38">
        <v>1</v>
      </c>
      <c r="G1042" s="140"/>
      <c r="H1042" s="140">
        <v>39.1</v>
      </c>
      <c r="I1042" s="228">
        <f t="shared" si="402"/>
        <v>39.1</v>
      </c>
      <c r="J1042" s="228">
        <f t="shared" si="403"/>
        <v>0</v>
      </c>
      <c r="K1042" s="228">
        <f t="shared" si="404"/>
        <v>39.1</v>
      </c>
      <c r="L1042" s="143">
        <f t="shared" si="405"/>
        <v>1</v>
      </c>
      <c r="M1042" s="143">
        <f t="shared" si="405"/>
        <v>0</v>
      </c>
      <c r="N1042" s="143">
        <f t="shared" si="405"/>
        <v>1</v>
      </c>
      <c r="O1042" s="247">
        <v>4</v>
      </c>
      <c r="P1042" s="247"/>
      <c r="Q1042" s="247">
        <f t="shared" si="406"/>
        <v>4</v>
      </c>
      <c r="R1042" s="223" t="s">
        <v>22</v>
      </c>
      <c r="S1042" s="141">
        <v>43592</v>
      </c>
      <c r="T1042" s="143" t="s">
        <v>393</v>
      </c>
      <c r="U1042" s="45">
        <v>46022</v>
      </c>
      <c r="V1042" s="139">
        <v>41800</v>
      </c>
      <c r="W1042" s="148" t="s">
        <v>543</v>
      </c>
      <c r="X1042" s="148" t="s">
        <v>556</v>
      </c>
    </row>
    <row r="1043" spans="1:25" s="11" customFormat="1" ht="20.25" customHeight="1" x14ac:dyDescent="0.2">
      <c r="A1043" s="58">
        <f t="shared" si="391"/>
        <v>57</v>
      </c>
      <c r="B1043" s="143" t="s">
        <v>20</v>
      </c>
      <c r="C1043" s="143" t="s">
        <v>388</v>
      </c>
      <c r="D1043" s="143" t="s">
        <v>33</v>
      </c>
      <c r="E1043" s="143" t="s">
        <v>12</v>
      </c>
      <c r="F1043" s="38">
        <v>2</v>
      </c>
      <c r="G1043" s="140"/>
      <c r="H1043" s="140">
        <v>51.2</v>
      </c>
      <c r="I1043" s="228">
        <f t="shared" si="402"/>
        <v>51.2</v>
      </c>
      <c r="J1043" s="228">
        <f t="shared" si="403"/>
        <v>51.2</v>
      </c>
      <c r="K1043" s="228">
        <f t="shared" si="404"/>
        <v>0</v>
      </c>
      <c r="L1043" s="143">
        <f t="shared" si="405"/>
        <v>1</v>
      </c>
      <c r="M1043" s="143">
        <f t="shared" si="405"/>
        <v>1</v>
      </c>
      <c r="N1043" s="143">
        <f t="shared" si="405"/>
        <v>0</v>
      </c>
      <c r="O1043" s="247">
        <v>1</v>
      </c>
      <c r="P1043" s="247">
        <v>1</v>
      </c>
      <c r="Q1043" s="247">
        <f t="shared" si="406"/>
        <v>0</v>
      </c>
      <c r="R1043" s="223" t="s">
        <v>22</v>
      </c>
      <c r="S1043" s="141">
        <v>43592</v>
      </c>
      <c r="T1043" s="143" t="s">
        <v>393</v>
      </c>
      <c r="U1043" s="45">
        <v>46022</v>
      </c>
      <c r="V1043" s="139"/>
      <c r="W1043" s="148" t="s">
        <v>543</v>
      </c>
      <c r="X1043" s="148" t="s">
        <v>556</v>
      </c>
    </row>
    <row r="1044" spans="1:25" s="11" customFormat="1" ht="20.25" customHeight="1" x14ac:dyDescent="0.2">
      <c r="A1044" s="58">
        <f t="shared" si="391"/>
        <v>57</v>
      </c>
      <c r="B1044" s="143" t="s">
        <v>20</v>
      </c>
      <c r="C1044" s="143" t="s">
        <v>388</v>
      </c>
      <c r="D1044" s="143" t="s">
        <v>39</v>
      </c>
      <c r="E1044" s="143" t="s">
        <v>13</v>
      </c>
      <c r="F1044" s="38">
        <v>3</v>
      </c>
      <c r="G1044" s="140"/>
      <c r="H1044" s="140">
        <v>66.900000000000006</v>
      </c>
      <c r="I1044" s="228">
        <f t="shared" si="402"/>
        <v>66.900000000000006</v>
      </c>
      <c r="J1044" s="228">
        <f t="shared" si="403"/>
        <v>0</v>
      </c>
      <c r="K1044" s="228">
        <f t="shared" si="404"/>
        <v>66.900000000000006</v>
      </c>
      <c r="L1044" s="143">
        <f t="shared" si="405"/>
        <v>1</v>
      </c>
      <c r="M1044" s="143">
        <f t="shared" si="405"/>
        <v>0</v>
      </c>
      <c r="N1044" s="143">
        <f t="shared" si="405"/>
        <v>1</v>
      </c>
      <c r="O1044" s="247">
        <v>3</v>
      </c>
      <c r="P1044" s="247"/>
      <c r="Q1044" s="247">
        <f t="shared" si="406"/>
        <v>3</v>
      </c>
      <c r="R1044" s="223" t="s">
        <v>22</v>
      </c>
      <c r="S1044" s="141">
        <v>43592</v>
      </c>
      <c r="T1044" s="143" t="s">
        <v>393</v>
      </c>
      <c r="U1044" s="45">
        <v>46022</v>
      </c>
      <c r="V1044" s="139">
        <v>41362</v>
      </c>
      <c r="W1044" s="148" t="s">
        <v>543</v>
      </c>
      <c r="X1044" s="148" t="s">
        <v>556</v>
      </c>
    </row>
    <row r="1045" spans="1:25" s="11" customFormat="1" ht="20.25" customHeight="1" x14ac:dyDescent="0.2">
      <c r="A1045" s="58">
        <f t="shared" si="391"/>
        <v>57</v>
      </c>
      <c r="B1045" s="143" t="s">
        <v>20</v>
      </c>
      <c r="C1045" s="143" t="s">
        <v>388</v>
      </c>
      <c r="D1045" s="143" t="s">
        <v>40</v>
      </c>
      <c r="E1045" s="143" t="s">
        <v>13</v>
      </c>
      <c r="F1045" s="38">
        <v>1</v>
      </c>
      <c r="G1045" s="140"/>
      <c r="H1045" s="140">
        <v>39.700000000000003</v>
      </c>
      <c r="I1045" s="228">
        <f t="shared" si="402"/>
        <v>39.700000000000003</v>
      </c>
      <c r="J1045" s="228">
        <f t="shared" si="403"/>
        <v>0</v>
      </c>
      <c r="K1045" s="228">
        <f t="shared" si="404"/>
        <v>39.700000000000003</v>
      </c>
      <c r="L1045" s="143">
        <f t="shared" si="405"/>
        <v>1</v>
      </c>
      <c r="M1045" s="143">
        <f t="shared" si="405"/>
        <v>0</v>
      </c>
      <c r="N1045" s="143">
        <f t="shared" si="405"/>
        <v>1</v>
      </c>
      <c r="O1045" s="247">
        <v>3</v>
      </c>
      <c r="P1045" s="247"/>
      <c r="Q1045" s="247">
        <f t="shared" si="406"/>
        <v>3</v>
      </c>
      <c r="R1045" s="223" t="s">
        <v>22</v>
      </c>
      <c r="S1045" s="141">
        <v>43592</v>
      </c>
      <c r="T1045" s="143" t="s">
        <v>393</v>
      </c>
      <c r="U1045" s="45">
        <v>46022</v>
      </c>
      <c r="V1045" s="139">
        <v>39392</v>
      </c>
      <c r="W1045" s="148" t="s">
        <v>543</v>
      </c>
      <c r="X1045" s="148" t="s">
        <v>556</v>
      </c>
    </row>
    <row r="1046" spans="1:25" s="11" customFormat="1" ht="20.25" customHeight="1" x14ac:dyDescent="0.2">
      <c r="A1046" s="58">
        <f t="shared" si="391"/>
        <v>57</v>
      </c>
      <c r="B1046" s="143" t="s">
        <v>20</v>
      </c>
      <c r="C1046" s="143" t="s">
        <v>388</v>
      </c>
      <c r="D1046" s="143" t="s">
        <v>41</v>
      </c>
      <c r="E1046" s="143" t="s">
        <v>13</v>
      </c>
      <c r="F1046" s="38">
        <v>1</v>
      </c>
      <c r="G1046" s="140"/>
      <c r="H1046" s="140">
        <v>39.700000000000003</v>
      </c>
      <c r="I1046" s="228">
        <f t="shared" si="402"/>
        <v>39.700000000000003</v>
      </c>
      <c r="J1046" s="228">
        <f t="shared" si="403"/>
        <v>0</v>
      </c>
      <c r="K1046" s="228">
        <f t="shared" si="404"/>
        <v>39.700000000000003</v>
      </c>
      <c r="L1046" s="143">
        <f t="shared" si="405"/>
        <v>1</v>
      </c>
      <c r="M1046" s="143">
        <f t="shared" si="405"/>
        <v>0</v>
      </c>
      <c r="N1046" s="143">
        <f t="shared" si="405"/>
        <v>1</v>
      </c>
      <c r="O1046" s="247">
        <v>5</v>
      </c>
      <c r="P1046" s="247"/>
      <c r="Q1046" s="247">
        <f t="shared" si="406"/>
        <v>5</v>
      </c>
      <c r="R1046" s="223" t="s">
        <v>22</v>
      </c>
      <c r="S1046" s="141">
        <v>43592</v>
      </c>
      <c r="T1046" s="143" t="s">
        <v>393</v>
      </c>
      <c r="U1046" s="45">
        <v>46022</v>
      </c>
      <c r="V1046" s="139">
        <v>36488</v>
      </c>
      <c r="W1046" s="148" t="s">
        <v>543</v>
      </c>
      <c r="X1046" s="148" t="s">
        <v>556</v>
      </c>
    </row>
    <row r="1047" spans="1:25" s="11" customFormat="1" ht="20.25" customHeight="1" x14ac:dyDescent="0.2">
      <c r="A1047" s="58">
        <f t="shared" si="391"/>
        <v>57</v>
      </c>
      <c r="B1047" s="143" t="s">
        <v>20</v>
      </c>
      <c r="C1047" s="143" t="s">
        <v>388</v>
      </c>
      <c r="D1047" s="143" t="s">
        <v>42</v>
      </c>
      <c r="E1047" s="143" t="s">
        <v>13</v>
      </c>
      <c r="F1047" s="38">
        <v>2</v>
      </c>
      <c r="G1047" s="140"/>
      <c r="H1047" s="140">
        <v>49.8</v>
      </c>
      <c r="I1047" s="228">
        <f t="shared" si="402"/>
        <v>49.8</v>
      </c>
      <c r="J1047" s="228">
        <f t="shared" si="403"/>
        <v>0</v>
      </c>
      <c r="K1047" s="228">
        <f t="shared" si="404"/>
        <v>49.8</v>
      </c>
      <c r="L1047" s="143">
        <f t="shared" si="405"/>
        <v>1</v>
      </c>
      <c r="M1047" s="143">
        <f t="shared" si="405"/>
        <v>0</v>
      </c>
      <c r="N1047" s="143">
        <f t="shared" si="405"/>
        <v>1</v>
      </c>
      <c r="O1047" s="247">
        <v>1</v>
      </c>
      <c r="P1047" s="247">
        <v>1</v>
      </c>
      <c r="Q1047" s="247">
        <f t="shared" si="406"/>
        <v>0</v>
      </c>
      <c r="R1047" s="223" t="s">
        <v>22</v>
      </c>
      <c r="S1047" s="52">
        <v>43592</v>
      </c>
      <c r="T1047" s="49" t="s">
        <v>393</v>
      </c>
      <c r="U1047" s="197">
        <v>46022</v>
      </c>
      <c r="V1047" s="139">
        <v>40088</v>
      </c>
      <c r="W1047" s="148" t="s">
        <v>543</v>
      </c>
      <c r="X1047" s="148" t="s">
        <v>556</v>
      </c>
    </row>
    <row r="1048" spans="1:25" s="66" customFormat="1" ht="21" customHeight="1" x14ac:dyDescent="0.2">
      <c r="A1048" s="67">
        <f t="shared" si="391"/>
        <v>57</v>
      </c>
      <c r="B1048" s="68" t="s">
        <v>20</v>
      </c>
      <c r="C1048" s="68" t="s">
        <v>388</v>
      </c>
      <c r="D1048" s="68">
        <f>COUNTA(D1032:D1047)</f>
        <v>16</v>
      </c>
      <c r="E1048" s="47" t="s">
        <v>405</v>
      </c>
      <c r="F1048" s="33"/>
      <c r="G1048" s="69">
        <v>874.3</v>
      </c>
      <c r="H1048" s="69">
        <f>SUM(H1032:H1047)</f>
        <v>784.20000000000016</v>
      </c>
      <c r="I1048" s="69">
        <f t="shared" ref="I1048:Q1048" si="407">SUM(I1032:I1047)</f>
        <v>717.80000000000007</v>
      </c>
      <c r="J1048" s="69">
        <f t="shared" si="407"/>
        <v>51.2</v>
      </c>
      <c r="K1048" s="69">
        <f t="shared" si="407"/>
        <v>666.6</v>
      </c>
      <c r="L1048" s="115">
        <f t="shared" si="407"/>
        <v>15</v>
      </c>
      <c r="M1048" s="115">
        <f t="shared" si="407"/>
        <v>1</v>
      </c>
      <c r="N1048" s="115">
        <f t="shared" si="407"/>
        <v>14</v>
      </c>
      <c r="O1048" s="115">
        <f t="shared" si="407"/>
        <v>47</v>
      </c>
      <c r="P1048" s="115">
        <f t="shared" si="407"/>
        <v>2</v>
      </c>
      <c r="Q1048" s="115">
        <f t="shared" si="407"/>
        <v>45</v>
      </c>
      <c r="R1048" s="15">
        <f>IF(L1048/D1048=0,"дом расселён 100%",IF(L1048-D1048=0,"0%",IF(L1048/D1048&lt;1,1-L1048/D1048)))</f>
        <v>6.25E-2</v>
      </c>
      <c r="S1048" s="70">
        <v>43592</v>
      </c>
      <c r="T1048" s="68" t="s">
        <v>393</v>
      </c>
      <c r="U1048" s="70">
        <v>46022</v>
      </c>
      <c r="V1048" s="1"/>
      <c r="W1048" s="148" t="s">
        <v>543</v>
      </c>
      <c r="X1048" s="148" t="s">
        <v>556</v>
      </c>
      <c r="Y1048" s="11"/>
    </row>
    <row r="1049" spans="1:25" s="11" customFormat="1" ht="32.25" customHeight="1" x14ac:dyDescent="0.2">
      <c r="A1049" s="58">
        <f>A1048+1</f>
        <v>58</v>
      </c>
      <c r="B1049" s="143" t="s">
        <v>20</v>
      </c>
      <c r="C1049" s="143" t="s">
        <v>389</v>
      </c>
      <c r="D1049" s="143" t="s">
        <v>21</v>
      </c>
      <c r="E1049" s="143" t="s">
        <v>13</v>
      </c>
      <c r="F1049" s="38">
        <v>1</v>
      </c>
      <c r="G1049" s="140"/>
      <c r="H1049" s="140">
        <v>20.3</v>
      </c>
      <c r="I1049" s="228">
        <f t="shared" ref="I1049:I1087" si="408">IF(R1049="Подлежит расселению",H1049,IF(R1049="Расселено",0,IF(R1049="Пустующие",0,IF(R1049="В суде",H1049))))</f>
        <v>20.3</v>
      </c>
      <c r="J1049" s="228">
        <f t="shared" ref="J1049:J1087" si="409">IF(E1049="Муниципальная",I1049,IF(E1049="Частная",0,IF(E1049="Государственная",0,IF(E1049="Юр.лицо",0))))</f>
        <v>0</v>
      </c>
      <c r="K1049" s="228">
        <f t="shared" ref="K1049:K1087" si="410">IF(E1049="Муниципальная",0,IF(E1049="Частная",I1049,IF(E1049="Государственная",I1049,IF(E1049="Юр.лицо",I1049))))</f>
        <v>20.3</v>
      </c>
      <c r="L1049" s="143">
        <f t="shared" ref="L1049:N1087" si="411">IF(I1049&gt;0,1,IF(I1049=0,0))</f>
        <v>1</v>
      </c>
      <c r="M1049" s="143">
        <f t="shared" si="411"/>
        <v>0</v>
      </c>
      <c r="N1049" s="143">
        <f t="shared" si="411"/>
        <v>1</v>
      </c>
      <c r="O1049" s="247">
        <v>1</v>
      </c>
      <c r="P1049" s="247"/>
      <c r="Q1049" s="247">
        <f t="shared" ref="Q1049:Q1087" si="412">O1049-P1049</f>
        <v>1</v>
      </c>
      <c r="R1049" s="223" t="s">
        <v>22</v>
      </c>
      <c r="S1049" s="57">
        <v>43592</v>
      </c>
      <c r="T1049" s="54" t="s">
        <v>393</v>
      </c>
      <c r="U1049" s="207">
        <v>46022</v>
      </c>
      <c r="V1049" s="139">
        <v>42676</v>
      </c>
      <c r="W1049" s="148" t="s">
        <v>543</v>
      </c>
      <c r="X1049" s="148" t="s">
        <v>556</v>
      </c>
    </row>
    <row r="1050" spans="1:25" s="11" customFormat="1" ht="32.25" customHeight="1" x14ac:dyDescent="0.2">
      <c r="A1050" s="58">
        <f t="shared" si="391"/>
        <v>58</v>
      </c>
      <c r="B1050" s="143" t="s">
        <v>20</v>
      </c>
      <c r="C1050" s="143" t="s">
        <v>389</v>
      </c>
      <c r="D1050" s="143" t="s">
        <v>23</v>
      </c>
      <c r="E1050" s="143" t="s">
        <v>13</v>
      </c>
      <c r="F1050" s="38">
        <v>1</v>
      </c>
      <c r="G1050" s="140"/>
      <c r="H1050" s="140">
        <v>32.6</v>
      </c>
      <c r="I1050" s="228">
        <f t="shared" si="408"/>
        <v>32.6</v>
      </c>
      <c r="J1050" s="228">
        <f t="shared" si="409"/>
        <v>0</v>
      </c>
      <c r="K1050" s="228">
        <f t="shared" si="410"/>
        <v>32.6</v>
      </c>
      <c r="L1050" s="143">
        <f t="shared" si="411"/>
        <v>1</v>
      </c>
      <c r="M1050" s="143">
        <f t="shared" si="411"/>
        <v>0</v>
      </c>
      <c r="N1050" s="143">
        <f t="shared" si="411"/>
        <v>1</v>
      </c>
      <c r="O1050" s="247">
        <v>2</v>
      </c>
      <c r="P1050" s="247"/>
      <c r="Q1050" s="247">
        <f t="shared" si="412"/>
        <v>2</v>
      </c>
      <c r="R1050" s="223" t="s">
        <v>22</v>
      </c>
      <c r="S1050" s="141">
        <v>43592</v>
      </c>
      <c r="T1050" s="143" t="s">
        <v>393</v>
      </c>
      <c r="U1050" s="45">
        <v>46022</v>
      </c>
      <c r="V1050" s="139">
        <v>42573</v>
      </c>
      <c r="W1050" s="148" t="s">
        <v>543</v>
      </c>
      <c r="X1050" s="148" t="s">
        <v>556</v>
      </c>
    </row>
    <row r="1051" spans="1:25" s="11" customFormat="1" ht="32.25" customHeight="1" x14ac:dyDescent="0.2">
      <c r="A1051" s="58">
        <f t="shared" si="391"/>
        <v>58</v>
      </c>
      <c r="B1051" s="143" t="s">
        <v>20</v>
      </c>
      <c r="C1051" s="143" t="s">
        <v>389</v>
      </c>
      <c r="D1051" s="143" t="s">
        <v>24</v>
      </c>
      <c r="E1051" s="143" t="s">
        <v>13</v>
      </c>
      <c r="F1051" s="38">
        <v>1</v>
      </c>
      <c r="G1051" s="140"/>
      <c r="H1051" s="140">
        <v>10.1</v>
      </c>
      <c r="I1051" s="228">
        <f t="shared" si="408"/>
        <v>10.1</v>
      </c>
      <c r="J1051" s="228">
        <f t="shared" si="409"/>
        <v>0</v>
      </c>
      <c r="K1051" s="228">
        <f t="shared" si="410"/>
        <v>10.1</v>
      </c>
      <c r="L1051" s="143">
        <f t="shared" si="411"/>
        <v>1</v>
      </c>
      <c r="M1051" s="143">
        <f t="shared" si="411"/>
        <v>0</v>
      </c>
      <c r="N1051" s="143">
        <f t="shared" si="411"/>
        <v>1</v>
      </c>
      <c r="O1051" s="247">
        <v>1</v>
      </c>
      <c r="P1051" s="247"/>
      <c r="Q1051" s="247">
        <f t="shared" si="412"/>
        <v>1</v>
      </c>
      <c r="R1051" s="223" t="s">
        <v>22</v>
      </c>
      <c r="S1051" s="141">
        <v>43592</v>
      </c>
      <c r="T1051" s="143" t="s">
        <v>393</v>
      </c>
      <c r="U1051" s="45">
        <v>46022</v>
      </c>
      <c r="V1051" s="139">
        <v>42583</v>
      </c>
      <c r="W1051" s="148" t="s">
        <v>543</v>
      </c>
      <c r="X1051" s="148" t="s">
        <v>556</v>
      </c>
    </row>
    <row r="1052" spans="1:25" s="11" customFormat="1" ht="32.25" customHeight="1" x14ac:dyDescent="0.2">
      <c r="A1052" s="58">
        <f t="shared" si="391"/>
        <v>58</v>
      </c>
      <c r="B1052" s="143" t="s">
        <v>20</v>
      </c>
      <c r="C1052" s="143" t="s">
        <v>389</v>
      </c>
      <c r="D1052" s="143" t="s">
        <v>25</v>
      </c>
      <c r="E1052" s="143" t="s">
        <v>13</v>
      </c>
      <c r="F1052" s="38">
        <v>1</v>
      </c>
      <c r="G1052" s="140"/>
      <c r="H1052" s="140">
        <v>20.9</v>
      </c>
      <c r="I1052" s="228">
        <f t="shared" si="408"/>
        <v>20.9</v>
      </c>
      <c r="J1052" s="228">
        <f t="shared" si="409"/>
        <v>0</v>
      </c>
      <c r="K1052" s="228">
        <f t="shared" si="410"/>
        <v>20.9</v>
      </c>
      <c r="L1052" s="143">
        <f t="shared" si="411"/>
        <v>1</v>
      </c>
      <c r="M1052" s="143">
        <f t="shared" si="411"/>
        <v>0</v>
      </c>
      <c r="N1052" s="143">
        <f t="shared" si="411"/>
        <v>1</v>
      </c>
      <c r="O1052" s="247">
        <v>5</v>
      </c>
      <c r="P1052" s="247"/>
      <c r="Q1052" s="247">
        <f t="shared" si="412"/>
        <v>5</v>
      </c>
      <c r="R1052" s="223" t="s">
        <v>22</v>
      </c>
      <c r="S1052" s="141">
        <v>43592</v>
      </c>
      <c r="T1052" s="143" t="s">
        <v>393</v>
      </c>
      <c r="U1052" s="45">
        <v>46022</v>
      </c>
      <c r="V1052" s="139">
        <v>42642</v>
      </c>
      <c r="W1052" s="148" t="s">
        <v>543</v>
      </c>
      <c r="X1052" s="148" t="s">
        <v>556</v>
      </c>
    </row>
    <row r="1053" spans="1:25" s="11" customFormat="1" ht="32.25" customHeight="1" x14ac:dyDescent="0.2">
      <c r="A1053" s="58">
        <f t="shared" si="391"/>
        <v>58</v>
      </c>
      <c r="B1053" s="143" t="s">
        <v>20</v>
      </c>
      <c r="C1053" s="143" t="s">
        <v>389</v>
      </c>
      <c r="D1053" s="143" t="s">
        <v>26</v>
      </c>
      <c r="E1053" s="143" t="s">
        <v>13</v>
      </c>
      <c r="F1053" s="38">
        <v>1</v>
      </c>
      <c r="G1053" s="140"/>
      <c r="H1053" s="140">
        <v>21.2</v>
      </c>
      <c r="I1053" s="228">
        <f t="shared" si="408"/>
        <v>21.2</v>
      </c>
      <c r="J1053" s="228">
        <f t="shared" si="409"/>
        <v>0</v>
      </c>
      <c r="K1053" s="228">
        <f t="shared" si="410"/>
        <v>21.2</v>
      </c>
      <c r="L1053" s="143">
        <f t="shared" si="411"/>
        <v>1</v>
      </c>
      <c r="M1053" s="143">
        <f t="shared" si="411"/>
        <v>0</v>
      </c>
      <c r="N1053" s="143">
        <f t="shared" si="411"/>
        <v>1</v>
      </c>
      <c r="O1053" s="247">
        <v>1</v>
      </c>
      <c r="P1053" s="247"/>
      <c r="Q1053" s="247">
        <f t="shared" si="412"/>
        <v>1</v>
      </c>
      <c r="R1053" s="223" t="s">
        <v>22</v>
      </c>
      <c r="S1053" s="141">
        <v>43592</v>
      </c>
      <c r="T1053" s="143" t="s">
        <v>393</v>
      </c>
      <c r="U1053" s="45">
        <v>46022</v>
      </c>
      <c r="V1053" s="139">
        <v>42712</v>
      </c>
      <c r="W1053" s="148" t="s">
        <v>543</v>
      </c>
      <c r="X1053" s="148" t="s">
        <v>556</v>
      </c>
    </row>
    <row r="1054" spans="1:25" s="11" customFormat="1" ht="32.25" customHeight="1" x14ac:dyDescent="0.2">
      <c r="A1054" s="58">
        <f t="shared" si="391"/>
        <v>58</v>
      </c>
      <c r="B1054" s="143" t="s">
        <v>20</v>
      </c>
      <c r="C1054" s="143" t="s">
        <v>389</v>
      </c>
      <c r="D1054" s="143" t="s">
        <v>27</v>
      </c>
      <c r="E1054" s="143" t="s">
        <v>13</v>
      </c>
      <c r="F1054" s="38">
        <v>1</v>
      </c>
      <c r="G1054" s="140"/>
      <c r="H1054" s="140">
        <v>20.5</v>
      </c>
      <c r="I1054" s="228">
        <f t="shared" si="408"/>
        <v>20.5</v>
      </c>
      <c r="J1054" s="228">
        <f t="shared" si="409"/>
        <v>0</v>
      </c>
      <c r="K1054" s="228">
        <f t="shared" si="410"/>
        <v>20.5</v>
      </c>
      <c r="L1054" s="143">
        <f t="shared" si="411"/>
        <v>1</v>
      </c>
      <c r="M1054" s="143">
        <f t="shared" si="411"/>
        <v>0</v>
      </c>
      <c r="N1054" s="143">
        <f t="shared" si="411"/>
        <v>1</v>
      </c>
      <c r="O1054" s="247">
        <v>1</v>
      </c>
      <c r="P1054" s="247"/>
      <c r="Q1054" s="247">
        <f t="shared" si="412"/>
        <v>1</v>
      </c>
      <c r="R1054" s="223" t="s">
        <v>22</v>
      </c>
      <c r="S1054" s="141">
        <v>43592</v>
      </c>
      <c r="T1054" s="143" t="s">
        <v>393</v>
      </c>
      <c r="U1054" s="45">
        <v>46022</v>
      </c>
      <c r="V1054" s="139">
        <v>42725</v>
      </c>
      <c r="W1054" s="148" t="s">
        <v>543</v>
      </c>
      <c r="X1054" s="148" t="s">
        <v>556</v>
      </c>
    </row>
    <row r="1055" spans="1:25" s="11" customFormat="1" ht="32.25" customHeight="1" x14ac:dyDescent="0.2">
      <c r="A1055" s="58">
        <f t="shared" ref="A1055:A1118" si="413">A1054</f>
        <v>58</v>
      </c>
      <c r="B1055" s="143" t="s">
        <v>20</v>
      </c>
      <c r="C1055" s="143" t="s">
        <v>389</v>
      </c>
      <c r="D1055" s="143" t="s">
        <v>28</v>
      </c>
      <c r="E1055" s="143" t="s">
        <v>13</v>
      </c>
      <c r="F1055" s="38">
        <v>1</v>
      </c>
      <c r="G1055" s="140"/>
      <c r="H1055" s="140">
        <v>20.9</v>
      </c>
      <c r="I1055" s="228">
        <f t="shared" si="408"/>
        <v>20.9</v>
      </c>
      <c r="J1055" s="228">
        <f t="shared" si="409"/>
        <v>0</v>
      </c>
      <c r="K1055" s="228">
        <f t="shared" si="410"/>
        <v>20.9</v>
      </c>
      <c r="L1055" s="143">
        <f t="shared" si="411"/>
        <v>1</v>
      </c>
      <c r="M1055" s="143">
        <f t="shared" si="411"/>
        <v>0</v>
      </c>
      <c r="N1055" s="143">
        <f t="shared" si="411"/>
        <v>1</v>
      </c>
      <c r="O1055" s="247">
        <v>5</v>
      </c>
      <c r="P1055" s="247"/>
      <c r="Q1055" s="247">
        <f t="shared" si="412"/>
        <v>5</v>
      </c>
      <c r="R1055" s="223" t="s">
        <v>22</v>
      </c>
      <c r="S1055" s="141">
        <v>43592</v>
      </c>
      <c r="T1055" s="143" t="s">
        <v>393</v>
      </c>
      <c r="U1055" s="45">
        <v>46022</v>
      </c>
      <c r="V1055" s="139">
        <v>42643</v>
      </c>
      <c r="W1055" s="148" t="s">
        <v>543</v>
      </c>
      <c r="X1055" s="148" t="s">
        <v>556</v>
      </c>
    </row>
    <row r="1056" spans="1:25" s="11" customFormat="1" ht="20.25" customHeight="1" x14ac:dyDescent="0.2">
      <c r="A1056" s="58">
        <f t="shared" si="413"/>
        <v>58</v>
      </c>
      <c r="B1056" s="143" t="s">
        <v>20</v>
      </c>
      <c r="C1056" s="143" t="s">
        <v>389</v>
      </c>
      <c r="D1056" s="143" t="s">
        <v>29</v>
      </c>
      <c r="E1056" s="143" t="s">
        <v>13</v>
      </c>
      <c r="F1056" s="38">
        <v>1</v>
      </c>
      <c r="G1056" s="140"/>
      <c r="H1056" s="140">
        <v>22.5</v>
      </c>
      <c r="I1056" s="228">
        <f t="shared" si="408"/>
        <v>22.5</v>
      </c>
      <c r="J1056" s="228">
        <f t="shared" si="409"/>
        <v>0</v>
      </c>
      <c r="K1056" s="228">
        <f t="shared" si="410"/>
        <v>22.5</v>
      </c>
      <c r="L1056" s="143">
        <f t="shared" si="411"/>
        <v>1</v>
      </c>
      <c r="M1056" s="143">
        <f t="shared" si="411"/>
        <v>0</v>
      </c>
      <c r="N1056" s="143">
        <f t="shared" si="411"/>
        <v>1</v>
      </c>
      <c r="O1056" s="247">
        <v>1</v>
      </c>
      <c r="P1056" s="247"/>
      <c r="Q1056" s="247">
        <f t="shared" si="412"/>
        <v>1</v>
      </c>
      <c r="R1056" s="223" t="s">
        <v>22</v>
      </c>
      <c r="S1056" s="141">
        <v>43592</v>
      </c>
      <c r="T1056" s="143" t="s">
        <v>393</v>
      </c>
      <c r="U1056" s="45">
        <v>46022</v>
      </c>
      <c r="V1056" s="139">
        <v>43355</v>
      </c>
      <c r="W1056" s="148" t="s">
        <v>543</v>
      </c>
      <c r="X1056" s="148" t="s">
        <v>556</v>
      </c>
    </row>
    <row r="1057" spans="1:24" s="11" customFormat="1" ht="20.25" customHeight="1" x14ac:dyDescent="0.2">
      <c r="A1057" s="58">
        <f t="shared" si="413"/>
        <v>58</v>
      </c>
      <c r="B1057" s="143" t="s">
        <v>20</v>
      </c>
      <c r="C1057" s="143" t="s">
        <v>389</v>
      </c>
      <c r="D1057" s="143" t="s">
        <v>30</v>
      </c>
      <c r="E1057" s="143" t="s">
        <v>13</v>
      </c>
      <c r="F1057" s="38">
        <v>1</v>
      </c>
      <c r="G1057" s="140"/>
      <c r="H1057" s="140">
        <v>20.9</v>
      </c>
      <c r="I1057" s="228">
        <f t="shared" si="408"/>
        <v>20.9</v>
      </c>
      <c r="J1057" s="228">
        <f t="shared" si="409"/>
        <v>0</v>
      </c>
      <c r="K1057" s="228">
        <f t="shared" si="410"/>
        <v>20.9</v>
      </c>
      <c r="L1057" s="143">
        <f t="shared" si="411"/>
        <v>1</v>
      </c>
      <c r="M1057" s="143">
        <f t="shared" si="411"/>
        <v>0</v>
      </c>
      <c r="N1057" s="143">
        <f t="shared" si="411"/>
        <v>1</v>
      </c>
      <c r="O1057" s="247">
        <v>1</v>
      </c>
      <c r="P1057" s="247"/>
      <c r="Q1057" s="247">
        <f t="shared" si="412"/>
        <v>1</v>
      </c>
      <c r="R1057" s="223" t="s">
        <v>22</v>
      </c>
      <c r="S1057" s="141">
        <v>43592</v>
      </c>
      <c r="T1057" s="143" t="s">
        <v>393</v>
      </c>
      <c r="U1057" s="45">
        <v>46022</v>
      </c>
      <c r="V1057" s="139">
        <v>42706</v>
      </c>
      <c r="W1057" s="148" t="s">
        <v>543</v>
      </c>
      <c r="X1057" s="148" t="s">
        <v>556</v>
      </c>
    </row>
    <row r="1058" spans="1:24" s="11" customFormat="1" ht="20.25" customHeight="1" x14ac:dyDescent="0.2">
      <c r="A1058" s="58">
        <f t="shared" si="413"/>
        <v>58</v>
      </c>
      <c r="B1058" s="143" t="s">
        <v>20</v>
      </c>
      <c r="C1058" s="143" t="s">
        <v>389</v>
      </c>
      <c r="D1058" s="143" t="s">
        <v>31</v>
      </c>
      <c r="E1058" s="143" t="s">
        <v>13</v>
      </c>
      <c r="F1058" s="38">
        <v>1</v>
      </c>
      <c r="G1058" s="140"/>
      <c r="H1058" s="140">
        <v>20.7</v>
      </c>
      <c r="I1058" s="228">
        <f t="shared" si="408"/>
        <v>20.7</v>
      </c>
      <c r="J1058" s="228">
        <f t="shared" si="409"/>
        <v>0</v>
      </c>
      <c r="K1058" s="228">
        <f t="shared" si="410"/>
        <v>20.7</v>
      </c>
      <c r="L1058" s="143">
        <f t="shared" si="411"/>
        <v>1</v>
      </c>
      <c r="M1058" s="143">
        <f t="shared" si="411"/>
        <v>0</v>
      </c>
      <c r="N1058" s="143">
        <f t="shared" si="411"/>
        <v>1</v>
      </c>
      <c r="O1058" s="247">
        <v>6</v>
      </c>
      <c r="P1058" s="247"/>
      <c r="Q1058" s="247">
        <f t="shared" si="412"/>
        <v>6</v>
      </c>
      <c r="R1058" s="223" t="s">
        <v>22</v>
      </c>
      <c r="S1058" s="141">
        <v>43592</v>
      </c>
      <c r="T1058" s="143" t="s">
        <v>393</v>
      </c>
      <c r="U1058" s="45">
        <v>46022</v>
      </c>
      <c r="V1058" s="139">
        <v>42706</v>
      </c>
      <c r="W1058" s="148" t="s">
        <v>543</v>
      </c>
      <c r="X1058" s="148" t="s">
        <v>556</v>
      </c>
    </row>
    <row r="1059" spans="1:24" s="11" customFormat="1" ht="20.25" customHeight="1" x14ac:dyDescent="0.2">
      <c r="A1059" s="58">
        <f t="shared" si="413"/>
        <v>58</v>
      </c>
      <c r="B1059" s="143" t="s">
        <v>20</v>
      </c>
      <c r="C1059" s="143" t="s">
        <v>389</v>
      </c>
      <c r="D1059" s="143" t="s">
        <v>32</v>
      </c>
      <c r="E1059" s="143" t="s">
        <v>13</v>
      </c>
      <c r="F1059" s="38">
        <v>1</v>
      </c>
      <c r="G1059" s="140"/>
      <c r="H1059" s="140">
        <v>20.7</v>
      </c>
      <c r="I1059" s="228">
        <f t="shared" si="408"/>
        <v>20.7</v>
      </c>
      <c r="J1059" s="228">
        <f t="shared" si="409"/>
        <v>0</v>
      </c>
      <c r="K1059" s="228">
        <f t="shared" si="410"/>
        <v>20.7</v>
      </c>
      <c r="L1059" s="143">
        <f t="shared" si="411"/>
        <v>1</v>
      </c>
      <c r="M1059" s="143">
        <f t="shared" si="411"/>
        <v>0</v>
      </c>
      <c r="N1059" s="143">
        <f t="shared" si="411"/>
        <v>1</v>
      </c>
      <c r="O1059" s="247">
        <v>5</v>
      </c>
      <c r="P1059" s="247"/>
      <c r="Q1059" s="247">
        <f t="shared" si="412"/>
        <v>5</v>
      </c>
      <c r="R1059" s="223" t="s">
        <v>22</v>
      </c>
      <c r="S1059" s="141">
        <v>43592</v>
      </c>
      <c r="T1059" s="143" t="s">
        <v>393</v>
      </c>
      <c r="U1059" s="45">
        <v>46022</v>
      </c>
      <c r="V1059" s="139">
        <v>42557</v>
      </c>
      <c r="W1059" s="148" t="s">
        <v>543</v>
      </c>
      <c r="X1059" s="148" t="s">
        <v>556</v>
      </c>
    </row>
    <row r="1060" spans="1:24" s="11" customFormat="1" ht="20.25" customHeight="1" x14ac:dyDescent="0.2">
      <c r="A1060" s="58">
        <f t="shared" si="413"/>
        <v>58</v>
      </c>
      <c r="B1060" s="143" t="s">
        <v>20</v>
      </c>
      <c r="C1060" s="143" t="s">
        <v>389</v>
      </c>
      <c r="D1060" s="143" t="s">
        <v>33</v>
      </c>
      <c r="E1060" s="143" t="s">
        <v>13</v>
      </c>
      <c r="F1060" s="38">
        <v>1</v>
      </c>
      <c r="G1060" s="140"/>
      <c r="H1060" s="140">
        <v>9</v>
      </c>
      <c r="I1060" s="228">
        <f t="shared" si="408"/>
        <v>9</v>
      </c>
      <c r="J1060" s="228">
        <f t="shared" si="409"/>
        <v>0</v>
      </c>
      <c r="K1060" s="228">
        <f t="shared" si="410"/>
        <v>9</v>
      </c>
      <c r="L1060" s="143">
        <f t="shared" si="411"/>
        <v>1</v>
      </c>
      <c r="M1060" s="143">
        <f t="shared" si="411"/>
        <v>0</v>
      </c>
      <c r="N1060" s="143">
        <f t="shared" si="411"/>
        <v>1</v>
      </c>
      <c r="O1060" s="247">
        <v>5</v>
      </c>
      <c r="P1060" s="247"/>
      <c r="Q1060" s="247">
        <f t="shared" si="412"/>
        <v>5</v>
      </c>
      <c r="R1060" s="223" t="s">
        <v>22</v>
      </c>
      <c r="S1060" s="141">
        <v>43592</v>
      </c>
      <c r="T1060" s="143" t="s">
        <v>393</v>
      </c>
      <c r="U1060" s="45">
        <v>46022</v>
      </c>
      <c r="V1060" s="139">
        <v>43202</v>
      </c>
      <c r="W1060" s="148" t="s">
        <v>543</v>
      </c>
      <c r="X1060" s="148" t="s">
        <v>556</v>
      </c>
    </row>
    <row r="1061" spans="1:24" s="11" customFormat="1" ht="20.25" customHeight="1" x14ac:dyDescent="0.2">
      <c r="A1061" s="58">
        <f t="shared" si="413"/>
        <v>58</v>
      </c>
      <c r="B1061" s="143" t="s">
        <v>20</v>
      </c>
      <c r="C1061" s="143" t="s">
        <v>389</v>
      </c>
      <c r="D1061" s="143" t="s">
        <v>39</v>
      </c>
      <c r="E1061" s="143" t="s">
        <v>13</v>
      </c>
      <c r="F1061" s="38">
        <v>1</v>
      </c>
      <c r="G1061" s="140"/>
      <c r="H1061" s="140">
        <v>10.7</v>
      </c>
      <c r="I1061" s="228">
        <f t="shared" si="408"/>
        <v>10.7</v>
      </c>
      <c r="J1061" s="228">
        <f t="shared" si="409"/>
        <v>0</v>
      </c>
      <c r="K1061" s="228">
        <f t="shared" si="410"/>
        <v>10.7</v>
      </c>
      <c r="L1061" s="143">
        <f t="shared" si="411"/>
        <v>1</v>
      </c>
      <c r="M1061" s="143">
        <f t="shared" si="411"/>
        <v>0</v>
      </c>
      <c r="N1061" s="143">
        <f t="shared" si="411"/>
        <v>1</v>
      </c>
      <c r="O1061" s="247">
        <v>1</v>
      </c>
      <c r="P1061" s="247"/>
      <c r="Q1061" s="247">
        <f t="shared" si="412"/>
        <v>1</v>
      </c>
      <c r="R1061" s="223" t="s">
        <v>22</v>
      </c>
      <c r="S1061" s="141">
        <v>43592</v>
      </c>
      <c r="T1061" s="143" t="s">
        <v>393</v>
      </c>
      <c r="U1061" s="45">
        <v>46022</v>
      </c>
      <c r="V1061" s="139">
        <v>42578</v>
      </c>
      <c r="W1061" s="148" t="s">
        <v>543</v>
      </c>
      <c r="X1061" s="148" t="s">
        <v>556</v>
      </c>
    </row>
    <row r="1062" spans="1:24" s="11" customFormat="1" ht="20.25" customHeight="1" x14ac:dyDescent="0.2">
      <c r="A1062" s="58">
        <f t="shared" si="413"/>
        <v>58</v>
      </c>
      <c r="B1062" s="143" t="s">
        <v>20</v>
      </c>
      <c r="C1062" s="143" t="s">
        <v>389</v>
      </c>
      <c r="D1062" s="143" t="s">
        <v>40</v>
      </c>
      <c r="E1062" s="143" t="s">
        <v>13</v>
      </c>
      <c r="F1062" s="38">
        <v>1</v>
      </c>
      <c r="G1062" s="140"/>
      <c r="H1062" s="140">
        <v>10.3</v>
      </c>
      <c r="I1062" s="228">
        <f t="shared" si="408"/>
        <v>10.3</v>
      </c>
      <c r="J1062" s="228">
        <f t="shared" si="409"/>
        <v>0</v>
      </c>
      <c r="K1062" s="228">
        <f t="shared" si="410"/>
        <v>10.3</v>
      </c>
      <c r="L1062" s="143">
        <f t="shared" si="411"/>
        <v>1</v>
      </c>
      <c r="M1062" s="143">
        <f t="shared" si="411"/>
        <v>0</v>
      </c>
      <c r="N1062" s="143">
        <f t="shared" si="411"/>
        <v>1</v>
      </c>
      <c r="O1062" s="247">
        <v>8</v>
      </c>
      <c r="P1062" s="247">
        <v>5</v>
      </c>
      <c r="Q1062" s="247">
        <f t="shared" si="412"/>
        <v>3</v>
      </c>
      <c r="R1062" s="223" t="s">
        <v>22</v>
      </c>
      <c r="S1062" s="141">
        <v>43592</v>
      </c>
      <c r="T1062" s="143" t="s">
        <v>393</v>
      </c>
      <c r="U1062" s="45">
        <v>46022</v>
      </c>
      <c r="V1062" s="139">
        <v>42598</v>
      </c>
      <c r="W1062" s="148" t="s">
        <v>543</v>
      </c>
      <c r="X1062" s="148" t="s">
        <v>556</v>
      </c>
    </row>
    <row r="1063" spans="1:24" s="11" customFormat="1" ht="20.25" customHeight="1" x14ac:dyDescent="0.2">
      <c r="A1063" s="58">
        <f t="shared" si="413"/>
        <v>58</v>
      </c>
      <c r="B1063" s="143" t="s">
        <v>20</v>
      </c>
      <c r="C1063" s="143" t="s">
        <v>389</v>
      </c>
      <c r="D1063" s="143" t="s">
        <v>41</v>
      </c>
      <c r="E1063" s="143" t="s">
        <v>13</v>
      </c>
      <c r="F1063" s="38">
        <v>1</v>
      </c>
      <c r="G1063" s="140"/>
      <c r="H1063" s="140">
        <v>10.199999999999999</v>
      </c>
      <c r="I1063" s="228">
        <f t="shared" si="408"/>
        <v>10.199999999999999</v>
      </c>
      <c r="J1063" s="228">
        <f t="shared" si="409"/>
        <v>0</v>
      </c>
      <c r="K1063" s="228">
        <f t="shared" si="410"/>
        <v>10.199999999999999</v>
      </c>
      <c r="L1063" s="143">
        <f t="shared" si="411"/>
        <v>1</v>
      </c>
      <c r="M1063" s="143">
        <f t="shared" si="411"/>
        <v>0</v>
      </c>
      <c r="N1063" s="143">
        <f t="shared" si="411"/>
        <v>1</v>
      </c>
      <c r="O1063" s="247">
        <v>8</v>
      </c>
      <c r="P1063" s="247"/>
      <c r="Q1063" s="247">
        <f t="shared" si="412"/>
        <v>8</v>
      </c>
      <c r="R1063" s="223" t="s">
        <v>22</v>
      </c>
      <c r="S1063" s="141">
        <v>43592</v>
      </c>
      <c r="T1063" s="143" t="s">
        <v>393</v>
      </c>
      <c r="U1063" s="45">
        <v>46022</v>
      </c>
      <c r="V1063" s="139">
        <v>42667</v>
      </c>
      <c r="W1063" s="148" t="s">
        <v>543</v>
      </c>
      <c r="X1063" s="148" t="s">
        <v>556</v>
      </c>
    </row>
    <row r="1064" spans="1:24" s="11" customFormat="1" ht="20.25" customHeight="1" x14ac:dyDescent="0.2">
      <c r="A1064" s="58">
        <f t="shared" si="413"/>
        <v>58</v>
      </c>
      <c r="B1064" s="143" t="s">
        <v>20</v>
      </c>
      <c r="C1064" s="143" t="s">
        <v>389</v>
      </c>
      <c r="D1064" s="143" t="s">
        <v>42</v>
      </c>
      <c r="E1064" s="143" t="s">
        <v>13</v>
      </c>
      <c r="F1064" s="38">
        <v>1</v>
      </c>
      <c r="G1064" s="140"/>
      <c r="H1064" s="140">
        <v>9.9</v>
      </c>
      <c r="I1064" s="228">
        <f t="shared" si="408"/>
        <v>9.9</v>
      </c>
      <c r="J1064" s="228">
        <f t="shared" si="409"/>
        <v>0</v>
      </c>
      <c r="K1064" s="228">
        <f t="shared" si="410"/>
        <v>9.9</v>
      </c>
      <c r="L1064" s="143">
        <f t="shared" si="411"/>
        <v>1</v>
      </c>
      <c r="M1064" s="143">
        <f t="shared" si="411"/>
        <v>0</v>
      </c>
      <c r="N1064" s="143">
        <f t="shared" si="411"/>
        <v>1</v>
      </c>
      <c r="O1064" s="247">
        <v>1</v>
      </c>
      <c r="P1064" s="247"/>
      <c r="Q1064" s="247">
        <f t="shared" si="412"/>
        <v>1</v>
      </c>
      <c r="R1064" s="223" t="s">
        <v>22</v>
      </c>
      <c r="S1064" s="141">
        <v>43592</v>
      </c>
      <c r="T1064" s="143" t="s">
        <v>393</v>
      </c>
      <c r="U1064" s="45">
        <v>46022</v>
      </c>
      <c r="V1064" s="139">
        <v>42620</v>
      </c>
      <c r="W1064" s="148" t="s">
        <v>543</v>
      </c>
      <c r="X1064" s="148" t="s">
        <v>556</v>
      </c>
    </row>
    <row r="1065" spans="1:24" s="11" customFormat="1" ht="20.25" customHeight="1" x14ac:dyDescent="0.2">
      <c r="A1065" s="58">
        <f t="shared" si="413"/>
        <v>58</v>
      </c>
      <c r="B1065" s="143" t="s">
        <v>20</v>
      </c>
      <c r="C1065" s="143" t="s">
        <v>389</v>
      </c>
      <c r="D1065" s="143" t="s">
        <v>43</v>
      </c>
      <c r="E1065" s="143" t="s">
        <v>13</v>
      </c>
      <c r="F1065" s="38">
        <v>1</v>
      </c>
      <c r="G1065" s="140"/>
      <c r="H1065" s="140">
        <v>9.8000000000000007</v>
      </c>
      <c r="I1065" s="228">
        <f t="shared" si="408"/>
        <v>9.8000000000000007</v>
      </c>
      <c r="J1065" s="228">
        <f t="shared" si="409"/>
        <v>0</v>
      </c>
      <c r="K1065" s="228">
        <f t="shared" si="410"/>
        <v>9.8000000000000007</v>
      </c>
      <c r="L1065" s="143">
        <f t="shared" si="411"/>
        <v>1</v>
      </c>
      <c r="M1065" s="143">
        <f t="shared" si="411"/>
        <v>0</v>
      </c>
      <c r="N1065" s="143">
        <f t="shared" si="411"/>
        <v>1</v>
      </c>
      <c r="O1065" s="247">
        <v>6</v>
      </c>
      <c r="P1065" s="247"/>
      <c r="Q1065" s="247">
        <f t="shared" si="412"/>
        <v>6</v>
      </c>
      <c r="R1065" s="223" t="s">
        <v>22</v>
      </c>
      <c r="S1065" s="141">
        <v>43592</v>
      </c>
      <c r="T1065" s="143" t="s">
        <v>393</v>
      </c>
      <c r="U1065" s="45">
        <v>46022</v>
      </c>
      <c r="V1065" s="139">
        <v>42579</v>
      </c>
      <c r="W1065" s="148" t="s">
        <v>543</v>
      </c>
      <c r="X1065" s="148" t="s">
        <v>556</v>
      </c>
    </row>
    <row r="1066" spans="1:24" s="11" customFormat="1" ht="20.25" customHeight="1" x14ac:dyDescent="0.2">
      <c r="A1066" s="58">
        <f t="shared" si="413"/>
        <v>58</v>
      </c>
      <c r="B1066" s="143" t="s">
        <v>20</v>
      </c>
      <c r="C1066" s="143" t="s">
        <v>389</v>
      </c>
      <c r="D1066" s="143" t="s">
        <v>46</v>
      </c>
      <c r="E1066" s="143" t="s">
        <v>13</v>
      </c>
      <c r="F1066" s="38">
        <v>1</v>
      </c>
      <c r="G1066" s="140"/>
      <c r="H1066" s="140">
        <v>10.7</v>
      </c>
      <c r="I1066" s="228">
        <f t="shared" si="408"/>
        <v>10.7</v>
      </c>
      <c r="J1066" s="228">
        <f t="shared" si="409"/>
        <v>0</v>
      </c>
      <c r="K1066" s="228">
        <f t="shared" si="410"/>
        <v>10.7</v>
      </c>
      <c r="L1066" s="143">
        <f t="shared" si="411"/>
        <v>1</v>
      </c>
      <c r="M1066" s="143">
        <f t="shared" si="411"/>
        <v>0</v>
      </c>
      <c r="N1066" s="143">
        <f t="shared" si="411"/>
        <v>1</v>
      </c>
      <c r="O1066" s="247">
        <v>1</v>
      </c>
      <c r="P1066" s="247"/>
      <c r="Q1066" s="247">
        <f t="shared" si="412"/>
        <v>1</v>
      </c>
      <c r="R1066" s="223" t="s">
        <v>22</v>
      </c>
      <c r="S1066" s="141">
        <v>43592</v>
      </c>
      <c r="T1066" s="143" t="s">
        <v>393</v>
      </c>
      <c r="U1066" s="45">
        <v>46022</v>
      </c>
      <c r="V1066" s="139">
        <v>42706</v>
      </c>
      <c r="W1066" s="148" t="s">
        <v>543</v>
      </c>
      <c r="X1066" s="148" t="s">
        <v>556</v>
      </c>
    </row>
    <row r="1067" spans="1:24" s="11" customFormat="1" ht="20.25" customHeight="1" x14ac:dyDescent="0.2">
      <c r="A1067" s="58">
        <f t="shared" si="413"/>
        <v>58</v>
      </c>
      <c r="B1067" s="143" t="s">
        <v>20</v>
      </c>
      <c r="C1067" s="143" t="s">
        <v>389</v>
      </c>
      <c r="D1067" s="143" t="s">
        <v>47</v>
      </c>
      <c r="E1067" s="143" t="s">
        <v>13</v>
      </c>
      <c r="F1067" s="38">
        <v>1</v>
      </c>
      <c r="G1067" s="140"/>
      <c r="H1067" s="140">
        <v>30.6</v>
      </c>
      <c r="I1067" s="228">
        <f t="shared" si="408"/>
        <v>30.6</v>
      </c>
      <c r="J1067" s="228">
        <f t="shared" si="409"/>
        <v>0</v>
      </c>
      <c r="K1067" s="228">
        <f t="shared" si="410"/>
        <v>30.6</v>
      </c>
      <c r="L1067" s="143">
        <f t="shared" si="411"/>
        <v>1</v>
      </c>
      <c r="M1067" s="143">
        <f t="shared" si="411"/>
        <v>0</v>
      </c>
      <c r="N1067" s="143">
        <f t="shared" si="411"/>
        <v>1</v>
      </c>
      <c r="O1067" s="247">
        <v>1</v>
      </c>
      <c r="P1067" s="247"/>
      <c r="Q1067" s="247">
        <f t="shared" si="412"/>
        <v>1</v>
      </c>
      <c r="R1067" s="223" t="s">
        <v>22</v>
      </c>
      <c r="S1067" s="141">
        <v>43592</v>
      </c>
      <c r="T1067" s="143" t="s">
        <v>393</v>
      </c>
      <c r="U1067" s="45">
        <v>46022</v>
      </c>
      <c r="V1067" s="139">
        <v>42572</v>
      </c>
      <c r="W1067" s="148" t="s">
        <v>543</v>
      </c>
      <c r="X1067" s="148" t="s">
        <v>556</v>
      </c>
    </row>
    <row r="1068" spans="1:24" s="11" customFormat="1" ht="20.25" customHeight="1" x14ac:dyDescent="0.2">
      <c r="A1068" s="58">
        <f t="shared" si="413"/>
        <v>58</v>
      </c>
      <c r="B1068" s="143" t="s">
        <v>20</v>
      </c>
      <c r="C1068" s="143" t="s">
        <v>389</v>
      </c>
      <c r="D1068" s="143" t="s">
        <v>48</v>
      </c>
      <c r="E1068" s="143" t="s">
        <v>13</v>
      </c>
      <c r="F1068" s="38">
        <v>1</v>
      </c>
      <c r="G1068" s="140"/>
      <c r="H1068" s="140">
        <v>20.7</v>
      </c>
      <c r="I1068" s="228">
        <f t="shared" si="408"/>
        <v>20.7</v>
      </c>
      <c r="J1068" s="228">
        <f t="shared" si="409"/>
        <v>0</v>
      </c>
      <c r="K1068" s="228">
        <f t="shared" si="410"/>
        <v>20.7</v>
      </c>
      <c r="L1068" s="143">
        <f t="shared" si="411"/>
        <v>1</v>
      </c>
      <c r="M1068" s="143">
        <f t="shared" si="411"/>
        <v>0</v>
      </c>
      <c r="N1068" s="143">
        <f t="shared" si="411"/>
        <v>1</v>
      </c>
      <c r="O1068" s="247">
        <v>4</v>
      </c>
      <c r="P1068" s="247"/>
      <c r="Q1068" s="247">
        <f t="shared" si="412"/>
        <v>4</v>
      </c>
      <c r="R1068" s="223" t="s">
        <v>22</v>
      </c>
      <c r="S1068" s="141">
        <v>43592</v>
      </c>
      <c r="T1068" s="143" t="s">
        <v>393</v>
      </c>
      <c r="U1068" s="45">
        <v>46022</v>
      </c>
      <c r="V1068" s="139">
        <v>43508</v>
      </c>
      <c r="W1068" s="148" t="s">
        <v>543</v>
      </c>
      <c r="X1068" s="148" t="s">
        <v>556</v>
      </c>
    </row>
    <row r="1069" spans="1:24" s="11" customFormat="1" ht="20.25" customHeight="1" x14ac:dyDescent="0.2">
      <c r="A1069" s="58">
        <f t="shared" si="413"/>
        <v>58</v>
      </c>
      <c r="B1069" s="143" t="s">
        <v>20</v>
      </c>
      <c r="C1069" s="143" t="s">
        <v>389</v>
      </c>
      <c r="D1069" s="143" t="s">
        <v>49</v>
      </c>
      <c r="E1069" s="143" t="s">
        <v>13</v>
      </c>
      <c r="F1069" s="38">
        <v>1</v>
      </c>
      <c r="G1069" s="140"/>
      <c r="H1069" s="140">
        <v>20.6</v>
      </c>
      <c r="I1069" s="228">
        <f t="shared" si="408"/>
        <v>20.6</v>
      </c>
      <c r="J1069" s="228">
        <f t="shared" si="409"/>
        <v>0</v>
      </c>
      <c r="K1069" s="228">
        <f t="shared" si="410"/>
        <v>20.6</v>
      </c>
      <c r="L1069" s="143">
        <f t="shared" si="411"/>
        <v>1</v>
      </c>
      <c r="M1069" s="143">
        <f t="shared" si="411"/>
        <v>0</v>
      </c>
      <c r="N1069" s="143">
        <f t="shared" si="411"/>
        <v>1</v>
      </c>
      <c r="O1069" s="247">
        <v>1</v>
      </c>
      <c r="P1069" s="247"/>
      <c r="Q1069" s="247">
        <f t="shared" si="412"/>
        <v>1</v>
      </c>
      <c r="R1069" s="223" t="s">
        <v>22</v>
      </c>
      <c r="S1069" s="141">
        <v>43592</v>
      </c>
      <c r="T1069" s="143" t="s">
        <v>393</v>
      </c>
      <c r="U1069" s="45">
        <v>46022</v>
      </c>
      <c r="V1069" s="139">
        <v>42579</v>
      </c>
      <c r="W1069" s="148" t="s">
        <v>543</v>
      </c>
      <c r="X1069" s="148" t="s">
        <v>556</v>
      </c>
    </row>
    <row r="1070" spans="1:24" s="11" customFormat="1" ht="20.25" customHeight="1" x14ac:dyDescent="0.2">
      <c r="A1070" s="58">
        <f t="shared" si="413"/>
        <v>58</v>
      </c>
      <c r="B1070" s="143" t="s">
        <v>20</v>
      </c>
      <c r="C1070" s="143" t="s">
        <v>389</v>
      </c>
      <c r="D1070" s="143" t="s">
        <v>50</v>
      </c>
      <c r="E1070" s="143" t="s">
        <v>13</v>
      </c>
      <c r="F1070" s="38">
        <v>1</v>
      </c>
      <c r="G1070" s="140"/>
      <c r="H1070" s="140">
        <v>22.5</v>
      </c>
      <c r="I1070" s="228">
        <f t="shared" si="408"/>
        <v>22.5</v>
      </c>
      <c r="J1070" s="228">
        <f t="shared" si="409"/>
        <v>0</v>
      </c>
      <c r="K1070" s="228">
        <f t="shared" si="410"/>
        <v>22.5</v>
      </c>
      <c r="L1070" s="143">
        <f t="shared" si="411"/>
        <v>1</v>
      </c>
      <c r="M1070" s="143">
        <f t="shared" si="411"/>
        <v>0</v>
      </c>
      <c r="N1070" s="143">
        <f t="shared" si="411"/>
        <v>1</v>
      </c>
      <c r="O1070" s="247">
        <v>1</v>
      </c>
      <c r="P1070" s="247">
        <v>3</v>
      </c>
      <c r="Q1070" s="247">
        <f t="shared" si="412"/>
        <v>-2</v>
      </c>
      <c r="R1070" s="223" t="s">
        <v>22</v>
      </c>
      <c r="S1070" s="141">
        <v>43592</v>
      </c>
      <c r="T1070" s="143" t="s">
        <v>393</v>
      </c>
      <c r="U1070" s="45">
        <v>46022</v>
      </c>
      <c r="V1070" s="139">
        <v>42698</v>
      </c>
      <c r="W1070" s="148" t="s">
        <v>543</v>
      </c>
      <c r="X1070" s="148" t="s">
        <v>556</v>
      </c>
    </row>
    <row r="1071" spans="1:24" s="11" customFormat="1" ht="20.25" customHeight="1" x14ac:dyDescent="0.2">
      <c r="A1071" s="58">
        <f t="shared" si="413"/>
        <v>58</v>
      </c>
      <c r="B1071" s="143" t="s">
        <v>20</v>
      </c>
      <c r="C1071" s="143" t="s">
        <v>389</v>
      </c>
      <c r="D1071" s="143" t="s">
        <v>51</v>
      </c>
      <c r="E1071" s="143" t="s">
        <v>13</v>
      </c>
      <c r="F1071" s="38">
        <v>1</v>
      </c>
      <c r="G1071" s="140"/>
      <c r="H1071" s="140">
        <v>10.3</v>
      </c>
      <c r="I1071" s="228">
        <f t="shared" si="408"/>
        <v>10.3</v>
      </c>
      <c r="J1071" s="228">
        <f t="shared" si="409"/>
        <v>0</v>
      </c>
      <c r="K1071" s="228">
        <f t="shared" si="410"/>
        <v>10.3</v>
      </c>
      <c r="L1071" s="143">
        <f t="shared" si="411"/>
        <v>1</v>
      </c>
      <c r="M1071" s="143">
        <f t="shared" si="411"/>
        <v>0</v>
      </c>
      <c r="N1071" s="143">
        <f t="shared" si="411"/>
        <v>1</v>
      </c>
      <c r="O1071" s="247">
        <v>1</v>
      </c>
      <c r="P1071" s="247"/>
      <c r="Q1071" s="247">
        <f t="shared" si="412"/>
        <v>1</v>
      </c>
      <c r="R1071" s="223" t="s">
        <v>22</v>
      </c>
      <c r="S1071" s="141">
        <v>43592</v>
      </c>
      <c r="T1071" s="143" t="s">
        <v>393</v>
      </c>
      <c r="U1071" s="45">
        <v>46022</v>
      </c>
      <c r="V1071" s="139">
        <v>42557</v>
      </c>
      <c r="W1071" s="148" t="s">
        <v>543</v>
      </c>
      <c r="X1071" s="148" t="s">
        <v>556</v>
      </c>
    </row>
    <row r="1072" spans="1:24" s="11" customFormat="1" ht="20.25" customHeight="1" x14ac:dyDescent="0.2">
      <c r="A1072" s="58">
        <f t="shared" si="413"/>
        <v>58</v>
      </c>
      <c r="B1072" s="143" t="s">
        <v>20</v>
      </c>
      <c r="C1072" s="143" t="s">
        <v>389</v>
      </c>
      <c r="D1072" s="143" t="s">
        <v>52</v>
      </c>
      <c r="E1072" s="143" t="s">
        <v>13</v>
      </c>
      <c r="F1072" s="38">
        <v>1</v>
      </c>
      <c r="G1072" s="140"/>
      <c r="H1072" s="140">
        <v>20.9</v>
      </c>
      <c r="I1072" s="228">
        <f t="shared" si="408"/>
        <v>20.9</v>
      </c>
      <c r="J1072" s="228">
        <f t="shared" si="409"/>
        <v>0</v>
      </c>
      <c r="K1072" s="228">
        <f t="shared" si="410"/>
        <v>20.9</v>
      </c>
      <c r="L1072" s="143">
        <f t="shared" si="411"/>
        <v>1</v>
      </c>
      <c r="M1072" s="143">
        <f t="shared" si="411"/>
        <v>0</v>
      </c>
      <c r="N1072" s="143">
        <f t="shared" si="411"/>
        <v>1</v>
      </c>
      <c r="O1072" s="247">
        <v>3</v>
      </c>
      <c r="P1072" s="247"/>
      <c r="Q1072" s="247">
        <f t="shared" si="412"/>
        <v>3</v>
      </c>
      <c r="R1072" s="223" t="s">
        <v>22</v>
      </c>
      <c r="S1072" s="141">
        <v>43592</v>
      </c>
      <c r="T1072" s="143" t="s">
        <v>393</v>
      </c>
      <c r="U1072" s="45">
        <v>46022</v>
      </c>
      <c r="V1072" s="139">
        <v>42716</v>
      </c>
      <c r="W1072" s="148" t="s">
        <v>543</v>
      </c>
      <c r="X1072" s="148" t="s">
        <v>556</v>
      </c>
    </row>
    <row r="1073" spans="1:25" s="11" customFormat="1" ht="20.25" customHeight="1" x14ac:dyDescent="0.2">
      <c r="A1073" s="58">
        <f t="shared" si="413"/>
        <v>58</v>
      </c>
      <c r="B1073" s="143" t="s">
        <v>20</v>
      </c>
      <c r="C1073" s="143" t="s">
        <v>389</v>
      </c>
      <c r="D1073" s="143" t="s">
        <v>53</v>
      </c>
      <c r="E1073" s="143" t="s">
        <v>13</v>
      </c>
      <c r="F1073" s="38">
        <v>1</v>
      </c>
      <c r="G1073" s="140"/>
      <c r="H1073" s="140">
        <v>20.8</v>
      </c>
      <c r="I1073" s="228">
        <f t="shared" si="408"/>
        <v>20.8</v>
      </c>
      <c r="J1073" s="228">
        <f t="shared" si="409"/>
        <v>0</v>
      </c>
      <c r="K1073" s="228">
        <f t="shared" si="410"/>
        <v>20.8</v>
      </c>
      <c r="L1073" s="143">
        <f t="shared" si="411"/>
        <v>1</v>
      </c>
      <c r="M1073" s="143">
        <f t="shared" si="411"/>
        <v>0</v>
      </c>
      <c r="N1073" s="143">
        <f t="shared" si="411"/>
        <v>1</v>
      </c>
      <c r="O1073" s="247">
        <v>1</v>
      </c>
      <c r="P1073" s="247"/>
      <c r="Q1073" s="247">
        <f t="shared" si="412"/>
        <v>1</v>
      </c>
      <c r="R1073" s="223" t="s">
        <v>22</v>
      </c>
      <c r="S1073" s="141">
        <v>43592</v>
      </c>
      <c r="T1073" s="143" t="s">
        <v>393</v>
      </c>
      <c r="U1073" s="45">
        <v>46022</v>
      </c>
      <c r="V1073" s="139">
        <v>42699</v>
      </c>
      <c r="W1073" s="148" t="s">
        <v>543</v>
      </c>
      <c r="X1073" s="148" t="s">
        <v>556</v>
      </c>
    </row>
    <row r="1074" spans="1:25" s="11" customFormat="1" ht="20.25" customHeight="1" x14ac:dyDescent="0.2">
      <c r="A1074" s="58">
        <f t="shared" si="413"/>
        <v>58</v>
      </c>
      <c r="B1074" s="143" t="s">
        <v>20</v>
      </c>
      <c r="C1074" s="143" t="s">
        <v>389</v>
      </c>
      <c r="D1074" s="143" t="s">
        <v>54</v>
      </c>
      <c r="E1074" s="143" t="s">
        <v>13</v>
      </c>
      <c r="F1074" s="38">
        <v>1</v>
      </c>
      <c r="G1074" s="140"/>
      <c r="H1074" s="140">
        <v>10.3</v>
      </c>
      <c r="I1074" s="228">
        <f t="shared" si="408"/>
        <v>10.3</v>
      </c>
      <c r="J1074" s="228">
        <f t="shared" si="409"/>
        <v>0</v>
      </c>
      <c r="K1074" s="228">
        <f t="shared" si="410"/>
        <v>10.3</v>
      </c>
      <c r="L1074" s="143">
        <f t="shared" si="411"/>
        <v>1</v>
      </c>
      <c r="M1074" s="143">
        <f t="shared" si="411"/>
        <v>0</v>
      </c>
      <c r="N1074" s="143">
        <f t="shared" si="411"/>
        <v>1</v>
      </c>
      <c r="O1074" s="247">
        <v>2</v>
      </c>
      <c r="P1074" s="247"/>
      <c r="Q1074" s="247">
        <f t="shared" si="412"/>
        <v>2</v>
      </c>
      <c r="R1074" s="223" t="s">
        <v>22</v>
      </c>
      <c r="S1074" s="141">
        <v>43592</v>
      </c>
      <c r="T1074" s="143" t="s">
        <v>393</v>
      </c>
      <c r="U1074" s="45">
        <v>46022</v>
      </c>
      <c r="V1074" s="139">
        <v>42622</v>
      </c>
      <c r="W1074" s="148" t="s">
        <v>543</v>
      </c>
      <c r="X1074" s="148" t="s">
        <v>556</v>
      </c>
    </row>
    <row r="1075" spans="1:25" s="11" customFormat="1" ht="20.25" customHeight="1" x14ac:dyDescent="0.2">
      <c r="A1075" s="58">
        <f t="shared" si="413"/>
        <v>58</v>
      </c>
      <c r="B1075" s="143" t="s">
        <v>20</v>
      </c>
      <c r="C1075" s="143" t="s">
        <v>389</v>
      </c>
      <c r="D1075" s="143" t="s">
        <v>55</v>
      </c>
      <c r="E1075" s="143" t="s">
        <v>13</v>
      </c>
      <c r="F1075" s="38">
        <v>1</v>
      </c>
      <c r="G1075" s="140"/>
      <c r="H1075" s="140">
        <v>20.9</v>
      </c>
      <c r="I1075" s="228">
        <f t="shared" si="408"/>
        <v>20.9</v>
      </c>
      <c r="J1075" s="228">
        <f t="shared" si="409"/>
        <v>0</v>
      </c>
      <c r="K1075" s="228">
        <f t="shared" si="410"/>
        <v>20.9</v>
      </c>
      <c r="L1075" s="143">
        <f t="shared" si="411"/>
        <v>1</v>
      </c>
      <c r="M1075" s="143">
        <f t="shared" si="411"/>
        <v>0</v>
      </c>
      <c r="N1075" s="143">
        <f t="shared" si="411"/>
        <v>1</v>
      </c>
      <c r="O1075" s="247">
        <v>9</v>
      </c>
      <c r="P1075" s="247">
        <v>5</v>
      </c>
      <c r="Q1075" s="247">
        <f t="shared" si="412"/>
        <v>4</v>
      </c>
      <c r="R1075" s="223" t="s">
        <v>22</v>
      </c>
      <c r="S1075" s="141">
        <v>43592</v>
      </c>
      <c r="T1075" s="143" t="s">
        <v>393</v>
      </c>
      <c r="U1075" s="45">
        <v>46022</v>
      </c>
      <c r="V1075" s="139">
        <v>42958</v>
      </c>
      <c r="W1075" s="148" t="s">
        <v>543</v>
      </c>
      <c r="X1075" s="148" t="s">
        <v>556</v>
      </c>
    </row>
    <row r="1076" spans="1:25" s="11" customFormat="1" ht="20.25" customHeight="1" x14ac:dyDescent="0.2">
      <c r="A1076" s="58">
        <f t="shared" si="413"/>
        <v>58</v>
      </c>
      <c r="B1076" s="143" t="s">
        <v>20</v>
      </c>
      <c r="C1076" s="143" t="s">
        <v>389</v>
      </c>
      <c r="D1076" s="143" t="s">
        <v>56</v>
      </c>
      <c r="E1076" s="143" t="s">
        <v>13</v>
      </c>
      <c r="F1076" s="38">
        <v>1</v>
      </c>
      <c r="G1076" s="140"/>
      <c r="H1076" s="140">
        <v>22.5</v>
      </c>
      <c r="I1076" s="228">
        <f t="shared" si="408"/>
        <v>22.5</v>
      </c>
      <c r="J1076" s="228">
        <f t="shared" si="409"/>
        <v>0</v>
      </c>
      <c r="K1076" s="228">
        <f t="shared" si="410"/>
        <v>22.5</v>
      </c>
      <c r="L1076" s="143">
        <f t="shared" si="411"/>
        <v>1</v>
      </c>
      <c r="M1076" s="143">
        <f t="shared" si="411"/>
        <v>0</v>
      </c>
      <c r="N1076" s="143">
        <f t="shared" si="411"/>
        <v>1</v>
      </c>
      <c r="O1076" s="247">
        <v>1</v>
      </c>
      <c r="P1076" s="247"/>
      <c r="Q1076" s="247">
        <f t="shared" si="412"/>
        <v>1</v>
      </c>
      <c r="R1076" s="223" t="s">
        <v>22</v>
      </c>
      <c r="S1076" s="141">
        <v>43592</v>
      </c>
      <c r="T1076" s="143" t="s">
        <v>393</v>
      </c>
      <c r="U1076" s="45">
        <v>46022</v>
      </c>
      <c r="V1076" s="139">
        <v>42969</v>
      </c>
      <c r="W1076" s="148" t="s">
        <v>543</v>
      </c>
      <c r="X1076" s="148" t="s">
        <v>556</v>
      </c>
    </row>
    <row r="1077" spans="1:25" s="11" customFormat="1" ht="20.25" customHeight="1" x14ac:dyDescent="0.2">
      <c r="A1077" s="58">
        <f t="shared" si="413"/>
        <v>58</v>
      </c>
      <c r="B1077" s="143" t="s">
        <v>20</v>
      </c>
      <c r="C1077" s="143" t="s">
        <v>389</v>
      </c>
      <c r="D1077" s="143" t="s">
        <v>57</v>
      </c>
      <c r="E1077" s="143" t="s">
        <v>13</v>
      </c>
      <c r="F1077" s="38">
        <v>1</v>
      </c>
      <c r="G1077" s="140"/>
      <c r="H1077" s="140">
        <v>20.8</v>
      </c>
      <c r="I1077" s="228">
        <f t="shared" si="408"/>
        <v>20.8</v>
      </c>
      <c r="J1077" s="228">
        <f t="shared" si="409"/>
        <v>0</v>
      </c>
      <c r="K1077" s="228">
        <f t="shared" si="410"/>
        <v>20.8</v>
      </c>
      <c r="L1077" s="143">
        <f t="shared" si="411"/>
        <v>1</v>
      </c>
      <c r="M1077" s="143">
        <f t="shared" si="411"/>
        <v>0</v>
      </c>
      <c r="N1077" s="143">
        <f t="shared" si="411"/>
        <v>1</v>
      </c>
      <c r="O1077" s="247">
        <v>3</v>
      </c>
      <c r="P1077" s="247"/>
      <c r="Q1077" s="247">
        <f t="shared" si="412"/>
        <v>3</v>
      </c>
      <c r="R1077" s="223" t="s">
        <v>22</v>
      </c>
      <c r="S1077" s="141">
        <v>43592</v>
      </c>
      <c r="T1077" s="143" t="s">
        <v>393</v>
      </c>
      <c r="U1077" s="45">
        <v>46022</v>
      </c>
      <c r="V1077" s="139">
        <v>42983</v>
      </c>
      <c r="W1077" s="148" t="s">
        <v>543</v>
      </c>
      <c r="X1077" s="148" t="s">
        <v>556</v>
      </c>
    </row>
    <row r="1078" spans="1:25" s="11" customFormat="1" ht="20.25" customHeight="1" x14ac:dyDescent="0.2">
      <c r="A1078" s="58">
        <f t="shared" si="413"/>
        <v>58</v>
      </c>
      <c r="B1078" s="143" t="s">
        <v>20</v>
      </c>
      <c r="C1078" s="143" t="s">
        <v>389</v>
      </c>
      <c r="D1078" s="143" t="s">
        <v>58</v>
      </c>
      <c r="E1078" s="143" t="s">
        <v>13</v>
      </c>
      <c r="F1078" s="38">
        <v>1</v>
      </c>
      <c r="G1078" s="140"/>
      <c r="H1078" s="140">
        <v>20.7</v>
      </c>
      <c r="I1078" s="228">
        <f t="shared" si="408"/>
        <v>20.7</v>
      </c>
      <c r="J1078" s="228">
        <f t="shared" si="409"/>
        <v>0</v>
      </c>
      <c r="K1078" s="228">
        <f t="shared" si="410"/>
        <v>20.7</v>
      </c>
      <c r="L1078" s="143">
        <f t="shared" si="411"/>
        <v>1</v>
      </c>
      <c r="M1078" s="143">
        <f t="shared" si="411"/>
        <v>0</v>
      </c>
      <c r="N1078" s="143">
        <f t="shared" si="411"/>
        <v>1</v>
      </c>
      <c r="O1078" s="247">
        <v>1</v>
      </c>
      <c r="P1078" s="247"/>
      <c r="Q1078" s="247">
        <f t="shared" si="412"/>
        <v>1</v>
      </c>
      <c r="R1078" s="223" t="s">
        <v>22</v>
      </c>
      <c r="S1078" s="141">
        <v>43592</v>
      </c>
      <c r="T1078" s="143" t="s">
        <v>393</v>
      </c>
      <c r="U1078" s="45">
        <v>46022</v>
      </c>
      <c r="V1078" s="139">
        <v>42675</v>
      </c>
      <c r="W1078" s="148" t="s">
        <v>543</v>
      </c>
      <c r="X1078" s="148" t="s">
        <v>556</v>
      </c>
    </row>
    <row r="1079" spans="1:25" s="11" customFormat="1" ht="20.25" customHeight="1" x14ac:dyDescent="0.2">
      <c r="A1079" s="58">
        <f t="shared" si="413"/>
        <v>58</v>
      </c>
      <c r="B1079" s="143" t="s">
        <v>20</v>
      </c>
      <c r="C1079" s="143" t="s">
        <v>389</v>
      </c>
      <c r="D1079" s="143" t="s">
        <v>59</v>
      </c>
      <c r="E1079" s="143" t="s">
        <v>13</v>
      </c>
      <c r="F1079" s="38">
        <v>1</v>
      </c>
      <c r="G1079" s="140"/>
      <c r="H1079" s="140">
        <v>20.7</v>
      </c>
      <c r="I1079" s="228">
        <f t="shared" si="408"/>
        <v>20.7</v>
      </c>
      <c r="J1079" s="228">
        <f t="shared" si="409"/>
        <v>0</v>
      </c>
      <c r="K1079" s="228">
        <f t="shared" si="410"/>
        <v>20.7</v>
      </c>
      <c r="L1079" s="143">
        <f t="shared" si="411"/>
        <v>1</v>
      </c>
      <c r="M1079" s="143">
        <f t="shared" si="411"/>
        <v>0</v>
      </c>
      <c r="N1079" s="143">
        <f t="shared" si="411"/>
        <v>1</v>
      </c>
      <c r="O1079" s="247">
        <v>1</v>
      </c>
      <c r="P1079" s="247"/>
      <c r="Q1079" s="247">
        <f t="shared" si="412"/>
        <v>1</v>
      </c>
      <c r="R1079" s="223" t="s">
        <v>22</v>
      </c>
      <c r="S1079" s="141">
        <v>43592</v>
      </c>
      <c r="T1079" s="143" t="s">
        <v>393</v>
      </c>
      <c r="U1079" s="45">
        <v>46022</v>
      </c>
      <c r="V1079" s="139">
        <v>42578</v>
      </c>
      <c r="W1079" s="148" t="s">
        <v>543</v>
      </c>
      <c r="X1079" s="148" t="s">
        <v>556</v>
      </c>
    </row>
    <row r="1080" spans="1:25" s="11" customFormat="1" ht="20.25" customHeight="1" x14ac:dyDescent="0.2">
      <c r="A1080" s="58">
        <f t="shared" si="413"/>
        <v>58</v>
      </c>
      <c r="B1080" s="143" t="s">
        <v>20</v>
      </c>
      <c r="C1080" s="143" t="s">
        <v>389</v>
      </c>
      <c r="D1080" s="143" t="s">
        <v>100</v>
      </c>
      <c r="E1080" s="143" t="s">
        <v>13</v>
      </c>
      <c r="F1080" s="38">
        <v>1</v>
      </c>
      <c r="G1080" s="140"/>
      <c r="H1080" s="140">
        <v>20.8</v>
      </c>
      <c r="I1080" s="228">
        <f t="shared" si="408"/>
        <v>20.8</v>
      </c>
      <c r="J1080" s="228">
        <f t="shared" si="409"/>
        <v>0</v>
      </c>
      <c r="K1080" s="228">
        <f t="shared" si="410"/>
        <v>20.8</v>
      </c>
      <c r="L1080" s="143">
        <f t="shared" si="411"/>
        <v>1</v>
      </c>
      <c r="M1080" s="143">
        <f t="shared" si="411"/>
        <v>0</v>
      </c>
      <c r="N1080" s="143">
        <f t="shared" si="411"/>
        <v>1</v>
      </c>
      <c r="O1080" s="247">
        <v>4</v>
      </c>
      <c r="P1080" s="247"/>
      <c r="Q1080" s="247">
        <f t="shared" si="412"/>
        <v>4</v>
      </c>
      <c r="R1080" s="223" t="s">
        <v>22</v>
      </c>
      <c r="S1080" s="141">
        <v>43592</v>
      </c>
      <c r="T1080" s="143" t="s">
        <v>393</v>
      </c>
      <c r="U1080" s="45">
        <v>46022</v>
      </c>
      <c r="V1080" s="139">
        <v>42814</v>
      </c>
      <c r="W1080" s="148" t="s">
        <v>543</v>
      </c>
      <c r="X1080" s="148" t="s">
        <v>556</v>
      </c>
    </row>
    <row r="1081" spans="1:25" s="11" customFormat="1" ht="20.25" customHeight="1" x14ac:dyDescent="0.2">
      <c r="A1081" s="58">
        <f t="shared" si="413"/>
        <v>58</v>
      </c>
      <c r="B1081" s="143" t="s">
        <v>20</v>
      </c>
      <c r="C1081" s="143" t="s">
        <v>389</v>
      </c>
      <c r="D1081" s="143" t="s">
        <v>101</v>
      </c>
      <c r="E1081" s="143" t="s">
        <v>13</v>
      </c>
      <c r="F1081" s="38">
        <v>1</v>
      </c>
      <c r="G1081" s="140"/>
      <c r="H1081" s="140">
        <v>10.6</v>
      </c>
      <c r="I1081" s="228">
        <f t="shared" si="408"/>
        <v>10.6</v>
      </c>
      <c r="J1081" s="228">
        <f t="shared" si="409"/>
        <v>0</v>
      </c>
      <c r="K1081" s="228">
        <f t="shared" si="410"/>
        <v>10.6</v>
      </c>
      <c r="L1081" s="143">
        <f t="shared" si="411"/>
        <v>1</v>
      </c>
      <c r="M1081" s="143">
        <f t="shared" si="411"/>
        <v>0</v>
      </c>
      <c r="N1081" s="143">
        <f t="shared" si="411"/>
        <v>1</v>
      </c>
      <c r="O1081" s="247">
        <v>1</v>
      </c>
      <c r="P1081" s="247"/>
      <c r="Q1081" s="247">
        <f t="shared" si="412"/>
        <v>1</v>
      </c>
      <c r="R1081" s="223" t="s">
        <v>22</v>
      </c>
      <c r="S1081" s="141">
        <v>43592</v>
      </c>
      <c r="T1081" s="143" t="s">
        <v>393</v>
      </c>
      <c r="U1081" s="45">
        <v>46022</v>
      </c>
      <c r="V1081" s="139">
        <v>42557</v>
      </c>
      <c r="W1081" s="148" t="s">
        <v>543</v>
      </c>
      <c r="X1081" s="148" t="s">
        <v>556</v>
      </c>
    </row>
    <row r="1082" spans="1:25" s="11" customFormat="1" ht="20.25" customHeight="1" x14ac:dyDescent="0.2">
      <c r="A1082" s="58">
        <f t="shared" si="413"/>
        <v>58</v>
      </c>
      <c r="B1082" s="143" t="s">
        <v>20</v>
      </c>
      <c r="C1082" s="143" t="s">
        <v>389</v>
      </c>
      <c r="D1082" s="143" t="s">
        <v>102</v>
      </c>
      <c r="E1082" s="143" t="s">
        <v>13</v>
      </c>
      <c r="F1082" s="38">
        <v>1</v>
      </c>
      <c r="G1082" s="140"/>
      <c r="H1082" s="140">
        <v>21.1</v>
      </c>
      <c r="I1082" s="228">
        <f t="shared" si="408"/>
        <v>21.1</v>
      </c>
      <c r="J1082" s="228">
        <f t="shared" si="409"/>
        <v>0</v>
      </c>
      <c r="K1082" s="228">
        <f t="shared" si="410"/>
        <v>21.1</v>
      </c>
      <c r="L1082" s="143">
        <f t="shared" si="411"/>
        <v>1</v>
      </c>
      <c r="M1082" s="143">
        <f t="shared" si="411"/>
        <v>0</v>
      </c>
      <c r="N1082" s="143">
        <f t="shared" si="411"/>
        <v>1</v>
      </c>
      <c r="O1082" s="247">
        <v>3</v>
      </c>
      <c r="P1082" s="247">
        <v>1</v>
      </c>
      <c r="Q1082" s="247">
        <f t="shared" si="412"/>
        <v>2</v>
      </c>
      <c r="R1082" s="223" t="s">
        <v>22</v>
      </c>
      <c r="S1082" s="141">
        <v>43592</v>
      </c>
      <c r="T1082" s="143" t="s">
        <v>393</v>
      </c>
      <c r="U1082" s="45">
        <v>46022</v>
      </c>
      <c r="V1082" s="139">
        <v>42698</v>
      </c>
      <c r="W1082" s="148" t="s">
        <v>543</v>
      </c>
      <c r="X1082" s="148" t="s">
        <v>556</v>
      </c>
    </row>
    <row r="1083" spans="1:25" s="11" customFormat="1" ht="20.25" customHeight="1" x14ac:dyDescent="0.2">
      <c r="A1083" s="58">
        <f t="shared" si="413"/>
        <v>58</v>
      </c>
      <c r="B1083" s="143" t="s">
        <v>20</v>
      </c>
      <c r="C1083" s="143" t="s">
        <v>389</v>
      </c>
      <c r="D1083" s="143" t="s">
        <v>320</v>
      </c>
      <c r="E1083" s="143" t="s">
        <v>13</v>
      </c>
      <c r="F1083" s="38">
        <v>1</v>
      </c>
      <c r="G1083" s="140"/>
      <c r="H1083" s="140">
        <v>9.9</v>
      </c>
      <c r="I1083" s="228">
        <f t="shared" si="408"/>
        <v>9.9</v>
      </c>
      <c r="J1083" s="228">
        <f t="shared" si="409"/>
        <v>0</v>
      </c>
      <c r="K1083" s="228">
        <f t="shared" si="410"/>
        <v>9.9</v>
      </c>
      <c r="L1083" s="143">
        <f t="shared" si="411"/>
        <v>1</v>
      </c>
      <c r="M1083" s="143">
        <f t="shared" si="411"/>
        <v>0</v>
      </c>
      <c r="N1083" s="143">
        <f t="shared" si="411"/>
        <v>1</v>
      </c>
      <c r="O1083" s="247">
        <v>1</v>
      </c>
      <c r="P1083" s="247"/>
      <c r="Q1083" s="247">
        <f t="shared" si="412"/>
        <v>1</v>
      </c>
      <c r="R1083" s="223" t="s">
        <v>22</v>
      </c>
      <c r="S1083" s="141">
        <v>43592</v>
      </c>
      <c r="T1083" s="143" t="s">
        <v>393</v>
      </c>
      <c r="U1083" s="45">
        <v>46022</v>
      </c>
      <c r="V1083" s="139">
        <v>43501</v>
      </c>
      <c r="W1083" s="148" t="s">
        <v>543</v>
      </c>
      <c r="X1083" s="148" t="s">
        <v>556</v>
      </c>
    </row>
    <row r="1084" spans="1:25" s="11" customFormat="1" ht="20.25" customHeight="1" x14ac:dyDescent="0.2">
      <c r="A1084" s="58">
        <f t="shared" si="413"/>
        <v>58</v>
      </c>
      <c r="B1084" s="143" t="s">
        <v>20</v>
      </c>
      <c r="C1084" s="143" t="s">
        <v>389</v>
      </c>
      <c r="D1084" s="143" t="s">
        <v>394</v>
      </c>
      <c r="E1084" s="143" t="s">
        <v>13</v>
      </c>
      <c r="F1084" s="38">
        <v>1</v>
      </c>
      <c r="G1084" s="140"/>
      <c r="H1084" s="140">
        <v>9.9</v>
      </c>
      <c r="I1084" s="228">
        <f t="shared" si="408"/>
        <v>9.9</v>
      </c>
      <c r="J1084" s="228">
        <f t="shared" si="409"/>
        <v>0</v>
      </c>
      <c r="K1084" s="228">
        <f t="shared" si="410"/>
        <v>9.9</v>
      </c>
      <c r="L1084" s="143">
        <f t="shared" si="411"/>
        <v>1</v>
      </c>
      <c r="M1084" s="143">
        <f t="shared" si="411"/>
        <v>0</v>
      </c>
      <c r="N1084" s="143">
        <f t="shared" si="411"/>
        <v>1</v>
      </c>
      <c r="O1084" s="247">
        <v>3</v>
      </c>
      <c r="P1084" s="247">
        <v>3</v>
      </c>
      <c r="Q1084" s="247">
        <f t="shared" si="412"/>
        <v>0</v>
      </c>
      <c r="R1084" s="223" t="s">
        <v>22</v>
      </c>
      <c r="S1084" s="141">
        <v>43592</v>
      </c>
      <c r="T1084" s="143" t="s">
        <v>393</v>
      </c>
      <c r="U1084" s="45">
        <v>46022</v>
      </c>
      <c r="V1084" s="139">
        <v>42557</v>
      </c>
      <c r="W1084" s="148" t="s">
        <v>543</v>
      </c>
      <c r="X1084" s="148" t="s">
        <v>556</v>
      </c>
    </row>
    <row r="1085" spans="1:25" s="11" customFormat="1" ht="20.25" customHeight="1" x14ac:dyDescent="0.2">
      <c r="A1085" s="58">
        <f t="shared" si="413"/>
        <v>58</v>
      </c>
      <c r="B1085" s="143" t="s">
        <v>20</v>
      </c>
      <c r="C1085" s="143" t="s">
        <v>389</v>
      </c>
      <c r="D1085" s="143" t="s">
        <v>107</v>
      </c>
      <c r="E1085" s="143" t="s">
        <v>13</v>
      </c>
      <c r="F1085" s="38">
        <v>1</v>
      </c>
      <c r="G1085" s="140"/>
      <c r="H1085" s="140">
        <v>10.7</v>
      </c>
      <c r="I1085" s="228">
        <f t="shared" si="408"/>
        <v>10.7</v>
      </c>
      <c r="J1085" s="228">
        <f t="shared" si="409"/>
        <v>0</v>
      </c>
      <c r="K1085" s="228">
        <f t="shared" si="410"/>
        <v>10.7</v>
      </c>
      <c r="L1085" s="143">
        <f t="shared" si="411"/>
        <v>1</v>
      </c>
      <c r="M1085" s="143">
        <f t="shared" si="411"/>
        <v>0</v>
      </c>
      <c r="N1085" s="143">
        <f t="shared" si="411"/>
        <v>1</v>
      </c>
      <c r="O1085" s="247">
        <v>1</v>
      </c>
      <c r="P1085" s="247"/>
      <c r="Q1085" s="247">
        <f t="shared" si="412"/>
        <v>1</v>
      </c>
      <c r="R1085" s="223" t="s">
        <v>22</v>
      </c>
      <c r="S1085" s="141">
        <v>43592</v>
      </c>
      <c r="T1085" s="143" t="s">
        <v>393</v>
      </c>
      <c r="U1085" s="45">
        <v>46022</v>
      </c>
      <c r="V1085" s="139">
        <v>42578</v>
      </c>
      <c r="W1085" s="148" t="s">
        <v>543</v>
      </c>
      <c r="X1085" s="148" t="s">
        <v>556</v>
      </c>
    </row>
    <row r="1086" spans="1:25" s="11" customFormat="1" ht="20.25" customHeight="1" x14ac:dyDescent="0.2">
      <c r="A1086" s="58">
        <f t="shared" si="413"/>
        <v>58</v>
      </c>
      <c r="B1086" s="143" t="s">
        <v>20</v>
      </c>
      <c r="C1086" s="143" t="s">
        <v>389</v>
      </c>
      <c r="D1086" s="143" t="s">
        <v>406</v>
      </c>
      <c r="E1086" s="143" t="s">
        <v>13</v>
      </c>
      <c r="F1086" s="38">
        <v>1</v>
      </c>
      <c r="G1086" s="140"/>
      <c r="H1086" s="140">
        <v>20.8</v>
      </c>
      <c r="I1086" s="228">
        <f t="shared" si="408"/>
        <v>20.8</v>
      </c>
      <c r="J1086" s="228">
        <f t="shared" si="409"/>
        <v>0</v>
      </c>
      <c r="K1086" s="228">
        <f t="shared" si="410"/>
        <v>20.8</v>
      </c>
      <c r="L1086" s="143">
        <f t="shared" si="411"/>
        <v>1</v>
      </c>
      <c r="M1086" s="143">
        <f t="shared" si="411"/>
        <v>0</v>
      </c>
      <c r="N1086" s="143">
        <f t="shared" si="411"/>
        <v>1</v>
      </c>
      <c r="O1086" s="247">
        <v>3</v>
      </c>
      <c r="P1086" s="247"/>
      <c r="Q1086" s="247">
        <f t="shared" si="412"/>
        <v>3</v>
      </c>
      <c r="R1086" s="223" t="s">
        <v>22</v>
      </c>
      <c r="S1086" s="141">
        <v>43592</v>
      </c>
      <c r="T1086" s="143" t="s">
        <v>393</v>
      </c>
      <c r="U1086" s="45">
        <v>46022</v>
      </c>
      <c r="V1086" s="139">
        <v>42620</v>
      </c>
      <c r="W1086" s="148" t="s">
        <v>543</v>
      </c>
      <c r="X1086" s="148" t="s">
        <v>556</v>
      </c>
    </row>
    <row r="1087" spans="1:25" s="11" customFormat="1" ht="20.25" customHeight="1" x14ac:dyDescent="0.2">
      <c r="A1087" s="58">
        <f t="shared" si="413"/>
        <v>58</v>
      </c>
      <c r="B1087" s="143" t="s">
        <v>20</v>
      </c>
      <c r="C1087" s="143" t="s">
        <v>389</v>
      </c>
      <c r="D1087" s="143" t="s">
        <v>407</v>
      </c>
      <c r="E1087" s="143" t="s">
        <v>13</v>
      </c>
      <c r="F1087" s="38">
        <v>1</v>
      </c>
      <c r="G1087" s="140"/>
      <c r="H1087" s="140">
        <v>19.7</v>
      </c>
      <c r="I1087" s="228">
        <f t="shared" si="408"/>
        <v>19.7</v>
      </c>
      <c r="J1087" s="228">
        <f t="shared" si="409"/>
        <v>0</v>
      </c>
      <c r="K1087" s="228">
        <f t="shared" si="410"/>
        <v>19.7</v>
      </c>
      <c r="L1087" s="143">
        <f t="shared" si="411"/>
        <v>1</v>
      </c>
      <c r="M1087" s="143">
        <f t="shared" si="411"/>
        <v>0</v>
      </c>
      <c r="N1087" s="143">
        <f t="shared" si="411"/>
        <v>1</v>
      </c>
      <c r="O1087" s="247">
        <v>1</v>
      </c>
      <c r="P1087" s="247"/>
      <c r="Q1087" s="247">
        <f t="shared" si="412"/>
        <v>1</v>
      </c>
      <c r="R1087" s="223" t="s">
        <v>22</v>
      </c>
      <c r="S1087" s="52">
        <v>43592</v>
      </c>
      <c r="T1087" s="49" t="s">
        <v>393</v>
      </c>
      <c r="U1087" s="197">
        <v>46022</v>
      </c>
      <c r="V1087" s="139">
        <v>43161</v>
      </c>
      <c r="W1087" s="148" t="s">
        <v>543</v>
      </c>
      <c r="X1087" s="148" t="s">
        <v>556</v>
      </c>
    </row>
    <row r="1088" spans="1:25" s="66" customFormat="1" ht="21" customHeight="1" x14ac:dyDescent="0.2">
      <c r="A1088" s="67">
        <f t="shared" si="413"/>
        <v>58</v>
      </c>
      <c r="B1088" s="68" t="s">
        <v>20</v>
      </c>
      <c r="C1088" s="68" t="s">
        <v>389</v>
      </c>
      <c r="D1088" s="68">
        <f>COUNTA(D1049:D1087)</f>
        <v>39</v>
      </c>
      <c r="E1088" s="47" t="s">
        <v>405</v>
      </c>
      <c r="F1088" s="33"/>
      <c r="G1088" s="69">
        <v>1017.5</v>
      </c>
      <c r="H1088" s="69">
        <f>SUM(H1049:H1087)</f>
        <v>687.7</v>
      </c>
      <c r="I1088" s="69">
        <f t="shared" ref="I1088:Q1088" si="414">SUM(I1049:I1087)</f>
        <v>687.7</v>
      </c>
      <c r="J1088" s="69">
        <f t="shared" si="414"/>
        <v>0</v>
      </c>
      <c r="K1088" s="69">
        <f t="shared" si="414"/>
        <v>687.7</v>
      </c>
      <c r="L1088" s="115">
        <f t="shared" si="414"/>
        <v>39</v>
      </c>
      <c r="M1088" s="115">
        <f t="shared" si="414"/>
        <v>0</v>
      </c>
      <c r="N1088" s="115">
        <f t="shared" si="414"/>
        <v>39</v>
      </c>
      <c r="O1088" s="115">
        <f t="shared" si="414"/>
        <v>105</v>
      </c>
      <c r="P1088" s="115">
        <f t="shared" si="414"/>
        <v>17</v>
      </c>
      <c r="Q1088" s="115">
        <f t="shared" si="414"/>
        <v>88</v>
      </c>
      <c r="R1088" s="15" t="str">
        <f>IF(L1088/D1088=0,"дом расселён 100%",IF(L1088-D1088=0,"0%",IF(L1088/D1088&lt;1,1-L1088/D1088)))</f>
        <v>0%</v>
      </c>
      <c r="S1088" s="70">
        <v>43592</v>
      </c>
      <c r="T1088" s="68" t="s">
        <v>393</v>
      </c>
      <c r="U1088" s="70">
        <v>46022</v>
      </c>
      <c r="V1088" s="1"/>
      <c r="W1088" s="148" t="s">
        <v>543</v>
      </c>
      <c r="X1088" s="148" t="s">
        <v>556</v>
      </c>
      <c r="Y1088" s="11"/>
    </row>
    <row r="1089" spans="1:24" s="11" customFormat="1" ht="20.25" customHeight="1" x14ac:dyDescent="0.2">
      <c r="A1089" s="58">
        <f>A1088+1</f>
        <v>59</v>
      </c>
      <c r="B1089" s="143" t="s">
        <v>20</v>
      </c>
      <c r="C1089" s="143" t="s">
        <v>386</v>
      </c>
      <c r="D1089" s="143" t="s">
        <v>21</v>
      </c>
      <c r="E1089" s="143" t="s">
        <v>12</v>
      </c>
      <c r="F1089" s="38">
        <v>1</v>
      </c>
      <c r="G1089" s="140"/>
      <c r="H1089" s="140">
        <v>40.700000000000003</v>
      </c>
      <c r="I1089" s="228">
        <f t="shared" ref="I1089:I1104" si="415">IF(R1089="Подлежит расселению",H1089,IF(R1089="Расселено",0,IF(R1089="Пустующие",0,IF(R1089="В суде",H1089))))</f>
        <v>40.700000000000003</v>
      </c>
      <c r="J1089" s="228">
        <f t="shared" ref="J1089:J1104" si="416">IF(E1089="Муниципальная",I1089,IF(E1089="Частная",0,IF(E1089="Государственная",0,IF(E1089="Юр.лицо",0))))</f>
        <v>40.700000000000003</v>
      </c>
      <c r="K1089" s="228">
        <f t="shared" ref="K1089:K1104" si="417">IF(E1089="Муниципальная",0,IF(E1089="Частная",I1089,IF(E1089="Государственная",I1089,IF(E1089="Юр.лицо",I1089))))</f>
        <v>0</v>
      </c>
      <c r="L1089" s="143">
        <f t="shared" ref="L1089:N1128" si="418">IF(I1089&gt;0,1,IF(I1089=0,0))</f>
        <v>1</v>
      </c>
      <c r="M1089" s="143">
        <f t="shared" si="418"/>
        <v>1</v>
      </c>
      <c r="N1089" s="143">
        <f t="shared" si="418"/>
        <v>0</v>
      </c>
      <c r="O1089" s="247">
        <v>1</v>
      </c>
      <c r="P1089" s="247"/>
      <c r="Q1089" s="247">
        <f t="shared" ref="Q1089:Q1128" si="419">O1089-P1089</f>
        <v>1</v>
      </c>
      <c r="R1089" s="223" t="s">
        <v>22</v>
      </c>
      <c r="S1089" s="57">
        <v>43592</v>
      </c>
      <c r="T1089" s="54" t="s">
        <v>393</v>
      </c>
      <c r="U1089" s="207">
        <v>46022</v>
      </c>
      <c r="V1089" s="139"/>
      <c r="W1089" s="148" t="s">
        <v>543</v>
      </c>
      <c r="X1089" s="148" t="s">
        <v>556</v>
      </c>
    </row>
    <row r="1090" spans="1:24" s="11" customFormat="1" ht="20.25" customHeight="1" x14ac:dyDescent="0.2">
      <c r="A1090" s="58">
        <f t="shared" si="413"/>
        <v>59</v>
      </c>
      <c r="B1090" s="143" t="s">
        <v>20</v>
      </c>
      <c r="C1090" s="143" t="s">
        <v>386</v>
      </c>
      <c r="D1090" s="143" t="s">
        <v>23</v>
      </c>
      <c r="E1090" s="143" t="s">
        <v>13</v>
      </c>
      <c r="F1090" s="38">
        <v>2</v>
      </c>
      <c r="G1090" s="140"/>
      <c r="H1090" s="140">
        <v>51</v>
      </c>
      <c r="I1090" s="228">
        <f t="shared" si="415"/>
        <v>51</v>
      </c>
      <c r="J1090" s="228">
        <f t="shared" si="416"/>
        <v>0</v>
      </c>
      <c r="K1090" s="228">
        <f t="shared" si="417"/>
        <v>51</v>
      </c>
      <c r="L1090" s="143">
        <f t="shared" si="418"/>
        <v>1</v>
      </c>
      <c r="M1090" s="143">
        <f t="shared" si="418"/>
        <v>0</v>
      </c>
      <c r="N1090" s="143">
        <f t="shared" si="418"/>
        <v>1</v>
      </c>
      <c r="O1090" s="247">
        <v>1</v>
      </c>
      <c r="P1090" s="247"/>
      <c r="Q1090" s="247">
        <f t="shared" si="419"/>
        <v>1</v>
      </c>
      <c r="R1090" s="223" t="s">
        <v>22</v>
      </c>
      <c r="S1090" s="141">
        <v>43592</v>
      </c>
      <c r="T1090" s="143" t="s">
        <v>393</v>
      </c>
      <c r="U1090" s="45">
        <v>46022</v>
      </c>
      <c r="V1090" s="139">
        <v>42674</v>
      </c>
      <c r="W1090" s="148" t="s">
        <v>543</v>
      </c>
      <c r="X1090" s="148" t="s">
        <v>556</v>
      </c>
    </row>
    <row r="1091" spans="1:24" s="11" customFormat="1" ht="20.25" customHeight="1" x14ac:dyDescent="0.2">
      <c r="A1091" s="58">
        <f t="shared" si="413"/>
        <v>59</v>
      </c>
      <c r="B1091" s="143" t="s">
        <v>20</v>
      </c>
      <c r="C1091" s="143" t="s">
        <v>386</v>
      </c>
      <c r="D1091" s="143" t="s">
        <v>24</v>
      </c>
      <c r="E1091" s="143" t="s">
        <v>13</v>
      </c>
      <c r="F1091" s="38">
        <v>3</v>
      </c>
      <c r="G1091" s="140"/>
      <c r="H1091" s="140">
        <v>66.5</v>
      </c>
      <c r="I1091" s="228">
        <f t="shared" si="415"/>
        <v>66.5</v>
      </c>
      <c r="J1091" s="228">
        <f t="shared" si="416"/>
        <v>0</v>
      </c>
      <c r="K1091" s="228">
        <f t="shared" si="417"/>
        <v>66.5</v>
      </c>
      <c r="L1091" s="143">
        <f t="shared" si="418"/>
        <v>1</v>
      </c>
      <c r="M1091" s="143">
        <f t="shared" si="418"/>
        <v>0</v>
      </c>
      <c r="N1091" s="143">
        <f t="shared" si="418"/>
        <v>1</v>
      </c>
      <c r="O1091" s="247">
        <v>5</v>
      </c>
      <c r="P1091" s="247"/>
      <c r="Q1091" s="247">
        <f t="shared" si="419"/>
        <v>5</v>
      </c>
      <c r="R1091" s="223" t="s">
        <v>22</v>
      </c>
      <c r="S1091" s="141">
        <v>43592</v>
      </c>
      <c r="T1091" s="143" t="s">
        <v>393</v>
      </c>
      <c r="U1091" s="45">
        <v>46022</v>
      </c>
      <c r="V1091" s="139">
        <v>42845</v>
      </c>
      <c r="W1091" s="148" t="s">
        <v>543</v>
      </c>
      <c r="X1091" s="148" t="s">
        <v>556</v>
      </c>
    </row>
    <row r="1092" spans="1:24" s="11" customFormat="1" ht="20.25" customHeight="1" x14ac:dyDescent="0.2">
      <c r="A1092" s="58">
        <f t="shared" si="413"/>
        <v>59</v>
      </c>
      <c r="B1092" s="143" t="s">
        <v>20</v>
      </c>
      <c r="C1092" s="143" t="s">
        <v>386</v>
      </c>
      <c r="D1092" s="143" t="s">
        <v>25</v>
      </c>
      <c r="E1092" s="143" t="s">
        <v>13</v>
      </c>
      <c r="F1092" s="38">
        <v>2</v>
      </c>
      <c r="G1092" s="140"/>
      <c r="H1092" s="140">
        <v>68.2</v>
      </c>
      <c r="I1092" s="228">
        <f t="shared" si="415"/>
        <v>68.2</v>
      </c>
      <c r="J1092" s="228">
        <f t="shared" si="416"/>
        <v>0</v>
      </c>
      <c r="K1092" s="228">
        <f t="shared" si="417"/>
        <v>68.2</v>
      </c>
      <c r="L1092" s="143">
        <f t="shared" si="418"/>
        <v>1</v>
      </c>
      <c r="M1092" s="143">
        <f t="shared" si="418"/>
        <v>0</v>
      </c>
      <c r="N1092" s="143">
        <f t="shared" si="418"/>
        <v>1</v>
      </c>
      <c r="O1092" s="247">
        <v>4</v>
      </c>
      <c r="P1092" s="247"/>
      <c r="Q1092" s="247">
        <f t="shared" si="419"/>
        <v>4</v>
      </c>
      <c r="R1092" s="223" t="s">
        <v>22</v>
      </c>
      <c r="S1092" s="141">
        <v>43592</v>
      </c>
      <c r="T1092" s="143" t="s">
        <v>393</v>
      </c>
      <c r="U1092" s="45">
        <v>46022</v>
      </c>
      <c r="V1092" s="139">
        <v>42619</v>
      </c>
      <c r="W1092" s="148" t="s">
        <v>543</v>
      </c>
      <c r="X1092" s="148" t="s">
        <v>556</v>
      </c>
    </row>
    <row r="1093" spans="1:24" s="11" customFormat="1" ht="20.25" customHeight="1" x14ac:dyDescent="0.2">
      <c r="A1093" s="58">
        <f t="shared" si="413"/>
        <v>59</v>
      </c>
      <c r="B1093" s="143" t="s">
        <v>20</v>
      </c>
      <c r="C1093" s="143" t="s">
        <v>386</v>
      </c>
      <c r="D1093" s="143" t="s">
        <v>26</v>
      </c>
      <c r="E1093" s="143" t="s">
        <v>13</v>
      </c>
      <c r="F1093" s="38">
        <v>1</v>
      </c>
      <c r="G1093" s="140"/>
      <c r="H1093" s="140">
        <v>43.5</v>
      </c>
      <c r="I1093" s="228">
        <f t="shared" si="415"/>
        <v>43.5</v>
      </c>
      <c r="J1093" s="228">
        <f t="shared" si="416"/>
        <v>0</v>
      </c>
      <c r="K1093" s="228">
        <f t="shared" si="417"/>
        <v>43.5</v>
      </c>
      <c r="L1093" s="143">
        <f t="shared" si="418"/>
        <v>1</v>
      </c>
      <c r="M1093" s="143">
        <f t="shared" si="418"/>
        <v>0</v>
      </c>
      <c r="N1093" s="143">
        <f t="shared" si="418"/>
        <v>1</v>
      </c>
      <c r="O1093" s="247">
        <v>1</v>
      </c>
      <c r="P1093" s="247"/>
      <c r="Q1093" s="247">
        <f t="shared" si="419"/>
        <v>1</v>
      </c>
      <c r="R1093" s="223" t="s">
        <v>22</v>
      </c>
      <c r="S1093" s="141">
        <v>43592</v>
      </c>
      <c r="T1093" s="143" t="s">
        <v>393</v>
      </c>
      <c r="U1093" s="45">
        <v>46022</v>
      </c>
      <c r="V1093" s="139">
        <v>43486</v>
      </c>
      <c r="W1093" s="148" t="s">
        <v>543</v>
      </c>
      <c r="X1093" s="148" t="s">
        <v>556</v>
      </c>
    </row>
    <row r="1094" spans="1:24" s="11" customFormat="1" ht="20.25" customHeight="1" x14ac:dyDescent="0.2">
      <c r="A1094" s="58">
        <f t="shared" si="413"/>
        <v>59</v>
      </c>
      <c r="B1094" s="143" t="s">
        <v>20</v>
      </c>
      <c r="C1094" s="143" t="s">
        <v>386</v>
      </c>
      <c r="D1094" s="143" t="s">
        <v>27</v>
      </c>
      <c r="E1094" s="143" t="s">
        <v>13</v>
      </c>
      <c r="F1094" s="38">
        <v>2</v>
      </c>
      <c r="G1094" s="140"/>
      <c r="H1094" s="140">
        <v>51.1</v>
      </c>
      <c r="I1094" s="228">
        <f t="shared" si="415"/>
        <v>51.1</v>
      </c>
      <c r="J1094" s="228">
        <f t="shared" si="416"/>
        <v>0</v>
      </c>
      <c r="K1094" s="228">
        <f t="shared" si="417"/>
        <v>51.1</v>
      </c>
      <c r="L1094" s="143">
        <f t="shared" si="418"/>
        <v>1</v>
      </c>
      <c r="M1094" s="143">
        <f t="shared" si="418"/>
        <v>0</v>
      </c>
      <c r="N1094" s="143">
        <f t="shared" si="418"/>
        <v>1</v>
      </c>
      <c r="O1094" s="247">
        <v>4</v>
      </c>
      <c r="P1094" s="247"/>
      <c r="Q1094" s="247">
        <f t="shared" si="419"/>
        <v>4</v>
      </c>
      <c r="R1094" s="223" t="s">
        <v>22</v>
      </c>
      <c r="S1094" s="141">
        <v>43592</v>
      </c>
      <c r="T1094" s="143" t="s">
        <v>393</v>
      </c>
      <c r="U1094" s="45">
        <v>46022</v>
      </c>
      <c r="V1094" s="139">
        <v>39006</v>
      </c>
      <c r="W1094" s="148" t="s">
        <v>543</v>
      </c>
      <c r="X1094" s="148" t="s">
        <v>556</v>
      </c>
    </row>
    <row r="1095" spans="1:24" s="11" customFormat="1" ht="20.25" customHeight="1" x14ac:dyDescent="0.2">
      <c r="A1095" s="58">
        <f t="shared" si="413"/>
        <v>59</v>
      </c>
      <c r="B1095" s="143" t="s">
        <v>20</v>
      </c>
      <c r="C1095" s="143" t="s">
        <v>386</v>
      </c>
      <c r="D1095" s="143" t="s">
        <v>28</v>
      </c>
      <c r="E1095" s="143" t="s">
        <v>13</v>
      </c>
      <c r="F1095" s="38">
        <v>3</v>
      </c>
      <c r="G1095" s="140"/>
      <c r="H1095" s="140">
        <v>68</v>
      </c>
      <c r="I1095" s="228">
        <f t="shared" si="415"/>
        <v>68</v>
      </c>
      <c r="J1095" s="228">
        <f t="shared" si="416"/>
        <v>0</v>
      </c>
      <c r="K1095" s="228">
        <f t="shared" si="417"/>
        <v>68</v>
      </c>
      <c r="L1095" s="143">
        <f t="shared" si="418"/>
        <v>1</v>
      </c>
      <c r="M1095" s="143">
        <f t="shared" si="418"/>
        <v>0</v>
      </c>
      <c r="N1095" s="143">
        <f t="shared" si="418"/>
        <v>1</v>
      </c>
      <c r="O1095" s="247">
        <v>2</v>
      </c>
      <c r="P1095" s="247"/>
      <c r="Q1095" s="247">
        <f t="shared" si="419"/>
        <v>2</v>
      </c>
      <c r="R1095" s="223" t="s">
        <v>22</v>
      </c>
      <c r="S1095" s="141">
        <v>43592</v>
      </c>
      <c r="T1095" s="143" t="s">
        <v>393</v>
      </c>
      <c r="U1095" s="45">
        <v>46022</v>
      </c>
      <c r="V1095" s="139">
        <v>43342</v>
      </c>
      <c r="W1095" s="148" t="s">
        <v>543</v>
      </c>
      <c r="X1095" s="148" t="s">
        <v>556</v>
      </c>
    </row>
    <row r="1096" spans="1:24" s="11" customFormat="1" ht="20.25" customHeight="1" x14ac:dyDescent="0.2">
      <c r="A1096" s="58">
        <f t="shared" si="413"/>
        <v>59</v>
      </c>
      <c r="B1096" s="143" t="s">
        <v>20</v>
      </c>
      <c r="C1096" s="143" t="s">
        <v>386</v>
      </c>
      <c r="D1096" s="143" t="s">
        <v>29</v>
      </c>
      <c r="E1096" s="143" t="s">
        <v>12</v>
      </c>
      <c r="F1096" s="38">
        <v>3</v>
      </c>
      <c r="G1096" s="140"/>
      <c r="H1096" s="140">
        <v>67.599999999999994</v>
      </c>
      <c r="I1096" s="228">
        <f t="shared" si="415"/>
        <v>0</v>
      </c>
      <c r="J1096" s="228">
        <f t="shared" si="416"/>
        <v>0</v>
      </c>
      <c r="K1096" s="228">
        <f t="shared" si="417"/>
        <v>0</v>
      </c>
      <c r="L1096" s="143">
        <f t="shared" si="418"/>
        <v>0</v>
      </c>
      <c r="M1096" s="143">
        <f t="shared" si="418"/>
        <v>0</v>
      </c>
      <c r="N1096" s="143">
        <f t="shared" si="418"/>
        <v>0</v>
      </c>
      <c r="O1096" s="247">
        <v>0</v>
      </c>
      <c r="P1096" s="247"/>
      <c r="Q1096" s="247">
        <f t="shared" si="419"/>
        <v>0</v>
      </c>
      <c r="R1096" s="223" t="s">
        <v>106</v>
      </c>
      <c r="S1096" s="141">
        <v>43592</v>
      </c>
      <c r="T1096" s="143" t="s">
        <v>393</v>
      </c>
      <c r="U1096" s="45">
        <v>46022</v>
      </c>
      <c r="V1096" s="25"/>
      <c r="W1096" s="148"/>
      <c r="X1096" s="148"/>
    </row>
    <row r="1097" spans="1:24" s="11" customFormat="1" ht="20.25" customHeight="1" x14ac:dyDescent="0.2">
      <c r="A1097" s="58">
        <f t="shared" si="413"/>
        <v>59</v>
      </c>
      <c r="B1097" s="143" t="s">
        <v>20</v>
      </c>
      <c r="C1097" s="143" t="s">
        <v>386</v>
      </c>
      <c r="D1097" s="143" t="s">
        <v>30</v>
      </c>
      <c r="E1097" s="143" t="s">
        <v>13</v>
      </c>
      <c r="F1097" s="38">
        <v>1</v>
      </c>
      <c r="G1097" s="140"/>
      <c r="H1097" s="140">
        <v>39.299999999999997</v>
      </c>
      <c r="I1097" s="228">
        <f t="shared" si="415"/>
        <v>39.299999999999997</v>
      </c>
      <c r="J1097" s="228">
        <f t="shared" si="416"/>
        <v>0</v>
      </c>
      <c r="K1097" s="228">
        <f t="shared" si="417"/>
        <v>39.299999999999997</v>
      </c>
      <c r="L1097" s="143">
        <f t="shared" si="418"/>
        <v>1</v>
      </c>
      <c r="M1097" s="143">
        <f t="shared" si="418"/>
        <v>0</v>
      </c>
      <c r="N1097" s="143">
        <f t="shared" si="418"/>
        <v>1</v>
      </c>
      <c r="O1097" s="247">
        <v>1</v>
      </c>
      <c r="P1097" s="247"/>
      <c r="Q1097" s="247">
        <f t="shared" si="419"/>
        <v>1</v>
      </c>
      <c r="R1097" s="223" t="s">
        <v>22</v>
      </c>
      <c r="S1097" s="141">
        <v>43592</v>
      </c>
      <c r="T1097" s="143" t="s">
        <v>393</v>
      </c>
      <c r="U1097" s="45">
        <v>46022</v>
      </c>
      <c r="V1097" s="139">
        <v>41219</v>
      </c>
      <c r="W1097" s="148" t="s">
        <v>543</v>
      </c>
      <c r="X1097" s="148" t="s">
        <v>556</v>
      </c>
    </row>
    <row r="1098" spans="1:24" s="11" customFormat="1" ht="20.25" customHeight="1" x14ac:dyDescent="0.2">
      <c r="A1098" s="58">
        <f t="shared" si="413"/>
        <v>59</v>
      </c>
      <c r="B1098" s="143" t="s">
        <v>20</v>
      </c>
      <c r="C1098" s="143" t="s">
        <v>386</v>
      </c>
      <c r="D1098" s="143" t="s">
        <v>31</v>
      </c>
      <c r="E1098" s="143" t="s">
        <v>12</v>
      </c>
      <c r="F1098" s="38">
        <v>2</v>
      </c>
      <c r="G1098" s="140"/>
      <c r="H1098" s="140">
        <v>50.6</v>
      </c>
      <c r="I1098" s="228">
        <f t="shared" si="415"/>
        <v>50.6</v>
      </c>
      <c r="J1098" s="228">
        <f t="shared" si="416"/>
        <v>50.6</v>
      </c>
      <c r="K1098" s="228">
        <f t="shared" si="417"/>
        <v>0</v>
      </c>
      <c r="L1098" s="143">
        <f t="shared" si="418"/>
        <v>1</v>
      </c>
      <c r="M1098" s="143">
        <f t="shared" si="418"/>
        <v>1</v>
      </c>
      <c r="N1098" s="143">
        <f t="shared" si="418"/>
        <v>0</v>
      </c>
      <c r="O1098" s="247">
        <v>2</v>
      </c>
      <c r="P1098" s="247"/>
      <c r="Q1098" s="247">
        <f t="shared" si="419"/>
        <v>2</v>
      </c>
      <c r="R1098" s="223" t="s">
        <v>22</v>
      </c>
      <c r="S1098" s="141">
        <v>43592</v>
      </c>
      <c r="T1098" s="143" t="s">
        <v>393</v>
      </c>
      <c r="U1098" s="45">
        <v>46022</v>
      </c>
      <c r="V1098" s="139"/>
      <c r="W1098" s="148" t="s">
        <v>543</v>
      </c>
      <c r="X1098" s="148" t="s">
        <v>556</v>
      </c>
    </row>
    <row r="1099" spans="1:24" s="11" customFormat="1" ht="20.25" customHeight="1" x14ac:dyDescent="0.2">
      <c r="A1099" s="58">
        <f t="shared" si="413"/>
        <v>59</v>
      </c>
      <c r="B1099" s="143" t="s">
        <v>20</v>
      </c>
      <c r="C1099" s="143" t="s">
        <v>386</v>
      </c>
      <c r="D1099" s="143" t="s">
        <v>32</v>
      </c>
      <c r="E1099" s="143" t="s">
        <v>13</v>
      </c>
      <c r="F1099" s="38">
        <v>5</v>
      </c>
      <c r="G1099" s="140"/>
      <c r="H1099" s="140">
        <v>93.3</v>
      </c>
      <c r="I1099" s="228">
        <f t="shared" si="415"/>
        <v>93.3</v>
      </c>
      <c r="J1099" s="228">
        <f t="shared" si="416"/>
        <v>0</v>
      </c>
      <c r="K1099" s="228">
        <f t="shared" si="417"/>
        <v>93.3</v>
      </c>
      <c r="L1099" s="143">
        <f t="shared" si="418"/>
        <v>1</v>
      </c>
      <c r="M1099" s="143">
        <f t="shared" si="418"/>
        <v>0</v>
      </c>
      <c r="N1099" s="143">
        <f t="shared" si="418"/>
        <v>1</v>
      </c>
      <c r="O1099" s="247">
        <v>5</v>
      </c>
      <c r="P1099" s="247"/>
      <c r="Q1099" s="247">
        <f t="shared" si="419"/>
        <v>5</v>
      </c>
      <c r="R1099" s="223" t="s">
        <v>22</v>
      </c>
      <c r="S1099" s="141">
        <v>43592</v>
      </c>
      <c r="T1099" s="143" t="s">
        <v>393</v>
      </c>
      <c r="U1099" s="45">
        <v>46022</v>
      </c>
      <c r="V1099" s="139">
        <v>37496</v>
      </c>
      <c r="W1099" s="148" t="s">
        <v>543</v>
      </c>
      <c r="X1099" s="148" t="s">
        <v>556</v>
      </c>
    </row>
    <row r="1100" spans="1:24" s="11" customFormat="1" ht="20.25" customHeight="1" x14ac:dyDescent="0.2">
      <c r="A1100" s="58">
        <f t="shared" si="413"/>
        <v>59</v>
      </c>
      <c r="B1100" s="143" t="s">
        <v>20</v>
      </c>
      <c r="C1100" s="143" t="s">
        <v>386</v>
      </c>
      <c r="D1100" s="143" t="s">
        <v>33</v>
      </c>
      <c r="E1100" s="143" t="s">
        <v>12</v>
      </c>
      <c r="F1100" s="38">
        <v>2</v>
      </c>
      <c r="G1100" s="140"/>
      <c r="H1100" s="140">
        <v>48.6</v>
      </c>
      <c r="I1100" s="228">
        <f t="shared" si="415"/>
        <v>48.6</v>
      </c>
      <c r="J1100" s="228">
        <f t="shared" si="416"/>
        <v>48.6</v>
      </c>
      <c r="K1100" s="228">
        <f t="shared" si="417"/>
        <v>0</v>
      </c>
      <c r="L1100" s="143">
        <f t="shared" si="418"/>
        <v>1</v>
      </c>
      <c r="M1100" s="143">
        <f t="shared" si="418"/>
        <v>1</v>
      </c>
      <c r="N1100" s="143">
        <f t="shared" si="418"/>
        <v>0</v>
      </c>
      <c r="O1100" s="247">
        <v>6</v>
      </c>
      <c r="P1100" s="247">
        <v>2</v>
      </c>
      <c r="Q1100" s="247">
        <f t="shared" si="419"/>
        <v>4</v>
      </c>
      <c r="R1100" s="223" t="s">
        <v>22</v>
      </c>
      <c r="S1100" s="141">
        <v>43592</v>
      </c>
      <c r="T1100" s="143" t="s">
        <v>393</v>
      </c>
      <c r="U1100" s="45">
        <v>46022</v>
      </c>
      <c r="V1100" s="139"/>
      <c r="W1100" s="148" t="s">
        <v>543</v>
      </c>
      <c r="X1100" s="148" t="s">
        <v>556</v>
      </c>
    </row>
    <row r="1101" spans="1:24" s="11" customFormat="1" ht="20.25" customHeight="1" x14ac:dyDescent="0.2">
      <c r="A1101" s="58">
        <f t="shared" si="413"/>
        <v>59</v>
      </c>
      <c r="B1101" s="143" t="s">
        <v>20</v>
      </c>
      <c r="C1101" s="143" t="s">
        <v>386</v>
      </c>
      <c r="D1101" s="143" t="s">
        <v>39</v>
      </c>
      <c r="E1101" s="143" t="s">
        <v>13</v>
      </c>
      <c r="F1101" s="38">
        <v>1</v>
      </c>
      <c r="G1101" s="140"/>
      <c r="H1101" s="140">
        <v>39.200000000000003</v>
      </c>
      <c r="I1101" s="228">
        <f t="shared" si="415"/>
        <v>39.200000000000003</v>
      </c>
      <c r="J1101" s="228">
        <f t="shared" si="416"/>
        <v>0</v>
      </c>
      <c r="K1101" s="228">
        <f t="shared" si="417"/>
        <v>39.200000000000003</v>
      </c>
      <c r="L1101" s="143">
        <f t="shared" si="418"/>
        <v>1</v>
      </c>
      <c r="M1101" s="143">
        <f t="shared" si="418"/>
        <v>0</v>
      </c>
      <c r="N1101" s="143">
        <f t="shared" si="418"/>
        <v>1</v>
      </c>
      <c r="O1101" s="247">
        <v>2</v>
      </c>
      <c r="P1101" s="247"/>
      <c r="Q1101" s="247">
        <f t="shared" si="419"/>
        <v>2</v>
      </c>
      <c r="R1101" s="223" t="s">
        <v>22</v>
      </c>
      <c r="S1101" s="141">
        <v>43592</v>
      </c>
      <c r="T1101" s="143" t="s">
        <v>393</v>
      </c>
      <c r="U1101" s="45">
        <v>46022</v>
      </c>
      <c r="V1101" s="139">
        <v>42097</v>
      </c>
      <c r="W1101" s="148" t="s">
        <v>543</v>
      </c>
      <c r="X1101" s="148" t="s">
        <v>556</v>
      </c>
    </row>
    <row r="1102" spans="1:24" s="11" customFormat="1" ht="20.25" customHeight="1" x14ac:dyDescent="0.2">
      <c r="A1102" s="58">
        <f t="shared" si="413"/>
        <v>59</v>
      </c>
      <c r="B1102" s="143" t="s">
        <v>20</v>
      </c>
      <c r="C1102" s="143" t="s">
        <v>386</v>
      </c>
      <c r="D1102" s="143" t="s">
        <v>40</v>
      </c>
      <c r="E1102" s="143" t="s">
        <v>13</v>
      </c>
      <c r="F1102" s="38">
        <v>2</v>
      </c>
      <c r="G1102" s="140"/>
      <c r="H1102" s="140">
        <v>50.6</v>
      </c>
      <c r="I1102" s="228">
        <f t="shared" si="415"/>
        <v>50.6</v>
      </c>
      <c r="J1102" s="228">
        <f t="shared" si="416"/>
        <v>0</v>
      </c>
      <c r="K1102" s="228">
        <f t="shared" si="417"/>
        <v>50.6</v>
      </c>
      <c r="L1102" s="143">
        <f t="shared" si="418"/>
        <v>1</v>
      </c>
      <c r="M1102" s="143">
        <f t="shared" si="418"/>
        <v>0</v>
      </c>
      <c r="N1102" s="143">
        <f t="shared" si="418"/>
        <v>1</v>
      </c>
      <c r="O1102" s="247">
        <v>2</v>
      </c>
      <c r="P1102" s="247"/>
      <c r="Q1102" s="247">
        <f t="shared" si="419"/>
        <v>2</v>
      </c>
      <c r="R1102" s="223" t="s">
        <v>22</v>
      </c>
      <c r="S1102" s="141">
        <v>43592</v>
      </c>
      <c r="T1102" s="143" t="s">
        <v>393</v>
      </c>
      <c r="U1102" s="45">
        <v>46022</v>
      </c>
      <c r="V1102" s="139">
        <v>42998</v>
      </c>
      <c r="W1102" s="148" t="s">
        <v>543</v>
      </c>
      <c r="X1102" s="148" t="s">
        <v>556</v>
      </c>
    </row>
    <row r="1103" spans="1:24" s="11" customFormat="1" ht="20.25" customHeight="1" x14ac:dyDescent="0.2">
      <c r="A1103" s="58">
        <f t="shared" si="413"/>
        <v>59</v>
      </c>
      <c r="B1103" s="143" t="s">
        <v>20</v>
      </c>
      <c r="C1103" s="143" t="s">
        <v>386</v>
      </c>
      <c r="D1103" s="143" t="s">
        <v>41</v>
      </c>
      <c r="E1103" s="143" t="s">
        <v>12</v>
      </c>
      <c r="F1103" s="38">
        <v>5</v>
      </c>
      <c r="G1103" s="140"/>
      <c r="H1103" s="140">
        <v>90.7</v>
      </c>
      <c r="I1103" s="228">
        <f t="shared" si="415"/>
        <v>90.7</v>
      </c>
      <c r="J1103" s="228">
        <f t="shared" si="416"/>
        <v>90.7</v>
      </c>
      <c r="K1103" s="228">
        <f t="shared" si="417"/>
        <v>0</v>
      </c>
      <c r="L1103" s="143">
        <f t="shared" si="418"/>
        <v>1</v>
      </c>
      <c r="M1103" s="143">
        <f t="shared" si="418"/>
        <v>1</v>
      </c>
      <c r="N1103" s="143">
        <f t="shared" si="418"/>
        <v>0</v>
      </c>
      <c r="O1103" s="247">
        <v>5</v>
      </c>
      <c r="P1103" s="247"/>
      <c r="Q1103" s="247">
        <f t="shared" si="419"/>
        <v>5</v>
      </c>
      <c r="R1103" s="223" t="s">
        <v>22</v>
      </c>
      <c r="S1103" s="141">
        <v>43592</v>
      </c>
      <c r="T1103" s="143" t="s">
        <v>393</v>
      </c>
      <c r="U1103" s="45">
        <v>46022</v>
      </c>
      <c r="V1103" s="139"/>
      <c r="W1103" s="148" t="s">
        <v>543</v>
      </c>
      <c r="X1103" s="148" t="s">
        <v>556</v>
      </c>
    </row>
    <row r="1104" spans="1:24" s="11" customFormat="1" ht="20.25" customHeight="1" x14ac:dyDescent="0.2">
      <c r="A1104" s="58">
        <f t="shared" si="413"/>
        <v>59</v>
      </c>
      <c r="B1104" s="143" t="s">
        <v>20</v>
      </c>
      <c r="C1104" s="143" t="s">
        <v>386</v>
      </c>
      <c r="D1104" s="143" t="s">
        <v>42</v>
      </c>
      <c r="E1104" s="143" t="s">
        <v>13</v>
      </c>
      <c r="F1104" s="38">
        <v>3</v>
      </c>
      <c r="G1104" s="140"/>
      <c r="H1104" s="140">
        <v>81.400000000000006</v>
      </c>
      <c r="I1104" s="228">
        <f t="shared" si="415"/>
        <v>81.400000000000006</v>
      </c>
      <c r="J1104" s="228">
        <f t="shared" si="416"/>
        <v>0</v>
      </c>
      <c r="K1104" s="228">
        <f t="shared" si="417"/>
        <v>81.400000000000006</v>
      </c>
      <c r="L1104" s="143">
        <f t="shared" si="418"/>
        <v>1</v>
      </c>
      <c r="M1104" s="143">
        <f t="shared" si="418"/>
        <v>0</v>
      </c>
      <c r="N1104" s="143">
        <f t="shared" si="418"/>
        <v>1</v>
      </c>
      <c r="O1104" s="247">
        <v>3</v>
      </c>
      <c r="P1104" s="247"/>
      <c r="Q1104" s="247">
        <f t="shared" si="419"/>
        <v>3</v>
      </c>
      <c r="R1104" s="223" t="s">
        <v>22</v>
      </c>
      <c r="S1104" s="52">
        <v>43592</v>
      </c>
      <c r="T1104" s="49" t="s">
        <v>393</v>
      </c>
      <c r="U1104" s="197">
        <v>46022</v>
      </c>
      <c r="V1104" s="139">
        <v>36665</v>
      </c>
      <c r="W1104" s="148" t="s">
        <v>543</v>
      </c>
      <c r="X1104" s="148" t="s">
        <v>556</v>
      </c>
    </row>
    <row r="1105" spans="1:25" s="66" customFormat="1" ht="25.5" customHeight="1" x14ac:dyDescent="0.2">
      <c r="A1105" s="67">
        <f t="shared" si="413"/>
        <v>59</v>
      </c>
      <c r="B1105" s="68" t="s">
        <v>20</v>
      </c>
      <c r="C1105" s="68" t="s">
        <v>386</v>
      </c>
      <c r="D1105" s="68">
        <f>COUNTA(D1089:D1104)</f>
        <v>16</v>
      </c>
      <c r="E1105" s="47" t="s">
        <v>405</v>
      </c>
      <c r="F1105" s="33"/>
      <c r="G1105" s="69">
        <v>1135.9000000000001</v>
      </c>
      <c r="H1105" s="69">
        <f>SUM(H1089:H1104)</f>
        <v>950.30000000000007</v>
      </c>
      <c r="I1105" s="69">
        <f t="shared" ref="I1105:Q1105" si="420">SUM(I1089:I1104)</f>
        <v>882.70000000000016</v>
      </c>
      <c r="J1105" s="69">
        <f t="shared" si="420"/>
        <v>230.60000000000002</v>
      </c>
      <c r="K1105" s="69">
        <f t="shared" si="420"/>
        <v>652.1</v>
      </c>
      <c r="L1105" s="115">
        <f t="shared" si="420"/>
        <v>15</v>
      </c>
      <c r="M1105" s="115">
        <f t="shared" si="420"/>
        <v>4</v>
      </c>
      <c r="N1105" s="115">
        <f t="shared" si="420"/>
        <v>11</v>
      </c>
      <c r="O1105" s="115">
        <f t="shared" si="420"/>
        <v>44</v>
      </c>
      <c r="P1105" s="115">
        <f t="shared" si="420"/>
        <v>2</v>
      </c>
      <c r="Q1105" s="115">
        <f t="shared" si="420"/>
        <v>42</v>
      </c>
      <c r="R1105" s="15">
        <f>IF(L1105/D1105=0,"дом расселён 100%",IF(L1105-D1105=0,"0%",IF(L1105/D1105&lt;1,1-L1105/D1105)))</f>
        <v>6.25E-2</v>
      </c>
      <c r="S1105" s="70">
        <v>43592</v>
      </c>
      <c r="T1105" s="68" t="s">
        <v>393</v>
      </c>
      <c r="U1105" s="70">
        <v>46022</v>
      </c>
      <c r="V1105" s="1"/>
      <c r="W1105" s="148" t="s">
        <v>543</v>
      </c>
      <c r="X1105" s="148" t="s">
        <v>556</v>
      </c>
      <c r="Y1105" s="11"/>
    </row>
    <row r="1106" spans="1:25" s="11" customFormat="1" ht="20.25" customHeight="1" x14ac:dyDescent="0.2">
      <c r="A1106" s="58">
        <f>A1105+1</f>
        <v>60</v>
      </c>
      <c r="B1106" s="143" t="s">
        <v>20</v>
      </c>
      <c r="C1106" s="143" t="s">
        <v>387</v>
      </c>
      <c r="D1106" s="143" t="s">
        <v>21</v>
      </c>
      <c r="E1106" s="143" t="s">
        <v>12</v>
      </c>
      <c r="F1106" s="38">
        <v>1</v>
      </c>
      <c r="G1106" s="140"/>
      <c r="H1106" s="140">
        <v>34.4</v>
      </c>
      <c r="I1106" s="228">
        <f t="shared" ref="I1106:I1128" si="421">IF(R1106="Подлежит расселению",H1106,IF(R1106="Расселено",0,IF(R1106="Пустующие",0,IF(R1106="В суде",H1106))))</f>
        <v>34.4</v>
      </c>
      <c r="J1106" s="228">
        <f t="shared" ref="J1106:J1128" si="422">IF(E1106="Муниципальная",I1106,IF(E1106="Частная",0,IF(E1106="Государственная",0,IF(E1106="Юр.лицо",0))))</f>
        <v>34.4</v>
      </c>
      <c r="K1106" s="228">
        <f t="shared" ref="K1106:K1128" si="423">IF(E1106="Муниципальная",0,IF(E1106="Частная",I1106,IF(E1106="Государственная",I1106,IF(E1106="Юр.лицо",I1106))))</f>
        <v>0</v>
      </c>
      <c r="L1106" s="143">
        <f t="shared" si="418"/>
        <v>1</v>
      </c>
      <c r="M1106" s="143">
        <f t="shared" si="418"/>
        <v>1</v>
      </c>
      <c r="N1106" s="143">
        <f t="shared" si="418"/>
        <v>0</v>
      </c>
      <c r="O1106" s="247">
        <v>2</v>
      </c>
      <c r="P1106" s="247"/>
      <c r="Q1106" s="247">
        <f t="shared" si="419"/>
        <v>2</v>
      </c>
      <c r="R1106" s="223" t="s">
        <v>22</v>
      </c>
      <c r="S1106" s="57">
        <v>43592</v>
      </c>
      <c r="T1106" s="54" t="s">
        <v>393</v>
      </c>
      <c r="U1106" s="207">
        <v>46022</v>
      </c>
      <c r="V1106" s="139"/>
      <c r="W1106" s="148" t="s">
        <v>543</v>
      </c>
      <c r="X1106" s="148" t="s">
        <v>556</v>
      </c>
    </row>
    <row r="1107" spans="1:25" s="11" customFormat="1" ht="20.25" customHeight="1" x14ac:dyDescent="0.2">
      <c r="A1107" s="58">
        <f t="shared" si="413"/>
        <v>60</v>
      </c>
      <c r="B1107" s="143" t="s">
        <v>20</v>
      </c>
      <c r="C1107" s="143" t="s">
        <v>387</v>
      </c>
      <c r="D1107" s="143" t="s">
        <v>23</v>
      </c>
      <c r="E1107" s="143" t="s">
        <v>12</v>
      </c>
      <c r="F1107" s="38">
        <v>1</v>
      </c>
      <c r="G1107" s="140"/>
      <c r="H1107" s="140">
        <v>35</v>
      </c>
      <c r="I1107" s="228">
        <f t="shared" si="421"/>
        <v>35</v>
      </c>
      <c r="J1107" s="228">
        <f t="shared" si="422"/>
        <v>35</v>
      </c>
      <c r="K1107" s="228">
        <f t="shared" si="423"/>
        <v>0</v>
      </c>
      <c r="L1107" s="143">
        <f t="shared" si="418"/>
        <v>1</v>
      </c>
      <c r="M1107" s="143">
        <f t="shared" si="418"/>
        <v>1</v>
      </c>
      <c r="N1107" s="143">
        <f t="shared" si="418"/>
        <v>0</v>
      </c>
      <c r="O1107" s="247">
        <v>2</v>
      </c>
      <c r="P1107" s="247"/>
      <c r="Q1107" s="247">
        <f t="shared" si="419"/>
        <v>2</v>
      </c>
      <c r="R1107" s="223" t="s">
        <v>22</v>
      </c>
      <c r="S1107" s="141">
        <v>43592</v>
      </c>
      <c r="T1107" s="143" t="s">
        <v>393</v>
      </c>
      <c r="U1107" s="45">
        <v>46022</v>
      </c>
      <c r="V1107" s="139"/>
      <c r="W1107" s="148" t="s">
        <v>543</v>
      </c>
      <c r="X1107" s="148" t="s">
        <v>556</v>
      </c>
    </row>
    <row r="1108" spans="1:25" s="11" customFormat="1" ht="20.25" customHeight="1" x14ac:dyDescent="0.2">
      <c r="A1108" s="58">
        <f t="shared" si="413"/>
        <v>60</v>
      </c>
      <c r="B1108" s="143" t="s">
        <v>20</v>
      </c>
      <c r="C1108" s="143" t="s">
        <v>387</v>
      </c>
      <c r="D1108" s="143" t="s">
        <v>24</v>
      </c>
      <c r="E1108" s="143" t="s">
        <v>13</v>
      </c>
      <c r="F1108" s="38">
        <v>2</v>
      </c>
      <c r="G1108" s="140"/>
      <c r="H1108" s="140">
        <v>60.9</v>
      </c>
      <c r="I1108" s="228">
        <f t="shared" si="421"/>
        <v>60.9</v>
      </c>
      <c r="J1108" s="228">
        <f t="shared" si="422"/>
        <v>0</v>
      </c>
      <c r="K1108" s="228">
        <f t="shared" si="423"/>
        <v>60.9</v>
      </c>
      <c r="L1108" s="143">
        <f t="shared" si="418"/>
        <v>1</v>
      </c>
      <c r="M1108" s="143">
        <f t="shared" si="418"/>
        <v>0</v>
      </c>
      <c r="N1108" s="143">
        <f t="shared" si="418"/>
        <v>1</v>
      </c>
      <c r="O1108" s="247">
        <v>5</v>
      </c>
      <c r="P1108" s="247"/>
      <c r="Q1108" s="247">
        <f t="shared" si="419"/>
        <v>5</v>
      </c>
      <c r="R1108" s="223" t="s">
        <v>22</v>
      </c>
      <c r="S1108" s="141">
        <v>43592</v>
      </c>
      <c r="T1108" s="143" t="s">
        <v>393</v>
      </c>
      <c r="U1108" s="45">
        <v>46022</v>
      </c>
      <c r="V1108" s="139">
        <v>43165</v>
      </c>
      <c r="W1108" s="148" t="s">
        <v>543</v>
      </c>
      <c r="X1108" s="148" t="s">
        <v>556</v>
      </c>
    </row>
    <row r="1109" spans="1:25" s="11" customFormat="1" ht="20.25" customHeight="1" x14ac:dyDescent="0.2">
      <c r="A1109" s="58">
        <f t="shared" si="413"/>
        <v>60</v>
      </c>
      <c r="B1109" s="143" t="s">
        <v>20</v>
      </c>
      <c r="C1109" s="143" t="s">
        <v>387</v>
      </c>
      <c r="D1109" s="143" t="s">
        <v>25</v>
      </c>
      <c r="E1109" s="143" t="s">
        <v>12</v>
      </c>
      <c r="F1109" s="38">
        <v>1</v>
      </c>
      <c r="G1109" s="140"/>
      <c r="H1109" s="140">
        <v>35</v>
      </c>
      <c r="I1109" s="228">
        <f t="shared" si="421"/>
        <v>35</v>
      </c>
      <c r="J1109" s="228">
        <f t="shared" si="422"/>
        <v>35</v>
      </c>
      <c r="K1109" s="228">
        <f t="shared" si="423"/>
        <v>0</v>
      </c>
      <c r="L1109" s="143">
        <f t="shared" si="418"/>
        <v>1</v>
      </c>
      <c r="M1109" s="143">
        <f t="shared" si="418"/>
        <v>1</v>
      </c>
      <c r="N1109" s="143">
        <f t="shared" si="418"/>
        <v>0</v>
      </c>
      <c r="O1109" s="247">
        <v>4</v>
      </c>
      <c r="P1109" s="247"/>
      <c r="Q1109" s="247">
        <f t="shared" si="419"/>
        <v>4</v>
      </c>
      <c r="R1109" s="223" t="s">
        <v>22</v>
      </c>
      <c r="S1109" s="141">
        <v>43592</v>
      </c>
      <c r="T1109" s="143" t="s">
        <v>393</v>
      </c>
      <c r="U1109" s="45">
        <v>46022</v>
      </c>
      <c r="V1109" s="139"/>
      <c r="W1109" s="148" t="s">
        <v>543</v>
      </c>
      <c r="X1109" s="148" t="s">
        <v>556</v>
      </c>
    </row>
    <row r="1110" spans="1:25" s="11" customFormat="1" ht="20.25" customHeight="1" x14ac:dyDescent="0.2">
      <c r="A1110" s="58">
        <f t="shared" si="413"/>
        <v>60</v>
      </c>
      <c r="B1110" s="143" t="s">
        <v>20</v>
      </c>
      <c r="C1110" s="143" t="s">
        <v>387</v>
      </c>
      <c r="D1110" s="143" t="s">
        <v>27</v>
      </c>
      <c r="E1110" s="143" t="s">
        <v>13</v>
      </c>
      <c r="F1110" s="38">
        <v>3</v>
      </c>
      <c r="G1110" s="140"/>
      <c r="H1110" s="140">
        <v>81</v>
      </c>
      <c r="I1110" s="228">
        <f t="shared" si="421"/>
        <v>81</v>
      </c>
      <c r="J1110" s="228">
        <f t="shared" si="422"/>
        <v>0</v>
      </c>
      <c r="K1110" s="228">
        <f t="shared" si="423"/>
        <v>81</v>
      </c>
      <c r="L1110" s="143">
        <f t="shared" si="418"/>
        <v>1</v>
      </c>
      <c r="M1110" s="143">
        <f t="shared" si="418"/>
        <v>0</v>
      </c>
      <c r="N1110" s="143">
        <f t="shared" si="418"/>
        <v>1</v>
      </c>
      <c r="O1110" s="247">
        <v>2</v>
      </c>
      <c r="P1110" s="247"/>
      <c r="Q1110" s="247">
        <f t="shared" si="419"/>
        <v>2</v>
      </c>
      <c r="R1110" s="223" t="s">
        <v>22</v>
      </c>
      <c r="S1110" s="141">
        <v>43592</v>
      </c>
      <c r="T1110" s="143" t="s">
        <v>393</v>
      </c>
      <c r="U1110" s="45">
        <v>46022</v>
      </c>
      <c r="V1110" s="139">
        <v>39846</v>
      </c>
      <c r="W1110" s="148" t="s">
        <v>543</v>
      </c>
      <c r="X1110" s="148" t="s">
        <v>556</v>
      </c>
    </row>
    <row r="1111" spans="1:25" s="11" customFormat="1" ht="20.25" customHeight="1" x14ac:dyDescent="0.2">
      <c r="A1111" s="58">
        <f t="shared" si="413"/>
        <v>60</v>
      </c>
      <c r="B1111" s="143" t="s">
        <v>20</v>
      </c>
      <c r="C1111" s="143" t="s">
        <v>387</v>
      </c>
      <c r="D1111" s="143" t="s">
        <v>28</v>
      </c>
      <c r="E1111" s="143" t="s">
        <v>13</v>
      </c>
      <c r="F1111" s="38">
        <v>2</v>
      </c>
      <c r="G1111" s="140"/>
      <c r="H1111" s="140">
        <v>62.3</v>
      </c>
      <c r="I1111" s="228">
        <f t="shared" si="421"/>
        <v>62.3</v>
      </c>
      <c r="J1111" s="228">
        <f t="shared" si="422"/>
        <v>0</v>
      </c>
      <c r="K1111" s="228">
        <f t="shared" si="423"/>
        <v>62.3</v>
      </c>
      <c r="L1111" s="143">
        <f t="shared" si="418"/>
        <v>1</v>
      </c>
      <c r="M1111" s="143">
        <f t="shared" si="418"/>
        <v>0</v>
      </c>
      <c r="N1111" s="143">
        <f t="shared" si="418"/>
        <v>1</v>
      </c>
      <c r="O1111" s="247">
        <v>1</v>
      </c>
      <c r="P1111" s="247"/>
      <c r="Q1111" s="247">
        <f t="shared" si="419"/>
        <v>1</v>
      </c>
      <c r="R1111" s="223" t="s">
        <v>22</v>
      </c>
      <c r="S1111" s="141">
        <v>43592</v>
      </c>
      <c r="T1111" s="143" t="s">
        <v>393</v>
      </c>
      <c r="U1111" s="45">
        <v>46022</v>
      </c>
      <c r="V1111" s="139">
        <v>43481</v>
      </c>
      <c r="W1111" s="148" t="s">
        <v>543</v>
      </c>
      <c r="X1111" s="148" t="s">
        <v>556</v>
      </c>
    </row>
    <row r="1112" spans="1:25" s="11" customFormat="1" ht="20.25" customHeight="1" x14ac:dyDescent="0.2">
      <c r="A1112" s="58">
        <f t="shared" si="413"/>
        <v>60</v>
      </c>
      <c r="B1112" s="143" t="s">
        <v>20</v>
      </c>
      <c r="C1112" s="143" t="s">
        <v>387</v>
      </c>
      <c r="D1112" s="143" t="s">
        <v>29</v>
      </c>
      <c r="E1112" s="143" t="s">
        <v>13</v>
      </c>
      <c r="F1112" s="38">
        <v>1</v>
      </c>
      <c r="G1112" s="140"/>
      <c r="H1112" s="140">
        <v>35.1</v>
      </c>
      <c r="I1112" s="228">
        <f t="shared" si="421"/>
        <v>35.1</v>
      </c>
      <c r="J1112" s="228">
        <f t="shared" si="422"/>
        <v>0</v>
      </c>
      <c r="K1112" s="228">
        <f t="shared" si="423"/>
        <v>35.1</v>
      </c>
      <c r="L1112" s="143">
        <f t="shared" si="418"/>
        <v>1</v>
      </c>
      <c r="M1112" s="143">
        <f t="shared" si="418"/>
        <v>0</v>
      </c>
      <c r="N1112" s="143">
        <f t="shared" si="418"/>
        <v>1</v>
      </c>
      <c r="O1112" s="247">
        <v>1</v>
      </c>
      <c r="P1112" s="247"/>
      <c r="Q1112" s="247">
        <f t="shared" si="419"/>
        <v>1</v>
      </c>
      <c r="R1112" s="223" t="s">
        <v>22</v>
      </c>
      <c r="S1112" s="141">
        <v>43592</v>
      </c>
      <c r="T1112" s="143" t="s">
        <v>393</v>
      </c>
      <c r="U1112" s="45">
        <v>46022</v>
      </c>
      <c r="V1112" s="139">
        <v>43445</v>
      </c>
      <c r="W1112" s="148" t="s">
        <v>543</v>
      </c>
      <c r="X1112" s="148" t="s">
        <v>556</v>
      </c>
    </row>
    <row r="1113" spans="1:25" s="11" customFormat="1" ht="20.25" customHeight="1" x14ac:dyDescent="0.2">
      <c r="A1113" s="58">
        <f t="shared" si="413"/>
        <v>60</v>
      </c>
      <c r="B1113" s="143" t="s">
        <v>20</v>
      </c>
      <c r="C1113" s="143" t="s">
        <v>387</v>
      </c>
      <c r="D1113" s="143" t="s">
        <v>30</v>
      </c>
      <c r="E1113" s="143" t="s">
        <v>13</v>
      </c>
      <c r="F1113" s="38">
        <v>1</v>
      </c>
      <c r="G1113" s="140"/>
      <c r="H1113" s="140">
        <v>35.299999999999997</v>
      </c>
      <c r="I1113" s="228">
        <f t="shared" si="421"/>
        <v>35.299999999999997</v>
      </c>
      <c r="J1113" s="228">
        <f t="shared" si="422"/>
        <v>0</v>
      </c>
      <c r="K1113" s="228">
        <f t="shared" si="423"/>
        <v>35.299999999999997</v>
      </c>
      <c r="L1113" s="143">
        <f t="shared" si="418"/>
        <v>1</v>
      </c>
      <c r="M1113" s="143">
        <f t="shared" si="418"/>
        <v>0</v>
      </c>
      <c r="N1113" s="143">
        <f t="shared" si="418"/>
        <v>1</v>
      </c>
      <c r="O1113" s="247">
        <v>4</v>
      </c>
      <c r="P1113" s="247"/>
      <c r="Q1113" s="247">
        <f t="shared" si="419"/>
        <v>4</v>
      </c>
      <c r="R1113" s="223" t="s">
        <v>22</v>
      </c>
      <c r="S1113" s="141">
        <v>43592</v>
      </c>
      <c r="T1113" s="143" t="s">
        <v>393</v>
      </c>
      <c r="U1113" s="45">
        <v>46022</v>
      </c>
      <c r="V1113" s="139">
        <v>40023</v>
      </c>
      <c r="W1113" s="148" t="s">
        <v>543</v>
      </c>
      <c r="X1113" s="148" t="s">
        <v>556</v>
      </c>
    </row>
    <row r="1114" spans="1:25" s="11" customFormat="1" ht="20.25" customHeight="1" x14ac:dyDescent="0.2">
      <c r="A1114" s="58">
        <f t="shared" si="413"/>
        <v>60</v>
      </c>
      <c r="B1114" s="143" t="s">
        <v>20</v>
      </c>
      <c r="C1114" s="143" t="s">
        <v>387</v>
      </c>
      <c r="D1114" s="143" t="s">
        <v>31</v>
      </c>
      <c r="E1114" s="143" t="s">
        <v>13</v>
      </c>
      <c r="F1114" s="38">
        <v>1</v>
      </c>
      <c r="G1114" s="140"/>
      <c r="H1114" s="140">
        <v>36.5</v>
      </c>
      <c r="I1114" s="228">
        <f t="shared" si="421"/>
        <v>36.5</v>
      </c>
      <c r="J1114" s="228">
        <f t="shared" si="422"/>
        <v>0</v>
      </c>
      <c r="K1114" s="228">
        <f t="shared" si="423"/>
        <v>36.5</v>
      </c>
      <c r="L1114" s="143">
        <f t="shared" si="418"/>
        <v>1</v>
      </c>
      <c r="M1114" s="143">
        <f t="shared" si="418"/>
        <v>0</v>
      </c>
      <c r="N1114" s="143">
        <f t="shared" si="418"/>
        <v>1</v>
      </c>
      <c r="O1114" s="247">
        <v>5</v>
      </c>
      <c r="P1114" s="247"/>
      <c r="Q1114" s="247">
        <f t="shared" si="419"/>
        <v>5</v>
      </c>
      <c r="R1114" s="223" t="s">
        <v>22</v>
      </c>
      <c r="S1114" s="141">
        <v>43592</v>
      </c>
      <c r="T1114" s="143" t="s">
        <v>393</v>
      </c>
      <c r="U1114" s="45">
        <v>46022</v>
      </c>
      <c r="V1114" s="139">
        <v>42888</v>
      </c>
      <c r="W1114" s="148" t="s">
        <v>543</v>
      </c>
      <c r="X1114" s="148" t="s">
        <v>556</v>
      </c>
    </row>
    <row r="1115" spans="1:25" s="11" customFormat="1" ht="20.25" customHeight="1" x14ac:dyDescent="0.2">
      <c r="A1115" s="58">
        <f t="shared" si="413"/>
        <v>60</v>
      </c>
      <c r="B1115" s="143" t="s">
        <v>20</v>
      </c>
      <c r="C1115" s="143" t="s">
        <v>387</v>
      </c>
      <c r="D1115" s="143" t="s">
        <v>32</v>
      </c>
      <c r="E1115" s="143" t="s">
        <v>13</v>
      </c>
      <c r="F1115" s="38">
        <v>2</v>
      </c>
      <c r="G1115" s="140"/>
      <c r="H1115" s="140">
        <v>48.8</v>
      </c>
      <c r="I1115" s="228">
        <f t="shared" si="421"/>
        <v>48.8</v>
      </c>
      <c r="J1115" s="228">
        <f t="shared" si="422"/>
        <v>0</v>
      </c>
      <c r="K1115" s="228">
        <f t="shared" si="423"/>
        <v>48.8</v>
      </c>
      <c r="L1115" s="143">
        <f t="shared" si="418"/>
        <v>1</v>
      </c>
      <c r="M1115" s="143">
        <f t="shared" si="418"/>
        <v>0</v>
      </c>
      <c r="N1115" s="143">
        <f t="shared" si="418"/>
        <v>1</v>
      </c>
      <c r="O1115" s="247">
        <v>4</v>
      </c>
      <c r="P1115" s="247"/>
      <c r="Q1115" s="247">
        <f t="shared" si="419"/>
        <v>4</v>
      </c>
      <c r="R1115" s="223" t="s">
        <v>22</v>
      </c>
      <c r="S1115" s="141">
        <v>43592</v>
      </c>
      <c r="T1115" s="143" t="s">
        <v>393</v>
      </c>
      <c r="U1115" s="45">
        <v>46022</v>
      </c>
      <c r="V1115" s="139">
        <v>37616</v>
      </c>
      <c r="W1115" s="148" t="s">
        <v>543</v>
      </c>
      <c r="X1115" s="148" t="s">
        <v>556</v>
      </c>
    </row>
    <row r="1116" spans="1:25" s="11" customFormat="1" ht="20.25" customHeight="1" x14ac:dyDescent="0.2">
      <c r="A1116" s="58">
        <f t="shared" si="413"/>
        <v>60</v>
      </c>
      <c r="B1116" s="143" t="s">
        <v>20</v>
      </c>
      <c r="C1116" s="143" t="s">
        <v>387</v>
      </c>
      <c r="D1116" s="143" t="s">
        <v>33</v>
      </c>
      <c r="E1116" s="143" t="s">
        <v>12</v>
      </c>
      <c r="F1116" s="38">
        <v>1</v>
      </c>
      <c r="G1116" s="140"/>
      <c r="H1116" s="140">
        <v>35.700000000000003</v>
      </c>
      <c r="I1116" s="228">
        <f t="shared" si="421"/>
        <v>35.700000000000003</v>
      </c>
      <c r="J1116" s="228">
        <f t="shared" si="422"/>
        <v>35.700000000000003</v>
      </c>
      <c r="K1116" s="228">
        <f t="shared" si="423"/>
        <v>0</v>
      </c>
      <c r="L1116" s="143">
        <f t="shared" si="418"/>
        <v>1</v>
      </c>
      <c r="M1116" s="143">
        <f t="shared" si="418"/>
        <v>1</v>
      </c>
      <c r="N1116" s="143">
        <f t="shared" si="418"/>
        <v>0</v>
      </c>
      <c r="O1116" s="247">
        <v>1</v>
      </c>
      <c r="P1116" s="247"/>
      <c r="Q1116" s="247">
        <f t="shared" si="419"/>
        <v>1</v>
      </c>
      <c r="R1116" s="223" t="s">
        <v>22</v>
      </c>
      <c r="S1116" s="141">
        <v>43592</v>
      </c>
      <c r="T1116" s="143" t="s">
        <v>393</v>
      </c>
      <c r="U1116" s="45">
        <v>46022</v>
      </c>
      <c r="V1116" s="139"/>
      <c r="W1116" s="148" t="s">
        <v>543</v>
      </c>
      <c r="X1116" s="148" t="s">
        <v>556</v>
      </c>
    </row>
    <row r="1117" spans="1:25" s="11" customFormat="1" ht="20.25" customHeight="1" x14ac:dyDescent="0.2">
      <c r="A1117" s="58">
        <f t="shared" si="413"/>
        <v>60</v>
      </c>
      <c r="B1117" s="143" t="s">
        <v>20</v>
      </c>
      <c r="C1117" s="143" t="s">
        <v>387</v>
      </c>
      <c r="D1117" s="143" t="s">
        <v>39</v>
      </c>
      <c r="E1117" s="143" t="s">
        <v>13</v>
      </c>
      <c r="F1117" s="38">
        <v>1</v>
      </c>
      <c r="G1117" s="140"/>
      <c r="H1117" s="140">
        <v>35.4</v>
      </c>
      <c r="I1117" s="228">
        <f t="shared" si="421"/>
        <v>35.4</v>
      </c>
      <c r="J1117" s="228">
        <f t="shared" si="422"/>
        <v>0</v>
      </c>
      <c r="K1117" s="228">
        <f t="shared" si="423"/>
        <v>35.4</v>
      </c>
      <c r="L1117" s="143">
        <f t="shared" si="418"/>
        <v>1</v>
      </c>
      <c r="M1117" s="143">
        <f t="shared" si="418"/>
        <v>0</v>
      </c>
      <c r="N1117" s="143">
        <f t="shared" si="418"/>
        <v>1</v>
      </c>
      <c r="O1117" s="247">
        <v>1</v>
      </c>
      <c r="P1117" s="247"/>
      <c r="Q1117" s="247">
        <f t="shared" si="419"/>
        <v>1</v>
      </c>
      <c r="R1117" s="223" t="s">
        <v>22</v>
      </c>
      <c r="S1117" s="141">
        <v>43592</v>
      </c>
      <c r="T1117" s="143" t="s">
        <v>393</v>
      </c>
      <c r="U1117" s="45">
        <v>46022</v>
      </c>
      <c r="V1117" s="139">
        <v>40043</v>
      </c>
      <c r="W1117" s="148" t="s">
        <v>543</v>
      </c>
      <c r="X1117" s="148" t="s">
        <v>556</v>
      </c>
    </row>
    <row r="1118" spans="1:25" s="11" customFormat="1" ht="20.25" customHeight="1" x14ac:dyDescent="0.2">
      <c r="A1118" s="58">
        <f t="shared" si="413"/>
        <v>60</v>
      </c>
      <c r="B1118" s="143" t="s">
        <v>20</v>
      </c>
      <c r="C1118" s="143" t="s">
        <v>387</v>
      </c>
      <c r="D1118" s="143" t="s">
        <v>40</v>
      </c>
      <c r="E1118" s="143" t="s">
        <v>13</v>
      </c>
      <c r="F1118" s="38">
        <v>1</v>
      </c>
      <c r="G1118" s="140"/>
      <c r="H1118" s="140">
        <v>36.5</v>
      </c>
      <c r="I1118" s="228">
        <f t="shared" si="421"/>
        <v>36.5</v>
      </c>
      <c r="J1118" s="228">
        <f t="shared" si="422"/>
        <v>0</v>
      </c>
      <c r="K1118" s="228">
        <f t="shared" si="423"/>
        <v>36.5</v>
      </c>
      <c r="L1118" s="143">
        <f t="shared" si="418"/>
        <v>1</v>
      </c>
      <c r="M1118" s="143">
        <f t="shared" si="418"/>
        <v>0</v>
      </c>
      <c r="N1118" s="143">
        <f t="shared" si="418"/>
        <v>1</v>
      </c>
      <c r="O1118" s="247">
        <v>4</v>
      </c>
      <c r="P1118" s="247"/>
      <c r="Q1118" s="247">
        <f t="shared" si="419"/>
        <v>4</v>
      </c>
      <c r="R1118" s="223" t="s">
        <v>22</v>
      </c>
      <c r="S1118" s="141">
        <v>43592</v>
      </c>
      <c r="T1118" s="143" t="s">
        <v>393</v>
      </c>
      <c r="U1118" s="45">
        <v>46022</v>
      </c>
      <c r="V1118" s="139">
        <v>36804</v>
      </c>
      <c r="W1118" s="148" t="s">
        <v>543</v>
      </c>
      <c r="X1118" s="148" t="s">
        <v>556</v>
      </c>
    </row>
    <row r="1119" spans="1:25" s="11" customFormat="1" ht="20.25" customHeight="1" x14ac:dyDescent="0.2">
      <c r="A1119" s="58">
        <f t="shared" ref="A1119:A1129" si="424">A1118</f>
        <v>60</v>
      </c>
      <c r="B1119" s="143" t="s">
        <v>20</v>
      </c>
      <c r="C1119" s="143" t="s">
        <v>387</v>
      </c>
      <c r="D1119" s="143" t="s">
        <v>41</v>
      </c>
      <c r="E1119" s="143" t="s">
        <v>13</v>
      </c>
      <c r="F1119" s="38">
        <v>2</v>
      </c>
      <c r="G1119" s="140"/>
      <c r="H1119" s="140">
        <v>48.8</v>
      </c>
      <c r="I1119" s="228">
        <f t="shared" si="421"/>
        <v>48.8</v>
      </c>
      <c r="J1119" s="228">
        <f t="shared" si="422"/>
        <v>0</v>
      </c>
      <c r="K1119" s="228">
        <f t="shared" si="423"/>
        <v>48.8</v>
      </c>
      <c r="L1119" s="143">
        <f t="shared" si="418"/>
        <v>1</v>
      </c>
      <c r="M1119" s="143">
        <f t="shared" si="418"/>
        <v>0</v>
      </c>
      <c r="N1119" s="143">
        <f t="shared" si="418"/>
        <v>1</v>
      </c>
      <c r="O1119" s="247">
        <v>4</v>
      </c>
      <c r="P1119" s="247"/>
      <c r="Q1119" s="247">
        <f t="shared" si="419"/>
        <v>4</v>
      </c>
      <c r="R1119" s="223" t="s">
        <v>22</v>
      </c>
      <c r="S1119" s="141">
        <v>43592</v>
      </c>
      <c r="T1119" s="143" t="s">
        <v>393</v>
      </c>
      <c r="U1119" s="45">
        <v>46022</v>
      </c>
      <c r="V1119" s="139">
        <v>40667</v>
      </c>
      <c r="W1119" s="148" t="s">
        <v>543</v>
      </c>
      <c r="X1119" s="148" t="s">
        <v>556</v>
      </c>
    </row>
    <row r="1120" spans="1:25" s="11" customFormat="1" ht="20.25" customHeight="1" x14ac:dyDescent="0.2">
      <c r="A1120" s="58">
        <f t="shared" si="424"/>
        <v>60</v>
      </c>
      <c r="B1120" s="143" t="s">
        <v>20</v>
      </c>
      <c r="C1120" s="143" t="s">
        <v>387</v>
      </c>
      <c r="D1120" s="143" t="s">
        <v>42</v>
      </c>
      <c r="E1120" s="143" t="s">
        <v>13</v>
      </c>
      <c r="F1120" s="38">
        <v>1</v>
      </c>
      <c r="G1120" s="140"/>
      <c r="H1120" s="140">
        <v>34.799999999999997</v>
      </c>
      <c r="I1120" s="228">
        <f t="shared" si="421"/>
        <v>34.799999999999997</v>
      </c>
      <c r="J1120" s="228">
        <f t="shared" si="422"/>
        <v>0</v>
      </c>
      <c r="K1120" s="228">
        <f t="shared" si="423"/>
        <v>34.799999999999997</v>
      </c>
      <c r="L1120" s="143">
        <f t="shared" si="418"/>
        <v>1</v>
      </c>
      <c r="M1120" s="143">
        <f t="shared" si="418"/>
        <v>0</v>
      </c>
      <c r="N1120" s="143">
        <f t="shared" si="418"/>
        <v>1</v>
      </c>
      <c r="O1120" s="247">
        <v>2</v>
      </c>
      <c r="P1120" s="247"/>
      <c r="Q1120" s="247">
        <f t="shared" si="419"/>
        <v>2</v>
      </c>
      <c r="R1120" s="223" t="s">
        <v>22</v>
      </c>
      <c r="S1120" s="141">
        <v>43592</v>
      </c>
      <c r="T1120" s="143" t="s">
        <v>393</v>
      </c>
      <c r="U1120" s="45">
        <v>46022</v>
      </c>
      <c r="V1120" s="139">
        <v>37707</v>
      </c>
      <c r="W1120" s="148" t="s">
        <v>543</v>
      </c>
      <c r="X1120" s="148" t="s">
        <v>556</v>
      </c>
    </row>
    <row r="1121" spans="1:25" s="11" customFormat="1" ht="20.25" customHeight="1" x14ac:dyDescent="0.2">
      <c r="A1121" s="58">
        <f t="shared" si="424"/>
        <v>60</v>
      </c>
      <c r="B1121" s="143" t="s">
        <v>20</v>
      </c>
      <c r="C1121" s="143" t="s">
        <v>387</v>
      </c>
      <c r="D1121" s="143" t="s">
        <v>43</v>
      </c>
      <c r="E1121" s="143" t="s">
        <v>13</v>
      </c>
      <c r="F1121" s="38">
        <v>1</v>
      </c>
      <c r="G1121" s="140"/>
      <c r="H1121" s="140">
        <v>36</v>
      </c>
      <c r="I1121" s="228">
        <f t="shared" si="421"/>
        <v>36</v>
      </c>
      <c r="J1121" s="228">
        <f t="shared" si="422"/>
        <v>0</v>
      </c>
      <c r="K1121" s="228">
        <f t="shared" si="423"/>
        <v>36</v>
      </c>
      <c r="L1121" s="143">
        <f t="shared" si="418"/>
        <v>1</v>
      </c>
      <c r="M1121" s="143">
        <f t="shared" si="418"/>
        <v>0</v>
      </c>
      <c r="N1121" s="143">
        <f t="shared" si="418"/>
        <v>1</v>
      </c>
      <c r="O1121" s="247">
        <v>1</v>
      </c>
      <c r="P1121" s="247"/>
      <c r="Q1121" s="247">
        <f t="shared" si="419"/>
        <v>1</v>
      </c>
      <c r="R1121" s="223" t="s">
        <v>22</v>
      </c>
      <c r="S1121" s="141">
        <v>43592</v>
      </c>
      <c r="T1121" s="143" t="s">
        <v>393</v>
      </c>
      <c r="U1121" s="45">
        <v>46022</v>
      </c>
      <c r="V1121" s="139">
        <v>40855</v>
      </c>
      <c r="W1121" s="148" t="s">
        <v>543</v>
      </c>
      <c r="X1121" s="148" t="s">
        <v>556</v>
      </c>
    </row>
    <row r="1122" spans="1:25" s="11" customFormat="1" ht="20.25" customHeight="1" x14ac:dyDescent="0.2">
      <c r="A1122" s="58">
        <f t="shared" si="424"/>
        <v>60</v>
      </c>
      <c r="B1122" s="143" t="s">
        <v>20</v>
      </c>
      <c r="C1122" s="143" t="s">
        <v>387</v>
      </c>
      <c r="D1122" s="143" t="s">
        <v>46</v>
      </c>
      <c r="E1122" s="143" t="s">
        <v>13</v>
      </c>
      <c r="F1122" s="38">
        <v>1</v>
      </c>
      <c r="G1122" s="140"/>
      <c r="H1122" s="140">
        <v>36</v>
      </c>
      <c r="I1122" s="228">
        <f t="shared" si="421"/>
        <v>36</v>
      </c>
      <c r="J1122" s="228">
        <f t="shared" si="422"/>
        <v>0</v>
      </c>
      <c r="K1122" s="228">
        <f t="shared" si="423"/>
        <v>36</v>
      </c>
      <c r="L1122" s="143">
        <f t="shared" si="418"/>
        <v>1</v>
      </c>
      <c r="M1122" s="143">
        <f t="shared" si="418"/>
        <v>0</v>
      </c>
      <c r="N1122" s="143">
        <f t="shared" si="418"/>
        <v>1</v>
      </c>
      <c r="O1122" s="247">
        <v>1</v>
      </c>
      <c r="P1122" s="247"/>
      <c r="Q1122" s="247">
        <f t="shared" si="419"/>
        <v>1</v>
      </c>
      <c r="R1122" s="223" t="s">
        <v>22</v>
      </c>
      <c r="S1122" s="141">
        <v>43592</v>
      </c>
      <c r="T1122" s="143" t="s">
        <v>393</v>
      </c>
      <c r="U1122" s="45">
        <v>46022</v>
      </c>
      <c r="V1122" s="139">
        <v>38827</v>
      </c>
      <c r="W1122" s="148" t="s">
        <v>543</v>
      </c>
      <c r="X1122" s="148" t="s">
        <v>556</v>
      </c>
    </row>
    <row r="1123" spans="1:25" s="11" customFormat="1" ht="20.25" customHeight="1" x14ac:dyDescent="0.2">
      <c r="A1123" s="58">
        <f t="shared" si="424"/>
        <v>60</v>
      </c>
      <c r="B1123" s="143" t="s">
        <v>20</v>
      </c>
      <c r="C1123" s="143" t="s">
        <v>387</v>
      </c>
      <c r="D1123" s="143" t="s">
        <v>47</v>
      </c>
      <c r="E1123" s="143" t="s">
        <v>13</v>
      </c>
      <c r="F1123" s="38">
        <v>2</v>
      </c>
      <c r="G1123" s="140"/>
      <c r="H1123" s="140">
        <v>48</v>
      </c>
      <c r="I1123" s="228">
        <f t="shared" si="421"/>
        <v>48</v>
      </c>
      <c r="J1123" s="228">
        <f t="shared" si="422"/>
        <v>0</v>
      </c>
      <c r="K1123" s="228">
        <f t="shared" si="423"/>
        <v>48</v>
      </c>
      <c r="L1123" s="143">
        <f t="shared" si="418"/>
        <v>1</v>
      </c>
      <c r="M1123" s="143">
        <f t="shared" si="418"/>
        <v>0</v>
      </c>
      <c r="N1123" s="143">
        <f t="shared" si="418"/>
        <v>1</v>
      </c>
      <c r="O1123" s="247">
        <v>5</v>
      </c>
      <c r="P1123" s="247"/>
      <c r="Q1123" s="247">
        <f t="shared" si="419"/>
        <v>5</v>
      </c>
      <c r="R1123" s="223" t="s">
        <v>22</v>
      </c>
      <c r="S1123" s="141">
        <v>43592</v>
      </c>
      <c r="T1123" s="143" t="s">
        <v>393</v>
      </c>
      <c r="U1123" s="45">
        <v>46022</v>
      </c>
      <c r="V1123" s="139">
        <v>42923</v>
      </c>
      <c r="W1123" s="148" t="s">
        <v>543</v>
      </c>
      <c r="X1123" s="148" t="s">
        <v>556</v>
      </c>
    </row>
    <row r="1124" spans="1:25" s="11" customFormat="1" ht="20.25" customHeight="1" x14ac:dyDescent="0.2">
      <c r="A1124" s="58">
        <f t="shared" si="424"/>
        <v>60</v>
      </c>
      <c r="B1124" s="143" t="s">
        <v>20</v>
      </c>
      <c r="C1124" s="143" t="s">
        <v>387</v>
      </c>
      <c r="D1124" s="143" t="s">
        <v>48</v>
      </c>
      <c r="E1124" s="143" t="s">
        <v>13</v>
      </c>
      <c r="F1124" s="38">
        <v>1</v>
      </c>
      <c r="G1124" s="140"/>
      <c r="H1124" s="140">
        <v>35.1</v>
      </c>
      <c r="I1124" s="228">
        <f t="shared" si="421"/>
        <v>35.1</v>
      </c>
      <c r="J1124" s="228">
        <f t="shared" si="422"/>
        <v>0</v>
      </c>
      <c r="K1124" s="228">
        <f t="shared" si="423"/>
        <v>35.1</v>
      </c>
      <c r="L1124" s="143">
        <f t="shared" si="418"/>
        <v>1</v>
      </c>
      <c r="M1124" s="143">
        <f t="shared" si="418"/>
        <v>0</v>
      </c>
      <c r="N1124" s="143">
        <f t="shared" si="418"/>
        <v>1</v>
      </c>
      <c r="O1124" s="247">
        <v>5</v>
      </c>
      <c r="P1124" s="247"/>
      <c r="Q1124" s="247">
        <f t="shared" si="419"/>
        <v>5</v>
      </c>
      <c r="R1124" s="223" t="s">
        <v>22</v>
      </c>
      <c r="S1124" s="141">
        <v>43592</v>
      </c>
      <c r="T1124" s="143" t="s">
        <v>393</v>
      </c>
      <c r="U1124" s="45">
        <v>46022</v>
      </c>
      <c r="V1124" s="139">
        <v>41820</v>
      </c>
      <c r="W1124" s="148" t="s">
        <v>543</v>
      </c>
      <c r="X1124" s="148" t="s">
        <v>556</v>
      </c>
    </row>
    <row r="1125" spans="1:25" s="11" customFormat="1" ht="20.25" customHeight="1" x14ac:dyDescent="0.2">
      <c r="A1125" s="58">
        <f t="shared" si="424"/>
        <v>60</v>
      </c>
      <c r="B1125" s="143" t="s">
        <v>20</v>
      </c>
      <c r="C1125" s="143" t="s">
        <v>387</v>
      </c>
      <c r="D1125" s="143" t="s">
        <v>49</v>
      </c>
      <c r="E1125" s="143" t="s">
        <v>12</v>
      </c>
      <c r="F1125" s="38">
        <v>1</v>
      </c>
      <c r="G1125" s="140"/>
      <c r="H1125" s="140">
        <v>35</v>
      </c>
      <c r="I1125" s="228">
        <f t="shared" si="421"/>
        <v>35</v>
      </c>
      <c r="J1125" s="228">
        <f t="shared" si="422"/>
        <v>35</v>
      </c>
      <c r="K1125" s="228">
        <f t="shared" si="423"/>
        <v>0</v>
      </c>
      <c r="L1125" s="143">
        <f t="shared" si="418"/>
        <v>1</v>
      </c>
      <c r="M1125" s="143">
        <f t="shared" si="418"/>
        <v>1</v>
      </c>
      <c r="N1125" s="143">
        <f t="shared" si="418"/>
        <v>0</v>
      </c>
      <c r="O1125" s="247">
        <v>1</v>
      </c>
      <c r="P1125" s="247"/>
      <c r="Q1125" s="247">
        <f t="shared" si="419"/>
        <v>1</v>
      </c>
      <c r="R1125" s="223" t="s">
        <v>22</v>
      </c>
      <c r="S1125" s="141">
        <v>43592</v>
      </c>
      <c r="T1125" s="143" t="s">
        <v>393</v>
      </c>
      <c r="U1125" s="45">
        <v>46022</v>
      </c>
      <c r="V1125" s="139"/>
      <c r="W1125" s="148" t="s">
        <v>543</v>
      </c>
      <c r="X1125" s="148" t="s">
        <v>556</v>
      </c>
    </row>
    <row r="1126" spans="1:25" s="11" customFormat="1" ht="20.25" customHeight="1" x14ac:dyDescent="0.2">
      <c r="A1126" s="58">
        <f t="shared" si="424"/>
        <v>60</v>
      </c>
      <c r="B1126" s="143" t="s">
        <v>20</v>
      </c>
      <c r="C1126" s="143" t="s">
        <v>387</v>
      </c>
      <c r="D1126" s="143" t="s">
        <v>50</v>
      </c>
      <c r="E1126" s="143" t="s">
        <v>13</v>
      </c>
      <c r="F1126" s="38">
        <v>1</v>
      </c>
      <c r="G1126" s="140"/>
      <c r="H1126" s="140">
        <v>36.799999999999997</v>
      </c>
      <c r="I1126" s="228">
        <f t="shared" si="421"/>
        <v>36.799999999999997</v>
      </c>
      <c r="J1126" s="228">
        <f t="shared" si="422"/>
        <v>0</v>
      </c>
      <c r="K1126" s="228">
        <f t="shared" si="423"/>
        <v>36.799999999999997</v>
      </c>
      <c r="L1126" s="143">
        <f t="shared" si="418"/>
        <v>1</v>
      </c>
      <c r="M1126" s="143">
        <f t="shared" si="418"/>
        <v>0</v>
      </c>
      <c r="N1126" s="143">
        <f t="shared" si="418"/>
        <v>1</v>
      </c>
      <c r="O1126" s="247">
        <v>1</v>
      </c>
      <c r="P1126" s="247"/>
      <c r="Q1126" s="247">
        <f t="shared" si="419"/>
        <v>1</v>
      </c>
      <c r="R1126" s="223" t="s">
        <v>22</v>
      </c>
      <c r="S1126" s="141">
        <v>43592</v>
      </c>
      <c r="T1126" s="143" t="s">
        <v>393</v>
      </c>
      <c r="U1126" s="45">
        <v>46022</v>
      </c>
      <c r="V1126" s="139">
        <v>43020</v>
      </c>
      <c r="W1126" s="148" t="s">
        <v>543</v>
      </c>
      <c r="X1126" s="148" t="s">
        <v>556</v>
      </c>
    </row>
    <row r="1127" spans="1:25" s="11" customFormat="1" ht="20.25" customHeight="1" x14ac:dyDescent="0.2">
      <c r="A1127" s="58">
        <f t="shared" si="424"/>
        <v>60</v>
      </c>
      <c r="B1127" s="143" t="s">
        <v>20</v>
      </c>
      <c r="C1127" s="143" t="s">
        <v>387</v>
      </c>
      <c r="D1127" s="143" t="s">
        <v>51</v>
      </c>
      <c r="E1127" s="143" t="s">
        <v>13</v>
      </c>
      <c r="F1127" s="38">
        <v>2</v>
      </c>
      <c r="G1127" s="140"/>
      <c r="H1127" s="140">
        <v>46.9</v>
      </c>
      <c r="I1127" s="228">
        <f t="shared" si="421"/>
        <v>46.9</v>
      </c>
      <c r="J1127" s="228">
        <f t="shared" si="422"/>
        <v>0</v>
      </c>
      <c r="K1127" s="228">
        <f t="shared" si="423"/>
        <v>46.9</v>
      </c>
      <c r="L1127" s="143">
        <f t="shared" si="418"/>
        <v>1</v>
      </c>
      <c r="M1127" s="143">
        <f t="shared" si="418"/>
        <v>0</v>
      </c>
      <c r="N1127" s="143">
        <f t="shared" si="418"/>
        <v>1</v>
      </c>
      <c r="O1127" s="247">
        <v>3</v>
      </c>
      <c r="P1127" s="247"/>
      <c r="Q1127" s="247">
        <f t="shared" si="419"/>
        <v>3</v>
      </c>
      <c r="R1127" s="223" t="s">
        <v>22</v>
      </c>
      <c r="S1127" s="141">
        <v>43592</v>
      </c>
      <c r="T1127" s="143" t="s">
        <v>393</v>
      </c>
      <c r="U1127" s="45">
        <v>46022</v>
      </c>
      <c r="V1127" s="139">
        <v>37910</v>
      </c>
      <c r="W1127" s="148" t="s">
        <v>543</v>
      </c>
      <c r="X1127" s="148" t="s">
        <v>556</v>
      </c>
    </row>
    <row r="1128" spans="1:25" s="11" customFormat="1" ht="20.25" customHeight="1" x14ac:dyDescent="0.2">
      <c r="A1128" s="58">
        <f t="shared" si="424"/>
        <v>60</v>
      </c>
      <c r="B1128" s="143" t="s">
        <v>20</v>
      </c>
      <c r="C1128" s="143" t="s">
        <v>387</v>
      </c>
      <c r="D1128" s="143" t="s">
        <v>52</v>
      </c>
      <c r="E1128" s="143" t="s">
        <v>12</v>
      </c>
      <c r="F1128" s="38">
        <v>1</v>
      </c>
      <c r="G1128" s="140"/>
      <c r="H1128" s="140">
        <v>35.5</v>
      </c>
      <c r="I1128" s="228">
        <f t="shared" si="421"/>
        <v>35.5</v>
      </c>
      <c r="J1128" s="228">
        <f t="shared" si="422"/>
        <v>35.5</v>
      </c>
      <c r="K1128" s="228">
        <f t="shared" si="423"/>
        <v>0</v>
      </c>
      <c r="L1128" s="143">
        <f t="shared" si="418"/>
        <v>1</v>
      </c>
      <c r="M1128" s="143">
        <f t="shared" si="418"/>
        <v>1</v>
      </c>
      <c r="N1128" s="143">
        <f t="shared" si="418"/>
        <v>0</v>
      </c>
      <c r="O1128" s="247">
        <v>6</v>
      </c>
      <c r="P1128" s="247">
        <v>2</v>
      </c>
      <c r="Q1128" s="247">
        <f t="shared" si="419"/>
        <v>4</v>
      </c>
      <c r="R1128" s="223" t="s">
        <v>22</v>
      </c>
      <c r="S1128" s="52">
        <v>43592</v>
      </c>
      <c r="T1128" s="49" t="s">
        <v>393</v>
      </c>
      <c r="U1128" s="197">
        <v>46022</v>
      </c>
      <c r="V1128" s="139"/>
      <c r="W1128" s="148" t="s">
        <v>543</v>
      </c>
      <c r="X1128" s="148" t="s">
        <v>556</v>
      </c>
    </row>
    <row r="1129" spans="1:25" s="66" customFormat="1" ht="21" customHeight="1" x14ac:dyDescent="0.2">
      <c r="A1129" s="67">
        <f t="shared" si="424"/>
        <v>60</v>
      </c>
      <c r="B1129" s="68" t="s">
        <v>20</v>
      </c>
      <c r="C1129" s="68" t="s">
        <v>387</v>
      </c>
      <c r="D1129" s="68">
        <f>COUNTA(D1106:D1128)</f>
        <v>23</v>
      </c>
      <c r="E1129" s="47" t="s">
        <v>405</v>
      </c>
      <c r="F1129" s="33"/>
      <c r="G1129" s="69">
        <v>964.8</v>
      </c>
      <c r="H1129" s="69">
        <f>SUM(H1106:H1128)</f>
        <v>964.8</v>
      </c>
      <c r="I1129" s="69">
        <f t="shared" ref="I1129:Q1129" si="425">SUM(I1106:I1128)</f>
        <v>964.8</v>
      </c>
      <c r="J1129" s="69">
        <f t="shared" si="425"/>
        <v>210.60000000000002</v>
      </c>
      <c r="K1129" s="69">
        <f t="shared" si="425"/>
        <v>754.19999999999993</v>
      </c>
      <c r="L1129" s="115">
        <f t="shared" si="425"/>
        <v>23</v>
      </c>
      <c r="M1129" s="115">
        <f t="shared" si="425"/>
        <v>6</v>
      </c>
      <c r="N1129" s="115">
        <f t="shared" si="425"/>
        <v>17</v>
      </c>
      <c r="O1129" s="115">
        <f t="shared" si="425"/>
        <v>65</v>
      </c>
      <c r="P1129" s="115">
        <f t="shared" si="425"/>
        <v>2</v>
      </c>
      <c r="Q1129" s="115">
        <f t="shared" si="425"/>
        <v>63</v>
      </c>
      <c r="R1129" s="15" t="str">
        <f>IF(L1129/D1129=0,"дом расселён 100%",IF(L1129-D1129=0,"0%",IF(L1129/D1129&lt;1,1-L1129/D1129)))</f>
        <v>0%</v>
      </c>
      <c r="S1129" s="70">
        <v>43592</v>
      </c>
      <c r="T1129" s="68" t="s">
        <v>393</v>
      </c>
      <c r="U1129" s="70">
        <v>46022</v>
      </c>
      <c r="V1129" s="1"/>
      <c r="W1129" s="148" t="s">
        <v>543</v>
      </c>
      <c r="X1129" s="148" t="s">
        <v>556</v>
      </c>
      <c r="Y1129" s="11"/>
    </row>
    <row r="1130" spans="1:25" s="11" customFormat="1" ht="20.25" customHeight="1" x14ac:dyDescent="0.2">
      <c r="A1130" s="58">
        <f>A1129+1</f>
        <v>61</v>
      </c>
      <c r="B1130" s="143" t="s">
        <v>20</v>
      </c>
      <c r="C1130" s="143" t="s">
        <v>430</v>
      </c>
      <c r="D1130" s="143">
        <v>1</v>
      </c>
      <c r="E1130" s="143" t="s">
        <v>12</v>
      </c>
      <c r="F1130" s="38">
        <v>1</v>
      </c>
      <c r="G1130" s="140"/>
      <c r="H1130" s="140">
        <v>17.5</v>
      </c>
      <c r="I1130" s="228">
        <f t="shared" ref="I1130:I1161" si="426">IF(R1130="Подлежит расселению",H1130,IF(R1130="Расселено",0,IF(R1130="Пустующие",0,IF(R1130="В суде",H1130))))</f>
        <v>17.5</v>
      </c>
      <c r="J1130" s="228">
        <f t="shared" ref="J1130:J1183" si="427">IF(E1130="Муниципальная",I1130,IF(E1130="Частная",0,IF(E1130="Государственная",0,IF(E1130="Юр.лицо",0))))</f>
        <v>17.5</v>
      </c>
      <c r="K1130" s="228">
        <f t="shared" ref="K1130:K1183" si="428">IF(E1130="Муниципальная",0,IF(E1130="Частная",I1130,IF(E1130="Государственная",I1130,IF(E1130="Юр.лицо",I1130))))</f>
        <v>0</v>
      </c>
      <c r="L1130" s="143">
        <f t="shared" ref="L1130:N1183" si="429">IF(I1130&gt;0,1,IF(I1130=0,0))</f>
        <v>1</v>
      </c>
      <c r="M1130" s="143">
        <f t="shared" si="429"/>
        <v>1</v>
      </c>
      <c r="N1130" s="143">
        <f t="shared" si="429"/>
        <v>0</v>
      </c>
      <c r="O1130" s="247">
        <v>3</v>
      </c>
      <c r="P1130" s="247"/>
      <c r="Q1130" s="247">
        <f t="shared" ref="Q1130:Q1183" si="430">O1130-P1130</f>
        <v>3</v>
      </c>
      <c r="R1130" s="223" t="s">
        <v>22</v>
      </c>
      <c r="S1130" s="57">
        <v>43661</v>
      </c>
      <c r="T1130" s="54" t="s">
        <v>431</v>
      </c>
      <c r="U1130" s="207">
        <v>46022</v>
      </c>
      <c r="V1130" s="139"/>
      <c r="W1130" s="148" t="s">
        <v>543</v>
      </c>
      <c r="X1130" s="148" t="s">
        <v>556</v>
      </c>
    </row>
    <row r="1131" spans="1:25" s="11" customFormat="1" ht="20.25" customHeight="1" x14ac:dyDescent="0.2">
      <c r="A1131" s="58">
        <f>A1130</f>
        <v>61</v>
      </c>
      <c r="B1131" s="143" t="s">
        <v>20</v>
      </c>
      <c r="C1131" s="143" t="s">
        <v>430</v>
      </c>
      <c r="D1131" s="143" t="s">
        <v>304</v>
      </c>
      <c r="E1131" s="143" t="s">
        <v>12</v>
      </c>
      <c r="F1131" s="38">
        <v>1</v>
      </c>
      <c r="G1131" s="140"/>
      <c r="H1131" s="140">
        <v>10.5</v>
      </c>
      <c r="I1131" s="228">
        <f t="shared" si="426"/>
        <v>10.5</v>
      </c>
      <c r="J1131" s="228">
        <f t="shared" si="427"/>
        <v>10.5</v>
      </c>
      <c r="K1131" s="228">
        <f t="shared" si="428"/>
        <v>0</v>
      </c>
      <c r="L1131" s="143">
        <f t="shared" si="429"/>
        <v>1</v>
      </c>
      <c r="M1131" s="143">
        <f t="shared" si="429"/>
        <v>1</v>
      </c>
      <c r="N1131" s="143">
        <f t="shared" si="429"/>
        <v>0</v>
      </c>
      <c r="O1131" s="247">
        <v>1</v>
      </c>
      <c r="P1131" s="247"/>
      <c r="Q1131" s="247">
        <f t="shared" si="430"/>
        <v>1</v>
      </c>
      <c r="R1131" s="223" t="s">
        <v>22</v>
      </c>
      <c r="S1131" s="141">
        <v>43661</v>
      </c>
      <c r="T1131" s="143" t="s">
        <v>431</v>
      </c>
      <c r="U1131" s="45">
        <v>46022</v>
      </c>
      <c r="V1131" s="139"/>
      <c r="W1131" s="148" t="s">
        <v>543</v>
      </c>
      <c r="X1131" s="148" t="s">
        <v>556</v>
      </c>
    </row>
    <row r="1132" spans="1:25" s="11" customFormat="1" ht="20.25" customHeight="1" x14ac:dyDescent="0.2">
      <c r="A1132" s="58">
        <f t="shared" ref="A1132:A1184" si="431">A1131</f>
        <v>61</v>
      </c>
      <c r="B1132" s="143" t="s">
        <v>20</v>
      </c>
      <c r="C1132" s="143" t="s">
        <v>430</v>
      </c>
      <c r="D1132" s="143">
        <v>2</v>
      </c>
      <c r="E1132" s="143" t="s">
        <v>12</v>
      </c>
      <c r="F1132" s="38">
        <v>1</v>
      </c>
      <c r="G1132" s="140"/>
      <c r="H1132" s="140">
        <v>17.7</v>
      </c>
      <c r="I1132" s="228">
        <f t="shared" si="426"/>
        <v>17.7</v>
      </c>
      <c r="J1132" s="228">
        <f t="shared" si="427"/>
        <v>17.7</v>
      </c>
      <c r="K1132" s="228">
        <f t="shared" si="428"/>
        <v>0</v>
      </c>
      <c r="L1132" s="143">
        <f t="shared" si="429"/>
        <v>1</v>
      </c>
      <c r="M1132" s="143">
        <f t="shared" si="429"/>
        <v>1</v>
      </c>
      <c r="N1132" s="143">
        <f t="shared" si="429"/>
        <v>0</v>
      </c>
      <c r="O1132" s="247">
        <v>2</v>
      </c>
      <c r="P1132" s="247"/>
      <c r="Q1132" s="247">
        <f t="shared" si="430"/>
        <v>2</v>
      </c>
      <c r="R1132" s="223" t="s">
        <v>22</v>
      </c>
      <c r="S1132" s="141">
        <v>43661</v>
      </c>
      <c r="T1132" s="143" t="s">
        <v>431</v>
      </c>
      <c r="U1132" s="45">
        <v>46022</v>
      </c>
      <c r="V1132" s="139"/>
      <c r="W1132" s="148" t="s">
        <v>543</v>
      </c>
      <c r="X1132" s="148" t="s">
        <v>556</v>
      </c>
    </row>
    <row r="1133" spans="1:25" s="11" customFormat="1" ht="20.25" customHeight="1" x14ac:dyDescent="0.2">
      <c r="A1133" s="58">
        <f t="shared" si="431"/>
        <v>61</v>
      </c>
      <c r="B1133" s="143" t="s">
        <v>20</v>
      </c>
      <c r="C1133" s="143" t="s">
        <v>430</v>
      </c>
      <c r="D1133" s="143" t="s">
        <v>274</v>
      </c>
      <c r="E1133" s="143" t="s">
        <v>13</v>
      </c>
      <c r="F1133" s="38">
        <v>1</v>
      </c>
      <c r="G1133" s="140"/>
      <c r="H1133" s="140">
        <v>10.9</v>
      </c>
      <c r="I1133" s="228">
        <f t="shared" si="426"/>
        <v>10.9</v>
      </c>
      <c r="J1133" s="228">
        <f t="shared" si="427"/>
        <v>0</v>
      </c>
      <c r="K1133" s="228">
        <f t="shared" si="428"/>
        <v>10.9</v>
      </c>
      <c r="L1133" s="143">
        <f t="shared" si="429"/>
        <v>1</v>
      </c>
      <c r="M1133" s="143">
        <f t="shared" si="429"/>
        <v>0</v>
      </c>
      <c r="N1133" s="143">
        <f t="shared" si="429"/>
        <v>1</v>
      </c>
      <c r="O1133" s="247">
        <v>2</v>
      </c>
      <c r="P1133" s="247"/>
      <c r="Q1133" s="247">
        <f t="shared" si="430"/>
        <v>2</v>
      </c>
      <c r="R1133" s="223" t="s">
        <v>22</v>
      </c>
      <c r="S1133" s="141">
        <v>43661</v>
      </c>
      <c r="T1133" s="143" t="s">
        <v>431</v>
      </c>
      <c r="U1133" s="45">
        <v>46022</v>
      </c>
      <c r="V1133" s="139">
        <v>40248</v>
      </c>
      <c r="W1133" s="148" t="s">
        <v>543</v>
      </c>
      <c r="X1133" s="148" t="s">
        <v>556</v>
      </c>
    </row>
    <row r="1134" spans="1:25" s="11" customFormat="1" ht="20.25" customHeight="1" x14ac:dyDescent="0.2">
      <c r="A1134" s="58">
        <f t="shared" si="431"/>
        <v>61</v>
      </c>
      <c r="B1134" s="143" t="s">
        <v>20</v>
      </c>
      <c r="C1134" s="143" t="s">
        <v>430</v>
      </c>
      <c r="D1134" s="143">
        <v>3</v>
      </c>
      <c r="E1134" s="143" t="s">
        <v>13</v>
      </c>
      <c r="F1134" s="38">
        <v>1</v>
      </c>
      <c r="G1134" s="140"/>
      <c r="H1134" s="140">
        <v>33.700000000000003</v>
      </c>
      <c r="I1134" s="228">
        <f t="shared" si="426"/>
        <v>33.700000000000003</v>
      </c>
      <c r="J1134" s="228">
        <f t="shared" si="427"/>
        <v>0</v>
      </c>
      <c r="K1134" s="228">
        <f t="shared" si="428"/>
        <v>33.700000000000003</v>
      </c>
      <c r="L1134" s="143">
        <f t="shared" si="429"/>
        <v>1</v>
      </c>
      <c r="M1134" s="143">
        <f t="shared" si="429"/>
        <v>0</v>
      </c>
      <c r="N1134" s="143">
        <f t="shared" si="429"/>
        <v>1</v>
      </c>
      <c r="O1134" s="247">
        <v>9</v>
      </c>
      <c r="P1134" s="247"/>
      <c r="Q1134" s="247">
        <f t="shared" si="430"/>
        <v>9</v>
      </c>
      <c r="R1134" s="223" t="s">
        <v>22</v>
      </c>
      <c r="S1134" s="141">
        <v>43661</v>
      </c>
      <c r="T1134" s="143" t="s">
        <v>431</v>
      </c>
      <c r="U1134" s="45">
        <v>46022</v>
      </c>
      <c r="V1134" s="139">
        <v>40238</v>
      </c>
      <c r="W1134" s="148" t="s">
        <v>543</v>
      </c>
      <c r="X1134" s="148" t="s">
        <v>556</v>
      </c>
    </row>
    <row r="1135" spans="1:25" s="11" customFormat="1" ht="20.25" customHeight="1" x14ac:dyDescent="0.2">
      <c r="A1135" s="58">
        <f t="shared" si="431"/>
        <v>61</v>
      </c>
      <c r="B1135" s="143" t="s">
        <v>20</v>
      </c>
      <c r="C1135" s="143" t="s">
        <v>430</v>
      </c>
      <c r="D1135" s="143">
        <v>4</v>
      </c>
      <c r="E1135" s="143" t="s">
        <v>13</v>
      </c>
      <c r="F1135" s="38">
        <v>1</v>
      </c>
      <c r="G1135" s="140"/>
      <c r="H1135" s="140">
        <v>17</v>
      </c>
      <c r="I1135" s="228">
        <f t="shared" si="426"/>
        <v>17</v>
      </c>
      <c r="J1135" s="228">
        <f t="shared" si="427"/>
        <v>0</v>
      </c>
      <c r="K1135" s="228">
        <f t="shared" si="428"/>
        <v>17</v>
      </c>
      <c r="L1135" s="143">
        <f t="shared" si="429"/>
        <v>1</v>
      </c>
      <c r="M1135" s="143">
        <f t="shared" si="429"/>
        <v>0</v>
      </c>
      <c r="N1135" s="143">
        <f t="shared" si="429"/>
        <v>1</v>
      </c>
      <c r="O1135" s="247">
        <v>2</v>
      </c>
      <c r="P1135" s="247">
        <v>2</v>
      </c>
      <c r="Q1135" s="247">
        <f t="shared" si="430"/>
        <v>0</v>
      </c>
      <c r="R1135" s="223" t="s">
        <v>22</v>
      </c>
      <c r="S1135" s="141">
        <v>43661</v>
      </c>
      <c r="T1135" s="143" t="s">
        <v>431</v>
      </c>
      <c r="U1135" s="45">
        <v>46022</v>
      </c>
      <c r="V1135" s="139">
        <v>40066</v>
      </c>
      <c r="W1135" s="148" t="s">
        <v>543</v>
      </c>
      <c r="X1135" s="148" t="s">
        <v>556</v>
      </c>
    </row>
    <row r="1136" spans="1:25" s="11" customFormat="1" ht="20.25" customHeight="1" x14ac:dyDescent="0.2">
      <c r="A1136" s="58">
        <f t="shared" si="431"/>
        <v>61</v>
      </c>
      <c r="B1136" s="143" t="s">
        <v>20</v>
      </c>
      <c r="C1136" s="143" t="s">
        <v>430</v>
      </c>
      <c r="D1136" s="143" t="s">
        <v>321</v>
      </c>
      <c r="E1136" s="143" t="s">
        <v>13</v>
      </c>
      <c r="F1136" s="38">
        <v>1</v>
      </c>
      <c r="G1136" s="140"/>
      <c r="H1136" s="140">
        <v>11.7</v>
      </c>
      <c r="I1136" s="228">
        <f t="shared" si="426"/>
        <v>11.7</v>
      </c>
      <c r="J1136" s="228">
        <f t="shared" si="427"/>
        <v>0</v>
      </c>
      <c r="K1136" s="228">
        <f t="shared" si="428"/>
        <v>11.7</v>
      </c>
      <c r="L1136" s="143">
        <f t="shared" si="429"/>
        <v>1</v>
      </c>
      <c r="M1136" s="143">
        <f t="shared" si="429"/>
        <v>0</v>
      </c>
      <c r="N1136" s="143">
        <f t="shared" si="429"/>
        <v>1</v>
      </c>
      <c r="O1136" s="247">
        <v>3</v>
      </c>
      <c r="P1136" s="247"/>
      <c r="Q1136" s="247">
        <f t="shared" si="430"/>
        <v>3</v>
      </c>
      <c r="R1136" s="223" t="s">
        <v>22</v>
      </c>
      <c r="S1136" s="141">
        <v>43661</v>
      </c>
      <c r="T1136" s="143" t="s">
        <v>431</v>
      </c>
      <c r="U1136" s="45">
        <v>46022</v>
      </c>
      <c r="V1136" s="139">
        <v>39567</v>
      </c>
      <c r="W1136" s="148" t="s">
        <v>543</v>
      </c>
      <c r="X1136" s="148" t="s">
        <v>556</v>
      </c>
    </row>
    <row r="1137" spans="1:24" s="11" customFormat="1" ht="20.25" customHeight="1" x14ac:dyDescent="0.2">
      <c r="A1137" s="58">
        <f t="shared" si="431"/>
        <v>61</v>
      </c>
      <c r="B1137" s="143" t="s">
        <v>20</v>
      </c>
      <c r="C1137" s="143" t="s">
        <v>430</v>
      </c>
      <c r="D1137" s="143">
        <v>5</v>
      </c>
      <c r="E1137" s="143" t="s">
        <v>13</v>
      </c>
      <c r="F1137" s="38">
        <v>1</v>
      </c>
      <c r="G1137" s="140"/>
      <c r="H1137" s="140">
        <v>34.4</v>
      </c>
      <c r="I1137" s="228">
        <f t="shared" si="426"/>
        <v>34.4</v>
      </c>
      <c r="J1137" s="228">
        <f t="shared" si="427"/>
        <v>0</v>
      </c>
      <c r="K1137" s="228">
        <f t="shared" si="428"/>
        <v>34.4</v>
      </c>
      <c r="L1137" s="143">
        <f t="shared" si="429"/>
        <v>1</v>
      </c>
      <c r="M1137" s="143">
        <f t="shared" si="429"/>
        <v>0</v>
      </c>
      <c r="N1137" s="143">
        <f t="shared" si="429"/>
        <v>1</v>
      </c>
      <c r="O1137" s="247">
        <v>4</v>
      </c>
      <c r="P1137" s="247"/>
      <c r="Q1137" s="247">
        <f t="shared" si="430"/>
        <v>4</v>
      </c>
      <c r="R1137" s="223" t="s">
        <v>22</v>
      </c>
      <c r="S1137" s="141">
        <v>43661</v>
      </c>
      <c r="T1137" s="143" t="s">
        <v>431</v>
      </c>
      <c r="U1137" s="45">
        <v>46022</v>
      </c>
      <c r="V1137" s="139">
        <v>39906</v>
      </c>
      <c r="W1137" s="148" t="s">
        <v>543</v>
      </c>
      <c r="X1137" s="148" t="s">
        <v>556</v>
      </c>
    </row>
    <row r="1138" spans="1:24" s="11" customFormat="1" ht="20.25" customHeight="1" x14ac:dyDescent="0.2">
      <c r="A1138" s="58">
        <f t="shared" si="431"/>
        <v>61</v>
      </c>
      <c r="B1138" s="143" t="s">
        <v>20</v>
      </c>
      <c r="C1138" s="143" t="s">
        <v>430</v>
      </c>
      <c r="D1138" s="143">
        <v>6</v>
      </c>
      <c r="E1138" s="143" t="s">
        <v>13</v>
      </c>
      <c r="F1138" s="38">
        <v>1</v>
      </c>
      <c r="G1138" s="140"/>
      <c r="H1138" s="140">
        <v>16.600000000000001</v>
      </c>
      <c r="I1138" s="228">
        <f t="shared" si="426"/>
        <v>16.600000000000001</v>
      </c>
      <c r="J1138" s="228">
        <f t="shared" si="427"/>
        <v>0</v>
      </c>
      <c r="K1138" s="228">
        <f t="shared" si="428"/>
        <v>16.600000000000001</v>
      </c>
      <c r="L1138" s="143">
        <f t="shared" si="429"/>
        <v>1</v>
      </c>
      <c r="M1138" s="143">
        <f t="shared" si="429"/>
        <v>0</v>
      </c>
      <c r="N1138" s="143">
        <f t="shared" si="429"/>
        <v>1</v>
      </c>
      <c r="O1138" s="247">
        <v>1</v>
      </c>
      <c r="P1138" s="247"/>
      <c r="Q1138" s="247">
        <f t="shared" si="430"/>
        <v>1</v>
      </c>
      <c r="R1138" s="223" t="s">
        <v>22</v>
      </c>
      <c r="S1138" s="141">
        <v>43661</v>
      </c>
      <c r="T1138" s="143" t="s">
        <v>431</v>
      </c>
      <c r="U1138" s="45">
        <v>46022</v>
      </c>
      <c r="V1138" s="139">
        <v>40410</v>
      </c>
      <c r="W1138" s="148" t="s">
        <v>543</v>
      </c>
      <c r="X1138" s="148" t="s">
        <v>556</v>
      </c>
    </row>
    <row r="1139" spans="1:24" s="11" customFormat="1" ht="20.25" customHeight="1" x14ac:dyDescent="0.2">
      <c r="A1139" s="58">
        <f t="shared" si="431"/>
        <v>61</v>
      </c>
      <c r="B1139" s="143" t="s">
        <v>20</v>
      </c>
      <c r="C1139" s="143" t="s">
        <v>430</v>
      </c>
      <c r="D1139" s="143" t="s">
        <v>92</v>
      </c>
      <c r="E1139" s="143" t="s">
        <v>12</v>
      </c>
      <c r="F1139" s="38">
        <v>1</v>
      </c>
      <c r="G1139" s="140"/>
      <c r="H1139" s="140">
        <v>10.9</v>
      </c>
      <c r="I1139" s="228">
        <f t="shared" si="426"/>
        <v>10.9</v>
      </c>
      <c r="J1139" s="228">
        <f t="shared" si="427"/>
        <v>10.9</v>
      </c>
      <c r="K1139" s="228">
        <f t="shared" si="428"/>
        <v>0</v>
      </c>
      <c r="L1139" s="143">
        <f t="shared" si="429"/>
        <v>1</v>
      </c>
      <c r="M1139" s="143">
        <f t="shared" si="429"/>
        <v>1</v>
      </c>
      <c r="N1139" s="143">
        <f t="shared" si="429"/>
        <v>0</v>
      </c>
      <c r="O1139" s="247">
        <v>2</v>
      </c>
      <c r="P1139" s="247"/>
      <c r="Q1139" s="247">
        <f t="shared" si="430"/>
        <v>2</v>
      </c>
      <c r="R1139" s="223" t="s">
        <v>22</v>
      </c>
      <c r="S1139" s="141">
        <v>43661</v>
      </c>
      <c r="T1139" s="143" t="s">
        <v>431</v>
      </c>
      <c r="U1139" s="45">
        <v>46022</v>
      </c>
      <c r="V1139" s="139"/>
      <c r="W1139" s="148" t="s">
        <v>543</v>
      </c>
      <c r="X1139" s="148" t="s">
        <v>556</v>
      </c>
    </row>
    <row r="1140" spans="1:24" s="11" customFormat="1" ht="20.25" customHeight="1" x14ac:dyDescent="0.2">
      <c r="A1140" s="58">
        <f t="shared" si="431"/>
        <v>61</v>
      </c>
      <c r="B1140" s="143" t="s">
        <v>20</v>
      </c>
      <c r="C1140" s="143" t="s">
        <v>430</v>
      </c>
      <c r="D1140" s="143">
        <v>7</v>
      </c>
      <c r="E1140" s="143" t="s">
        <v>13</v>
      </c>
      <c r="F1140" s="38">
        <v>1</v>
      </c>
      <c r="G1140" s="140"/>
      <c r="H1140" s="140">
        <v>16.5</v>
      </c>
      <c r="I1140" s="228">
        <f t="shared" si="426"/>
        <v>16.5</v>
      </c>
      <c r="J1140" s="228">
        <f t="shared" si="427"/>
        <v>0</v>
      </c>
      <c r="K1140" s="228">
        <f t="shared" si="428"/>
        <v>16.5</v>
      </c>
      <c r="L1140" s="143">
        <f t="shared" si="429"/>
        <v>1</v>
      </c>
      <c r="M1140" s="143">
        <f t="shared" si="429"/>
        <v>0</v>
      </c>
      <c r="N1140" s="143">
        <f t="shared" si="429"/>
        <v>1</v>
      </c>
      <c r="O1140" s="247">
        <v>6</v>
      </c>
      <c r="P1140" s="247">
        <v>6</v>
      </c>
      <c r="Q1140" s="247">
        <f t="shared" si="430"/>
        <v>0</v>
      </c>
      <c r="R1140" s="223" t="s">
        <v>22</v>
      </c>
      <c r="S1140" s="141">
        <v>43661</v>
      </c>
      <c r="T1140" s="143" t="s">
        <v>431</v>
      </c>
      <c r="U1140" s="45">
        <v>46022</v>
      </c>
      <c r="V1140" s="139">
        <v>40709</v>
      </c>
      <c r="W1140" s="148" t="s">
        <v>543</v>
      </c>
      <c r="X1140" s="148" t="s">
        <v>556</v>
      </c>
    </row>
    <row r="1141" spans="1:24" s="11" customFormat="1" ht="20.25" customHeight="1" x14ac:dyDescent="0.2">
      <c r="A1141" s="58">
        <f t="shared" si="431"/>
        <v>61</v>
      </c>
      <c r="B1141" s="143" t="s">
        <v>20</v>
      </c>
      <c r="C1141" s="143" t="s">
        <v>430</v>
      </c>
      <c r="D1141" s="143" t="s">
        <v>37</v>
      </c>
      <c r="E1141" s="143" t="s">
        <v>13</v>
      </c>
      <c r="F1141" s="38">
        <v>1</v>
      </c>
      <c r="G1141" s="140"/>
      <c r="H1141" s="140">
        <v>11</v>
      </c>
      <c r="I1141" s="228">
        <f t="shared" si="426"/>
        <v>11</v>
      </c>
      <c r="J1141" s="228">
        <f t="shared" si="427"/>
        <v>0</v>
      </c>
      <c r="K1141" s="228">
        <f t="shared" si="428"/>
        <v>11</v>
      </c>
      <c r="L1141" s="143">
        <f t="shared" si="429"/>
        <v>1</v>
      </c>
      <c r="M1141" s="143">
        <f t="shared" si="429"/>
        <v>0</v>
      </c>
      <c r="N1141" s="143">
        <f t="shared" si="429"/>
        <v>1</v>
      </c>
      <c r="O1141" s="247">
        <v>5</v>
      </c>
      <c r="P1141" s="247"/>
      <c r="Q1141" s="247">
        <f t="shared" si="430"/>
        <v>5</v>
      </c>
      <c r="R1141" s="223" t="s">
        <v>22</v>
      </c>
      <c r="S1141" s="141">
        <v>43661</v>
      </c>
      <c r="T1141" s="143" t="s">
        <v>431</v>
      </c>
      <c r="U1141" s="45">
        <v>46022</v>
      </c>
      <c r="V1141" s="139">
        <v>42030</v>
      </c>
      <c r="W1141" s="148" t="s">
        <v>543</v>
      </c>
      <c r="X1141" s="148" t="s">
        <v>556</v>
      </c>
    </row>
    <row r="1142" spans="1:24" s="11" customFormat="1" ht="20.25" customHeight="1" x14ac:dyDescent="0.2">
      <c r="A1142" s="58">
        <f t="shared" si="431"/>
        <v>61</v>
      </c>
      <c r="B1142" s="143" t="s">
        <v>20</v>
      </c>
      <c r="C1142" s="143" t="s">
        <v>430</v>
      </c>
      <c r="D1142" s="143">
        <v>8</v>
      </c>
      <c r="E1142" s="143" t="s">
        <v>13</v>
      </c>
      <c r="F1142" s="38">
        <v>1</v>
      </c>
      <c r="G1142" s="140"/>
      <c r="H1142" s="140">
        <v>18.100000000000001</v>
      </c>
      <c r="I1142" s="228">
        <f t="shared" si="426"/>
        <v>18.100000000000001</v>
      </c>
      <c r="J1142" s="228">
        <f t="shared" si="427"/>
        <v>0</v>
      </c>
      <c r="K1142" s="228">
        <f t="shared" si="428"/>
        <v>18.100000000000001</v>
      </c>
      <c r="L1142" s="143">
        <f t="shared" si="429"/>
        <v>1</v>
      </c>
      <c r="M1142" s="143">
        <f t="shared" si="429"/>
        <v>0</v>
      </c>
      <c r="N1142" s="143">
        <f t="shared" si="429"/>
        <v>1</v>
      </c>
      <c r="O1142" s="247">
        <v>2</v>
      </c>
      <c r="P1142" s="247"/>
      <c r="Q1142" s="247">
        <f t="shared" si="430"/>
        <v>2</v>
      </c>
      <c r="R1142" s="223" t="s">
        <v>22</v>
      </c>
      <c r="S1142" s="141">
        <v>43661</v>
      </c>
      <c r="T1142" s="143" t="s">
        <v>431</v>
      </c>
      <c r="U1142" s="45">
        <v>46022</v>
      </c>
      <c r="V1142" s="139">
        <v>39610</v>
      </c>
      <c r="W1142" s="148" t="s">
        <v>543</v>
      </c>
      <c r="X1142" s="148" t="s">
        <v>556</v>
      </c>
    </row>
    <row r="1143" spans="1:24" s="11" customFormat="1" ht="20.25" customHeight="1" x14ac:dyDescent="0.2">
      <c r="A1143" s="58">
        <f t="shared" si="431"/>
        <v>61</v>
      </c>
      <c r="B1143" s="143" t="s">
        <v>20</v>
      </c>
      <c r="C1143" s="143" t="s">
        <v>430</v>
      </c>
      <c r="D1143" s="143" t="s">
        <v>192</v>
      </c>
      <c r="E1143" s="143" t="s">
        <v>13</v>
      </c>
      <c r="F1143" s="38">
        <v>1</v>
      </c>
      <c r="G1143" s="140"/>
      <c r="H1143" s="140">
        <v>11.3</v>
      </c>
      <c r="I1143" s="228">
        <f t="shared" si="426"/>
        <v>11.3</v>
      </c>
      <c r="J1143" s="228">
        <f t="shared" si="427"/>
        <v>0</v>
      </c>
      <c r="K1143" s="228">
        <f t="shared" si="428"/>
        <v>11.3</v>
      </c>
      <c r="L1143" s="143">
        <f t="shared" si="429"/>
        <v>1</v>
      </c>
      <c r="M1143" s="143">
        <f t="shared" si="429"/>
        <v>0</v>
      </c>
      <c r="N1143" s="143">
        <f t="shared" si="429"/>
        <v>1</v>
      </c>
      <c r="O1143" s="247">
        <v>1</v>
      </c>
      <c r="P1143" s="247"/>
      <c r="Q1143" s="247">
        <f t="shared" si="430"/>
        <v>1</v>
      </c>
      <c r="R1143" s="223" t="s">
        <v>22</v>
      </c>
      <c r="S1143" s="141">
        <v>43661</v>
      </c>
      <c r="T1143" s="143" t="s">
        <v>431</v>
      </c>
      <c r="U1143" s="45">
        <v>46022</v>
      </c>
      <c r="V1143" s="139">
        <v>40036</v>
      </c>
      <c r="W1143" s="148" t="s">
        <v>543</v>
      </c>
      <c r="X1143" s="148" t="s">
        <v>556</v>
      </c>
    </row>
    <row r="1144" spans="1:24" s="11" customFormat="1" ht="20.25" customHeight="1" x14ac:dyDescent="0.2">
      <c r="A1144" s="58">
        <f t="shared" si="431"/>
        <v>61</v>
      </c>
      <c r="B1144" s="143" t="s">
        <v>20</v>
      </c>
      <c r="C1144" s="143" t="s">
        <v>430</v>
      </c>
      <c r="D1144" s="143">
        <v>9</v>
      </c>
      <c r="E1144" s="143" t="s">
        <v>13</v>
      </c>
      <c r="F1144" s="38">
        <v>1</v>
      </c>
      <c r="G1144" s="140"/>
      <c r="H1144" s="140">
        <v>17.600000000000001</v>
      </c>
      <c r="I1144" s="228">
        <f t="shared" si="426"/>
        <v>17.600000000000001</v>
      </c>
      <c r="J1144" s="228">
        <f t="shared" si="427"/>
        <v>0</v>
      </c>
      <c r="K1144" s="228">
        <f t="shared" si="428"/>
        <v>17.600000000000001</v>
      </c>
      <c r="L1144" s="143">
        <f t="shared" si="429"/>
        <v>1</v>
      </c>
      <c r="M1144" s="143">
        <f t="shared" si="429"/>
        <v>0</v>
      </c>
      <c r="N1144" s="143">
        <f t="shared" si="429"/>
        <v>1</v>
      </c>
      <c r="O1144" s="247">
        <v>1</v>
      </c>
      <c r="P1144" s="247">
        <v>3</v>
      </c>
      <c r="Q1144" s="247">
        <f t="shared" si="430"/>
        <v>-2</v>
      </c>
      <c r="R1144" s="223" t="s">
        <v>22</v>
      </c>
      <c r="S1144" s="141">
        <v>43661</v>
      </c>
      <c r="T1144" s="143" t="s">
        <v>431</v>
      </c>
      <c r="U1144" s="45">
        <v>46022</v>
      </c>
      <c r="V1144" s="139">
        <v>41220</v>
      </c>
      <c r="W1144" s="148" t="s">
        <v>543</v>
      </c>
      <c r="X1144" s="148" t="s">
        <v>556</v>
      </c>
    </row>
    <row r="1145" spans="1:24" s="11" customFormat="1" ht="20.25" customHeight="1" x14ac:dyDescent="0.2">
      <c r="A1145" s="58">
        <f t="shared" si="431"/>
        <v>61</v>
      </c>
      <c r="B1145" s="143" t="s">
        <v>20</v>
      </c>
      <c r="C1145" s="143" t="s">
        <v>430</v>
      </c>
      <c r="D1145" s="143" t="s">
        <v>432</v>
      </c>
      <c r="E1145" s="143" t="s">
        <v>13</v>
      </c>
      <c r="F1145" s="38">
        <v>1</v>
      </c>
      <c r="G1145" s="140"/>
      <c r="H1145" s="140">
        <v>33</v>
      </c>
      <c r="I1145" s="228">
        <f t="shared" si="426"/>
        <v>33</v>
      </c>
      <c r="J1145" s="228">
        <f t="shared" si="427"/>
        <v>0</v>
      </c>
      <c r="K1145" s="228">
        <f t="shared" si="428"/>
        <v>33</v>
      </c>
      <c r="L1145" s="143">
        <f t="shared" si="429"/>
        <v>1</v>
      </c>
      <c r="M1145" s="143">
        <f t="shared" si="429"/>
        <v>0</v>
      </c>
      <c r="N1145" s="143">
        <f t="shared" si="429"/>
        <v>1</v>
      </c>
      <c r="O1145" s="247">
        <v>1</v>
      </c>
      <c r="P1145" s="247"/>
      <c r="Q1145" s="247">
        <f t="shared" si="430"/>
        <v>1</v>
      </c>
      <c r="R1145" s="223" t="s">
        <v>22</v>
      </c>
      <c r="S1145" s="141">
        <v>43661</v>
      </c>
      <c r="T1145" s="143" t="s">
        <v>431</v>
      </c>
      <c r="U1145" s="45">
        <v>46022</v>
      </c>
      <c r="V1145" s="139">
        <v>41284</v>
      </c>
      <c r="W1145" s="148" t="s">
        <v>543</v>
      </c>
      <c r="X1145" s="148" t="s">
        <v>556</v>
      </c>
    </row>
    <row r="1146" spans="1:24" s="11" customFormat="1" ht="20.25" customHeight="1" x14ac:dyDescent="0.2">
      <c r="A1146" s="58">
        <f t="shared" si="431"/>
        <v>61</v>
      </c>
      <c r="B1146" s="143" t="s">
        <v>20</v>
      </c>
      <c r="C1146" s="143" t="s">
        <v>430</v>
      </c>
      <c r="D1146" s="143">
        <v>10</v>
      </c>
      <c r="E1146" s="143" t="s">
        <v>12</v>
      </c>
      <c r="F1146" s="38">
        <v>1</v>
      </c>
      <c r="G1146" s="140"/>
      <c r="H1146" s="140">
        <v>18.600000000000001</v>
      </c>
      <c r="I1146" s="228">
        <f t="shared" si="426"/>
        <v>18.600000000000001</v>
      </c>
      <c r="J1146" s="228">
        <f t="shared" si="427"/>
        <v>18.600000000000001</v>
      </c>
      <c r="K1146" s="228">
        <f t="shared" si="428"/>
        <v>0</v>
      </c>
      <c r="L1146" s="143">
        <f t="shared" si="429"/>
        <v>1</v>
      </c>
      <c r="M1146" s="143">
        <f t="shared" si="429"/>
        <v>1</v>
      </c>
      <c r="N1146" s="143">
        <f t="shared" si="429"/>
        <v>0</v>
      </c>
      <c r="O1146" s="247">
        <v>4</v>
      </c>
      <c r="P1146" s="247"/>
      <c r="Q1146" s="247">
        <f t="shared" si="430"/>
        <v>4</v>
      </c>
      <c r="R1146" s="223" t="s">
        <v>22</v>
      </c>
      <c r="S1146" s="141">
        <v>43661</v>
      </c>
      <c r="T1146" s="143" t="s">
        <v>431</v>
      </c>
      <c r="U1146" s="45">
        <v>46022</v>
      </c>
      <c r="V1146" s="139"/>
      <c r="W1146" s="148" t="s">
        <v>543</v>
      </c>
      <c r="X1146" s="148" t="s">
        <v>556</v>
      </c>
    </row>
    <row r="1147" spans="1:24" s="11" customFormat="1" ht="20.25" customHeight="1" x14ac:dyDescent="0.2">
      <c r="A1147" s="58">
        <f t="shared" si="431"/>
        <v>61</v>
      </c>
      <c r="B1147" s="143" t="s">
        <v>20</v>
      </c>
      <c r="C1147" s="143" t="s">
        <v>430</v>
      </c>
      <c r="D1147" s="143" t="s">
        <v>71</v>
      </c>
      <c r="E1147" s="143" t="s">
        <v>12</v>
      </c>
      <c r="F1147" s="38">
        <v>1</v>
      </c>
      <c r="G1147" s="140"/>
      <c r="H1147" s="140">
        <v>11.4</v>
      </c>
      <c r="I1147" s="228">
        <f t="shared" si="426"/>
        <v>11.4</v>
      </c>
      <c r="J1147" s="228">
        <f t="shared" si="427"/>
        <v>11.4</v>
      </c>
      <c r="K1147" s="228">
        <f t="shared" si="428"/>
        <v>0</v>
      </c>
      <c r="L1147" s="143">
        <f t="shared" si="429"/>
        <v>1</v>
      </c>
      <c r="M1147" s="143">
        <f t="shared" si="429"/>
        <v>1</v>
      </c>
      <c r="N1147" s="143">
        <f t="shared" si="429"/>
        <v>0</v>
      </c>
      <c r="O1147" s="247">
        <v>2</v>
      </c>
      <c r="P1147" s="247"/>
      <c r="Q1147" s="247">
        <f t="shared" si="430"/>
        <v>2</v>
      </c>
      <c r="R1147" s="223" t="s">
        <v>22</v>
      </c>
      <c r="S1147" s="141">
        <v>43661</v>
      </c>
      <c r="T1147" s="143" t="s">
        <v>431</v>
      </c>
      <c r="U1147" s="45">
        <v>46022</v>
      </c>
      <c r="V1147" s="139"/>
      <c r="W1147" s="148" t="s">
        <v>543</v>
      </c>
      <c r="X1147" s="148" t="s">
        <v>556</v>
      </c>
    </row>
    <row r="1148" spans="1:24" s="11" customFormat="1" ht="20.25" customHeight="1" x14ac:dyDescent="0.2">
      <c r="A1148" s="58">
        <f t="shared" si="431"/>
        <v>61</v>
      </c>
      <c r="B1148" s="143" t="s">
        <v>20</v>
      </c>
      <c r="C1148" s="143" t="s">
        <v>430</v>
      </c>
      <c r="D1148" s="143">
        <v>11</v>
      </c>
      <c r="E1148" s="143" t="s">
        <v>12</v>
      </c>
      <c r="F1148" s="38">
        <v>1</v>
      </c>
      <c r="G1148" s="140"/>
      <c r="H1148" s="140">
        <v>33.299999999999997</v>
      </c>
      <c r="I1148" s="228">
        <f t="shared" si="426"/>
        <v>33.299999999999997</v>
      </c>
      <c r="J1148" s="228">
        <f t="shared" si="427"/>
        <v>33.299999999999997</v>
      </c>
      <c r="K1148" s="228">
        <f t="shared" si="428"/>
        <v>0</v>
      </c>
      <c r="L1148" s="143">
        <f t="shared" si="429"/>
        <v>1</v>
      </c>
      <c r="M1148" s="143">
        <f t="shared" si="429"/>
        <v>1</v>
      </c>
      <c r="N1148" s="143">
        <f t="shared" si="429"/>
        <v>0</v>
      </c>
      <c r="O1148" s="247">
        <v>1</v>
      </c>
      <c r="P1148" s="247">
        <v>1</v>
      </c>
      <c r="Q1148" s="247">
        <f t="shared" si="430"/>
        <v>0</v>
      </c>
      <c r="R1148" s="223" t="s">
        <v>22</v>
      </c>
      <c r="S1148" s="141">
        <v>43661</v>
      </c>
      <c r="T1148" s="143" t="s">
        <v>431</v>
      </c>
      <c r="U1148" s="45">
        <v>46022</v>
      </c>
      <c r="V1148" s="139"/>
      <c r="W1148" s="148" t="s">
        <v>543</v>
      </c>
      <c r="X1148" s="148" t="s">
        <v>556</v>
      </c>
    </row>
    <row r="1149" spans="1:24" s="11" customFormat="1" ht="20.25" customHeight="1" x14ac:dyDescent="0.2">
      <c r="A1149" s="58">
        <f t="shared" si="431"/>
        <v>61</v>
      </c>
      <c r="B1149" s="143" t="s">
        <v>20</v>
      </c>
      <c r="C1149" s="143" t="s">
        <v>430</v>
      </c>
      <c r="D1149" s="143">
        <v>12</v>
      </c>
      <c r="E1149" s="143" t="s">
        <v>13</v>
      </c>
      <c r="F1149" s="38">
        <v>1</v>
      </c>
      <c r="G1149" s="140"/>
      <c r="H1149" s="140">
        <v>17.5</v>
      </c>
      <c r="I1149" s="228">
        <f t="shared" si="426"/>
        <v>17.5</v>
      </c>
      <c r="J1149" s="228">
        <f t="shared" si="427"/>
        <v>0</v>
      </c>
      <c r="K1149" s="228">
        <f t="shared" si="428"/>
        <v>17.5</v>
      </c>
      <c r="L1149" s="143">
        <f t="shared" si="429"/>
        <v>1</v>
      </c>
      <c r="M1149" s="143">
        <f t="shared" si="429"/>
        <v>0</v>
      </c>
      <c r="N1149" s="143">
        <f t="shared" si="429"/>
        <v>1</v>
      </c>
      <c r="O1149" s="247">
        <v>2</v>
      </c>
      <c r="P1149" s="247"/>
      <c r="Q1149" s="247">
        <f t="shared" si="430"/>
        <v>2</v>
      </c>
      <c r="R1149" s="223" t="s">
        <v>22</v>
      </c>
      <c r="S1149" s="141">
        <v>43661</v>
      </c>
      <c r="T1149" s="143" t="s">
        <v>431</v>
      </c>
      <c r="U1149" s="45">
        <v>46022</v>
      </c>
      <c r="V1149" s="139">
        <v>41206</v>
      </c>
      <c r="W1149" s="148" t="s">
        <v>543</v>
      </c>
      <c r="X1149" s="148" t="s">
        <v>556</v>
      </c>
    </row>
    <row r="1150" spans="1:24" s="11" customFormat="1" ht="20.25" customHeight="1" x14ac:dyDescent="0.2">
      <c r="A1150" s="58">
        <f t="shared" si="431"/>
        <v>61</v>
      </c>
      <c r="B1150" s="143" t="s">
        <v>20</v>
      </c>
      <c r="C1150" s="143" t="s">
        <v>430</v>
      </c>
      <c r="D1150" s="143" t="s">
        <v>38</v>
      </c>
      <c r="E1150" s="143" t="s">
        <v>12</v>
      </c>
      <c r="F1150" s="38">
        <v>1</v>
      </c>
      <c r="G1150" s="140"/>
      <c r="H1150" s="140">
        <v>11.5</v>
      </c>
      <c r="I1150" s="228">
        <f t="shared" si="426"/>
        <v>11.5</v>
      </c>
      <c r="J1150" s="228">
        <f t="shared" si="427"/>
        <v>11.5</v>
      </c>
      <c r="K1150" s="228">
        <f t="shared" si="428"/>
        <v>0</v>
      </c>
      <c r="L1150" s="143">
        <f t="shared" si="429"/>
        <v>1</v>
      </c>
      <c r="M1150" s="143">
        <f t="shared" si="429"/>
        <v>1</v>
      </c>
      <c r="N1150" s="143">
        <f t="shared" si="429"/>
        <v>0</v>
      </c>
      <c r="O1150" s="247">
        <v>4</v>
      </c>
      <c r="P1150" s="247"/>
      <c r="Q1150" s="247">
        <f t="shared" si="430"/>
        <v>4</v>
      </c>
      <c r="R1150" s="223" t="s">
        <v>22</v>
      </c>
      <c r="S1150" s="141">
        <v>43661</v>
      </c>
      <c r="T1150" s="143" t="s">
        <v>431</v>
      </c>
      <c r="U1150" s="45">
        <v>46022</v>
      </c>
      <c r="V1150" s="139"/>
      <c r="W1150" s="148" t="s">
        <v>543</v>
      </c>
      <c r="X1150" s="148" t="s">
        <v>556</v>
      </c>
    </row>
    <row r="1151" spans="1:24" s="11" customFormat="1" ht="20.25" customHeight="1" x14ac:dyDescent="0.2">
      <c r="A1151" s="58">
        <f t="shared" si="431"/>
        <v>61</v>
      </c>
      <c r="B1151" s="143" t="s">
        <v>20</v>
      </c>
      <c r="C1151" s="143" t="s">
        <v>430</v>
      </c>
      <c r="D1151" s="143">
        <v>13</v>
      </c>
      <c r="E1151" s="143" t="s">
        <v>13</v>
      </c>
      <c r="F1151" s="38">
        <v>1</v>
      </c>
      <c r="G1151" s="140"/>
      <c r="H1151" s="140">
        <v>19</v>
      </c>
      <c r="I1151" s="228">
        <f t="shared" si="426"/>
        <v>19</v>
      </c>
      <c r="J1151" s="228">
        <f t="shared" si="427"/>
        <v>0</v>
      </c>
      <c r="K1151" s="228">
        <f t="shared" si="428"/>
        <v>19</v>
      </c>
      <c r="L1151" s="143">
        <f t="shared" si="429"/>
        <v>1</v>
      </c>
      <c r="M1151" s="143">
        <f t="shared" si="429"/>
        <v>0</v>
      </c>
      <c r="N1151" s="143">
        <f t="shared" si="429"/>
        <v>1</v>
      </c>
      <c r="O1151" s="247">
        <v>2</v>
      </c>
      <c r="P1151" s="247"/>
      <c r="Q1151" s="247">
        <f t="shared" si="430"/>
        <v>2</v>
      </c>
      <c r="R1151" s="223" t="s">
        <v>22</v>
      </c>
      <c r="S1151" s="141">
        <v>43661</v>
      </c>
      <c r="T1151" s="143" t="s">
        <v>431</v>
      </c>
      <c r="U1151" s="45">
        <v>46022</v>
      </c>
      <c r="V1151" s="139">
        <v>39608</v>
      </c>
      <c r="W1151" s="148" t="s">
        <v>543</v>
      </c>
      <c r="X1151" s="148" t="s">
        <v>556</v>
      </c>
    </row>
    <row r="1152" spans="1:24" s="11" customFormat="1" ht="20.25" customHeight="1" x14ac:dyDescent="0.2">
      <c r="A1152" s="58">
        <f t="shared" si="431"/>
        <v>61</v>
      </c>
      <c r="B1152" s="143" t="s">
        <v>20</v>
      </c>
      <c r="C1152" s="143" t="s">
        <v>430</v>
      </c>
      <c r="D1152" s="143" t="s">
        <v>94</v>
      </c>
      <c r="E1152" s="143" t="s">
        <v>12</v>
      </c>
      <c r="F1152" s="38">
        <v>1</v>
      </c>
      <c r="G1152" s="140"/>
      <c r="H1152" s="140">
        <v>11.2</v>
      </c>
      <c r="I1152" s="228">
        <f t="shared" si="426"/>
        <v>11.2</v>
      </c>
      <c r="J1152" s="228">
        <f t="shared" si="427"/>
        <v>11.2</v>
      </c>
      <c r="K1152" s="228">
        <f t="shared" si="428"/>
        <v>0</v>
      </c>
      <c r="L1152" s="143">
        <f t="shared" si="429"/>
        <v>1</v>
      </c>
      <c r="M1152" s="143">
        <f t="shared" si="429"/>
        <v>1</v>
      </c>
      <c r="N1152" s="143">
        <f t="shared" si="429"/>
        <v>0</v>
      </c>
      <c r="O1152" s="247">
        <v>4</v>
      </c>
      <c r="P1152" s="247"/>
      <c r="Q1152" s="247">
        <f t="shared" si="430"/>
        <v>4</v>
      </c>
      <c r="R1152" s="223" t="s">
        <v>22</v>
      </c>
      <c r="S1152" s="141">
        <v>43661</v>
      </c>
      <c r="T1152" s="143" t="s">
        <v>431</v>
      </c>
      <c r="U1152" s="45">
        <v>46022</v>
      </c>
      <c r="V1152" s="139"/>
      <c r="W1152" s="148" t="s">
        <v>543</v>
      </c>
      <c r="X1152" s="148" t="s">
        <v>556</v>
      </c>
    </row>
    <row r="1153" spans="1:24" s="11" customFormat="1" ht="20.25" customHeight="1" x14ac:dyDescent="0.2">
      <c r="A1153" s="58">
        <f t="shared" si="431"/>
        <v>61</v>
      </c>
      <c r="B1153" s="143" t="s">
        <v>20</v>
      </c>
      <c r="C1153" s="143" t="s">
        <v>430</v>
      </c>
      <c r="D1153" s="143">
        <v>14</v>
      </c>
      <c r="E1153" s="143" t="s">
        <v>13</v>
      </c>
      <c r="F1153" s="38">
        <v>1</v>
      </c>
      <c r="G1153" s="140"/>
      <c r="H1153" s="140">
        <v>34.700000000000003</v>
      </c>
      <c r="I1153" s="228">
        <f t="shared" si="426"/>
        <v>34.700000000000003</v>
      </c>
      <c r="J1153" s="228">
        <f t="shared" si="427"/>
        <v>0</v>
      </c>
      <c r="K1153" s="228">
        <f t="shared" si="428"/>
        <v>34.700000000000003</v>
      </c>
      <c r="L1153" s="143">
        <f t="shared" si="429"/>
        <v>1</v>
      </c>
      <c r="M1153" s="143">
        <f t="shared" si="429"/>
        <v>0</v>
      </c>
      <c r="N1153" s="143">
        <f t="shared" si="429"/>
        <v>1</v>
      </c>
      <c r="O1153" s="247">
        <v>2</v>
      </c>
      <c r="P1153" s="247"/>
      <c r="Q1153" s="247">
        <f t="shared" si="430"/>
        <v>2</v>
      </c>
      <c r="R1153" s="223" t="s">
        <v>22</v>
      </c>
      <c r="S1153" s="141">
        <v>43661</v>
      </c>
      <c r="T1153" s="143" t="s">
        <v>431</v>
      </c>
      <c r="U1153" s="45">
        <v>46022</v>
      </c>
      <c r="V1153" s="139">
        <v>41246</v>
      </c>
      <c r="W1153" s="148" t="s">
        <v>543</v>
      </c>
      <c r="X1153" s="148" t="s">
        <v>556</v>
      </c>
    </row>
    <row r="1154" spans="1:24" s="11" customFormat="1" ht="20.25" customHeight="1" x14ac:dyDescent="0.2">
      <c r="A1154" s="58">
        <f t="shared" si="431"/>
        <v>61</v>
      </c>
      <c r="B1154" s="143" t="s">
        <v>20</v>
      </c>
      <c r="C1154" s="143" t="s">
        <v>430</v>
      </c>
      <c r="D1154" s="143">
        <v>15</v>
      </c>
      <c r="E1154" s="143" t="s">
        <v>12</v>
      </c>
      <c r="F1154" s="38">
        <v>1</v>
      </c>
      <c r="G1154" s="140"/>
      <c r="H1154" s="140">
        <v>17.5</v>
      </c>
      <c r="I1154" s="228">
        <f t="shared" si="426"/>
        <v>17.5</v>
      </c>
      <c r="J1154" s="228">
        <f t="shared" si="427"/>
        <v>17.5</v>
      </c>
      <c r="K1154" s="228">
        <f t="shared" si="428"/>
        <v>0</v>
      </c>
      <c r="L1154" s="143">
        <f t="shared" si="429"/>
        <v>1</v>
      </c>
      <c r="M1154" s="143">
        <f t="shared" si="429"/>
        <v>1</v>
      </c>
      <c r="N1154" s="143">
        <f t="shared" si="429"/>
        <v>0</v>
      </c>
      <c r="O1154" s="247">
        <v>2</v>
      </c>
      <c r="P1154" s="247"/>
      <c r="Q1154" s="247">
        <f t="shared" si="430"/>
        <v>2</v>
      </c>
      <c r="R1154" s="223" t="s">
        <v>22</v>
      </c>
      <c r="S1154" s="141">
        <v>43661</v>
      </c>
      <c r="T1154" s="143" t="s">
        <v>431</v>
      </c>
      <c r="U1154" s="45">
        <v>46022</v>
      </c>
      <c r="V1154" s="139"/>
      <c r="W1154" s="148" t="s">
        <v>543</v>
      </c>
      <c r="X1154" s="148" t="s">
        <v>556</v>
      </c>
    </row>
    <row r="1155" spans="1:24" s="11" customFormat="1" ht="20.25" customHeight="1" x14ac:dyDescent="0.2">
      <c r="A1155" s="58">
        <f t="shared" si="431"/>
        <v>61</v>
      </c>
      <c r="B1155" s="143" t="s">
        <v>20</v>
      </c>
      <c r="C1155" s="143" t="s">
        <v>430</v>
      </c>
      <c r="D1155" s="143" t="s">
        <v>95</v>
      </c>
      <c r="E1155" s="143" t="s">
        <v>13</v>
      </c>
      <c r="F1155" s="38">
        <v>1</v>
      </c>
      <c r="G1155" s="140"/>
      <c r="H1155" s="140">
        <v>11.7</v>
      </c>
      <c r="I1155" s="228">
        <f t="shared" si="426"/>
        <v>11.7</v>
      </c>
      <c r="J1155" s="228">
        <f t="shared" si="427"/>
        <v>0</v>
      </c>
      <c r="K1155" s="228">
        <f t="shared" si="428"/>
        <v>11.7</v>
      </c>
      <c r="L1155" s="143">
        <f t="shared" si="429"/>
        <v>1</v>
      </c>
      <c r="M1155" s="143">
        <f t="shared" si="429"/>
        <v>0</v>
      </c>
      <c r="N1155" s="143">
        <f t="shared" si="429"/>
        <v>1</v>
      </c>
      <c r="O1155" s="247">
        <v>1</v>
      </c>
      <c r="P1155" s="247"/>
      <c r="Q1155" s="247">
        <f t="shared" si="430"/>
        <v>1</v>
      </c>
      <c r="R1155" s="223" t="s">
        <v>22</v>
      </c>
      <c r="S1155" s="141">
        <v>43661</v>
      </c>
      <c r="T1155" s="143" t="s">
        <v>431</v>
      </c>
      <c r="U1155" s="45">
        <v>46022</v>
      </c>
      <c r="V1155" s="139">
        <v>39526</v>
      </c>
      <c r="W1155" s="148" t="s">
        <v>543</v>
      </c>
      <c r="X1155" s="148" t="s">
        <v>556</v>
      </c>
    </row>
    <row r="1156" spans="1:24" s="11" customFormat="1" ht="20.25" customHeight="1" x14ac:dyDescent="0.2">
      <c r="A1156" s="58">
        <f t="shared" si="431"/>
        <v>61</v>
      </c>
      <c r="B1156" s="143" t="s">
        <v>20</v>
      </c>
      <c r="C1156" s="143" t="s">
        <v>430</v>
      </c>
      <c r="D1156" s="143">
        <v>16</v>
      </c>
      <c r="E1156" s="143" t="s">
        <v>12</v>
      </c>
      <c r="F1156" s="38">
        <v>1</v>
      </c>
      <c r="G1156" s="140"/>
      <c r="H1156" s="140">
        <v>34</v>
      </c>
      <c r="I1156" s="228">
        <f t="shared" si="426"/>
        <v>34</v>
      </c>
      <c r="J1156" s="228">
        <f t="shared" si="427"/>
        <v>34</v>
      </c>
      <c r="K1156" s="228">
        <f t="shared" si="428"/>
        <v>0</v>
      </c>
      <c r="L1156" s="143">
        <f t="shared" si="429"/>
        <v>1</v>
      </c>
      <c r="M1156" s="143">
        <f t="shared" si="429"/>
        <v>1</v>
      </c>
      <c r="N1156" s="143">
        <f t="shared" si="429"/>
        <v>0</v>
      </c>
      <c r="O1156" s="247">
        <v>5</v>
      </c>
      <c r="P1156" s="247"/>
      <c r="Q1156" s="247">
        <f t="shared" si="430"/>
        <v>5</v>
      </c>
      <c r="R1156" s="223" t="s">
        <v>22</v>
      </c>
      <c r="S1156" s="141">
        <v>43661</v>
      </c>
      <c r="T1156" s="143" t="s">
        <v>431</v>
      </c>
      <c r="U1156" s="45">
        <v>46022</v>
      </c>
      <c r="V1156" s="139"/>
      <c r="W1156" s="148" t="s">
        <v>543</v>
      </c>
      <c r="X1156" s="148" t="s">
        <v>556</v>
      </c>
    </row>
    <row r="1157" spans="1:24" s="11" customFormat="1" ht="20.25" customHeight="1" x14ac:dyDescent="0.2">
      <c r="A1157" s="58">
        <f t="shared" si="431"/>
        <v>61</v>
      </c>
      <c r="B1157" s="143" t="s">
        <v>20</v>
      </c>
      <c r="C1157" s="143" t="s">
        <v>430</v>
      </c>
      <c r="D1157" s="143">
        <v>17</v>
      </c>
      <c r="E1157" s="143" t="s">
        <v>13</v>
      </c>
      <c r="F1157" s="38">
        <v>1</v>
      </c>
      <c r="G1157" s="140"/>
      <c r="H1157" s="140">
        <v>17.100000000000001</v>
      </c>
      <c r="I1157" s="228">
        <f t="shared" si="426"/>
        <v>17.100000000000001</v>
      </c>
      <c r="J1157" s="228">
        <f t="shared" si="427"/>
        <v>0</v>
      </c>
      <c r="K1157" s="228">
        <f t="shared" si="428"/>
        <v>17.100000000000001</v>
      </c>
      <c r="L1157" s="143">
        <f t="shared" si="429"/>
        <v>1</v>
      </c>
      <c r="M1157" s="143">
        <f t="shared" si="429"/>
        <v>0</v>
      </c>
      <c r="N1157" s="143">
        <f t="shared" si="429"/>
        <v>1</v>
      </c>
      <c r="O1157" s="247">
        <v>1</v>
      </c>
      <c r="P1157" s="247"/>
      <c r="Q1157" s="247">
        <f t="shared" si="430"/>
        <v>1</v>
      </c>
      <c r="R1157" s="223" t="s">
        <v>22</v>
      </c>
      <c r="S1157" s="141">
        <v>43661</v>
      </c>
      <c r="T1157" s="143" t="s">
        <v>431</v>
      </c>
      <c r="U1157" s="45">
        <v>46022</v>
      </c>
      <c r="V1157" s="139">
        <v>43069</v>
      </c>
      <c r="W1157" s="148" t="s">
        <v>543</v>
      </c>
      <c r="X1157" s="148" t="s">
        <v>556</v>
      </c>
    </row>
    <row r="1158" spans="1:24" s="11" customFormat="1" ht="20.25" customHeight="1" x14ac:dyDescent="0.2">
      <c r="A1158" s="58">
        <f t="shared" si="431"/>
        <v>61</v>
      </c>
      <c r="B1158" s="143" t="s">
        <v>20</v>
      </c>
      <c r="C1158" s="143" t="s">
        <v>430</v>
      </c>
      <c r="D1158" s="143" t="s">
        <v>45</v>
      </c>
      <c r="E1158" s="143" t="s">
        <v>12</v>
      </c>
      <c r="F1158" s="38">
        <v>1</v>
      </c>
      <c r="G1158" s="140"/>
      <c r="H1158" s="140">
        <v>11.9</v>
      </c>
      <c r="I1158" s="228">
        <f t="shared" si="426"/>
        <v>11.9</v>
      </c>
      <c r="J1158" s="228">
        <f t="shared" si="427"/>
        <v>11.9</v>
      </c>
      <c r="K1158" s="228">
        <f t="shared" si="428"/>
        <v>0</v>
      </c>
      <c r="L1158" s="143">
        <f t="shared" si="429"/>
        <v>1</v>
      </c>
      <c r="M1158" s="143">
        <f t="shared" si="429"/>
        <v>1</v>
      </c>
      <c r="N1158" s="143">
        <f t="shared" si="429"/>
        <v>0</v>
      </c>
      <c r="O1158" s="247">
        <v>3</v>
      </c>
      <c r="P1158" s="247"/>
      <c r="Q1158" s="247">
        <f t="shared" si="430"/>
        <v>3</v>
      </c>
      <c r="R1158" s="223" t="s">
        <v>22</v>
      </c>
      <c r="S1158" s="141">
        <v>43661</v>
      </c>
      <c r="T1158" s="143" t="s">
        <v>431</v>
      </c>
      <c r="U1158" s="45">
        <v>46022</v>
      </c>
      <c r="V1158" s="139"/>
      <c r="W1158" s="148" t="s">
        <v>543</v>
      </c>
      <c r="X1158" s="148" t="s">
        <v>556</v>
      </c>
    </row>
    <row r="1159" spans="1:24" s="11" customFormat="1" ht="20.25" customHeight="1" x14ac:dyDescent="0.2">
      <c r="A1159" s="58">
        <f t="shared" si="431"/>
        <v>61</v>
      </c>
      <c r="B1159" s="143" t="s">
        <v>20</v>
      </c>
      <c r="C1159" s="143" t="s">
        <v>430</v>
      </c>
      <c r="D1159" s="143">
        <v>18</v>
      </c>
      <c r="E1159" s="143" t="s">
        <v>13</v>
      </c>
      <c r="F1159" s="38">
        <v>1</v>
      </c>
      <c r="G1159" s="140"/>
      <c r="H1159" s="140">
        <v>16.7</v>
      </c>
      <c r="I1159" s="228">
        <f t="shared" si="426"/>
        <v>16.7</v>
      </c>
      <c r="J1159" s="228">
        <f t="shared" si="427"/>
        <v>0</v>
      </c>
      <c r="K1159" s="228">
        <f t="shared" si="428"/>
        <v>16.7</v>
      </c>
      <c r="L1159" s="143">
        <f t="shared" si="429"/>
        <v>1</v>
      </c>
      <c r="M1159" s="143">
        <f t="shared" si="429"/>
        <v>0</v>
      </c>
      <c r="N1159" s="143">
        <f t="shared" si="429"/>
        <v>1</v>
      </c>
      <c r="O1159" s="247">
        <v>2</v>
      </c>
      <c r="P1159" s="247">
        <v>2</v>
      </c>
      <c r="Q1159" s="247">
        <f t="shared" si="430"/>
        <v>0</v>
      </c>
      <c r="R1159" s="223" t="s">
        <v>22</v>
      </c>
      <c r="S1159" s="141">
        <v>43661</v>
      </c>
      <c r="T1159" s="143" t="s">
        <v>431</v>
      </c>
      <c r="U1159" s="45">
        <v>46022</v>
      </c>
      <c r="V1159" s="139">
        <v>41284</v>
      </c>
      <c r="W1159" s="148" t="s">
        <v>543</v>
      </c>
      <c r="X1159" s="148" t="s">
        <v>556</v>
      </c>
    </row>
    <row r="1160" spans="1:24" s="11" customFormat="1" ht="20.25" customHeight="1" x14ac:dyDescent="0.2">
      <c r="A1160" s="58">
        <f t="shared" si="431"/>
        <v>61</v>
      </c>
      <c r="B1160" s="143" t="s">
        <v>20</v>
      </c>
      <c r="C1160" s="143" t="s">
        <v>430</v>
      </c>
      <c r="D1160" s="143" t="s">
        <v>97</v>
      </c>
      <c r="E1160" s="143" t="s">
        <v>13</v>
      </c>
      <c r="F1160" s="38">
        <v>1</v>
      </c>
      <c r="G1160" s="140"/>
      <c r="H1160" s="140">
        <v>11.1</v>
      </c>
      <c r="I1160" s="228">
        <f t="shared" si="426"/>
        <v>11.1</v>
      </c>
      <c r="J1160" s="228">
        <f t="shared" si="427"/>
        <v>0</v>
      </c>
      <c r="K1160" s="228">
        <f t="shared" si="428"/>
        <v>11.1</v>
      </c>
      <c r="L1160" s="143">
        <f t="shared" si="429"/>
        <v>1</v>
      </c>
      <c r="M1160" s="143">
        <f t="shared" si="429"/>
        <v>0</v>
      </c>
      <c r="N1160" s="143">
        <f t="shared" si="429"/>
        <v>1</v>
      </c>
      <c r="O1160" s="247">
        <v>2</v>
      </c>
      <c r="P1160" s="247"/>
      <c r="Q1160" s="247">
        <f t="shared" si="430"/>
        <v>2</v>
      </c>
      <c r="R1160" s="223" t="s">
        <v>22</v>
      </c>
      <c r="S1160" s="141">
        <v>43661</v>
      </c>
      <c r="T1160" s="143" t="s">
        <v>431</v>
      </c>
      <c r="U1160" s="45">
        <v>46022</v>
      </c>
      <c r="V1160" s="139">
        <v>39780</v>
      </c>
      <c r="W1160" s="148" t="s">
        <v>543</v>
      </c>
      <c r="X1160" s="148" t="s">
        <v>556</v>
      </c>
    </row>
    <row r="1161" spans="1:24" s="11" customFormat="1" ht="20.25" customHeight="1" x14ac:dyDescent="0.2">
      <c r="A1161" s="58">
        <f t="shared" si="431"/>
        <v>61</v>
      </c>
      <c r="B1161" s="143" t="s">
        <v>20</v>
      </c>
      <c r="C1161" s="143" t="s">
        <v>430</v>
      </c>
      <c r="D1161" s="143">
        <v>19</v>
      </c>
      <c r="E1161" s="143" t="s">
        <v>13</v>
      </c>
      <c r="F1161" s="38">
        <v>1</v>
      </c>
      <c r="G1161" s="140"/>
      <c r="H1161" s="140">
        <v>18</v>
      </c>
      <c r="I1161" s="228">
        <f t="shared" si="426"/>
        <v>18</v>
      </c>
      <c r="J1161" s="228">
        <f t="shared" si="427"/>
        <v>0</v>
      </c>
      <c r="K1161" s="228">
        <f t="shared" si="428"/>
        <v>18</v>
      </c>
      <c r="L1161" s="143">
        <f t="shared" si="429"/>
        <v>1</v>
      </c>
      <c r="M1161" s="143">
        <f t="shared" si="429"/>
        <v>0</v>
      </c>
      <c r="N1161" s="143">
        <f t="shared" si="429"/>
        <v>1</v>
      </c>
      <c r="O1161" s="247">
        <v>1</v>
      </c>
      <c r="P1161" s="247"/>
      <c r="Q1161" s="247">
        <f t="shared" si="430"/>
        <v>1</v>
      </c>
      <c r="R1161" s="223" t="s">
        <v>22</v>
      </c>
      <c r="S1161" s="141">
        <v>43661</v>
      </c>
      <c r="T1161" s="143" t="s">
        <v>431</v>
      </c>
      <c r="U1161" s="45">
        <v>46022</v>
      </c>
      <c r="V1161" s="139">
        <v>41431</v>
      </c>
      <c r="W1161" s="148" t="s">
        <v>543</v>
      </c>
      <c r="X1161" s="148" t="s">
        <v>556</v>
      </c>
    </row>
    <row r="1162" spans="1:24" s="11" customFormat="1" ht="20.25" customHeight="1" x14ac:dyDescent="0.2">
      <c r="A1162" s="58">
        <f t="shared" si="431"/>
        <v>61</v>
      </c>
      <c r="B1162" s="143" t="s">
        <v>20</v>
      </c>
      <c r="C1162" s="143" t="s">
        <v>430</v>
      </c>
      <c r="D1162" s="143" t="s">
        <v>433</v>
      </c>
      <c r="E1162" s="143" t="s">
        <v>13</v>
      </c>
      <c r="F1162" s="38">
        <v>1</v>
      </c>
      <c r="G1162" s="140"/>
      <c r="H1162" s="140">
        <v>11.2</v>
      </c>
      <c r="I1162" s="228">
        <f t="shared" ref="I1162:I1193" si="432">IF(R1162="Подлежит расселению",H1162,IF(R1162="Расселено",0,IF(R1162="Пустующие",0,IF(R1162="В суде",H1162))))</f>
        <v>11.2</v>
      </c>
      <c r="J1162" s="228">
        <f t="shared" si="427"/>
        <v>0</v>
      </c>
      <c r="K1162" s="228">
        <f t="shared" si="428"/>
        <v>11.2</v>
      </c>
      <c r="L1162" s="143">
        <f t="shared" si="429"/>
        <v>1</v>
      </c>
      <c r="M1162" s="143">
        <f t="shared" si="429"/>
        <v>0</v>
      </c>
      <c r="N1162" s="143">
        <f t="shared" si="429"/>
        <v>1</v>
      </c>
      <c r="O1162" s="247">
        <v>1</v>
      </c>
      <c r="P1162" s="247"/>
      <c r="Q1162" s="247">
        <f t="shared" si="430"/>
        <v>1</v>
      </c>
      <c r="R1162" s="223" t="s">
        <v>22</v>
      </c>
      <c r="S1162" s="141">
        <v>43661</v>
      </c>
      <c r="T1162" s="143" t="s">
        <v>431</v>
      </c>
      <c r="U1162" s="45">
        <v>46022</v>
      </c>
      <c r="V1162" s="139">
        <v>41484</v>
      </c>
      <c r="W1162" s="148" t="s">
        <v>543</v>
      </c>
      <c r="X1162" s="148" t="s">
        <v>556</v>
      </c>
    </row>
    <row r="1163" spans="1:24" s="11" customFormat="1" ht="20.25" customHeight="1" x14ac:dyDescent="0.2">
      <c r="A1163" s="58">
        <f t="shared" si="431"/>
        <v>61</v>
      </c>
      <c r="B1163" s="143" t="s">
        <v>20</v>
      </c>
      <c r="C1163" s="143" t="s">
        <v>430</v>
      </c>
      <c r="D1163" s="143">
        <v>20</v>
      </c>
      <c r="E1163" s="143" t="s">
        <v>13</v>
      </c>
      <c r="F1163" s="38">
        <v>1</v>
      </c>
      <c r="G1163" s="140"/>
      <c r="H1163" s="140">
        <v>17.7</v>
      </c>
      <c r="I1163" s="228">
        <f t="shared" si="432"/>
        <v>17.7</v>
      </c>
      <c r="J1163" s="228">
        <f t="shared" si="427"/>
        <v>0</v>
      </c>
      <c r="K1163" s="228">
        <f t="shared" si="428"/>
        <v>17.7</v>
      </c>
      <c r="L1163" s="143">
        <f t="shared" si="429"/>
        <v>1</v>
      </c>
      <c r="M1163" s="143">
        <f t="shared" si="429"/>
        <v>0</v>
      </c>
      <c r="N1163" s="143">
        <f t="shared" si="429"/>
        <v>1</v>
      </c>
      <c r="O1163" s="247">
        <v>2</v>
      </c>
      <c r="P1163" s="247"/>
      <c r="Q1163" s="247">
        <f t="shared" si="430"/>
        <v>2</v>
      </c>
      <c r="R1163" s="223" t="s">
        <v>22</v>
      </c>
      <c r="S1163" s="141">
        <v>43661</v>
      </c>
      <c r="T1163" s="143" t="s">
        <v>431</v>
      </c>
      <c r="U1163" s="45">
        <v>46022</v>
      </c>
      <c r="V1163" s="139">
        <v>40022</v>
      </c>
      <c r="W1163" s="148" t="s">
        <v>543</v>
      </c>
      <c r="X1163" s="148" t="s">
        <v>556</v>
      </c>
    </row>
    <row r="1164" spans="1:24" s="11" customFormat="1" ht="20.25" customHeight="1" x14ac:dyDescent="0.2">
      <c r="A1164" s="58">
        <f t="shared" si="431"/>
        <v>61</v>
      </c>
      <c r="B1164" s="143" t="s">
        <v>20</v>
      </c>
      <c r="C1164" s="143" t="s">
        <v>430</v>
      </c>
      <c r="D1164" s="143" t="s">
        <v>99</v>
      </c>
      <c r="E1164" s="143" t="s">
        <v>12</v>
      </c>
      <c r="F1164" s="38">
        <v>1</v>
      </c>
      <c r="G1164" s="140"/>
      <c r="H1164" s="140">
        <v>10.5</v>
      </c>
      <c r="I1164" s="228">
        <f t="shared" si="432"/>
        <v>10.5</v>
      </c>
      <c r="J1164" s="228">
        <f t="shared" si="427"/>
        <v>10.5</v>
      </c>
      <c r="K1164" s="228">
        <f t="shared" si="428"/>
        <v>0</v>
      </c>
      <c r="L1164" s="143">
        <f t="shared" si="429"/>
        <v>1</v>
      </c>
      <c r="M1164" s="143">
        <f t="shared" si="429"/>
        <v>1</v>
      </c>
      <c r="N1164" s="143">
        <f t="shared" si="429"/>
        <v>0</v>
      </c>
      <c r="O1164" s="247">
        <v>1</v>
      </c>
      <c r="P1164" s="247"/>
      <c r="Q1164" s="247">
        <f t="shared" si="430"/>
        <v>1</v>
      </c>
      <c r="R1164" s="223" t="s">
        <v>22</v>
      </c>
      <c r="S1164" s="141">
        <v>43661</v>
      </c>
      <c r="T1164" s="143" t="s">
        <v>431</v>
      </c>
      <c r="U1164" s="45">
        <v>46022</v>
      </c>
      <c r="V1164" s="139"/>
      <c r="W1164" s="148" t="s">
        <v>543</v>
      </c>
      <c r="X1164" s="148" t="s">
        <v>556</v>
      </c>
    </row>
    <row r="1165" spans="1:24" s="11" customFormat="1" ht="20.25" customHeight="1" x14ac:dyDescent="0.2">
      <c r="A1165" s="58">
        <f t="shared" si="431"/>
        <v>61</v>
      </c>
      <c r="B1165" s="143" t="s">
        <v>20</v>
      </c>
      <c r="C1165" s="143" t="s">
        <v>430</v>
      </c>
      <c r="D1165" s="143">
        <v>21</v>
      </c>
      <c r="E1165" s="143" t="s">
        <v>13</v>
      </c>
      <c r="F1165" s="38">
        <v>1</v>
      </c>
      <c r="G1165" s="140"/>
      <c r="H1165" s="140">
        <v>16.100000000000001</v>
      </c>
      <c r="I1165" s="228">
        <f t="shared" si="432"/>
        <v>16.100000000000001</v>
      </c>
      <c r="J1165" s="228">
        <f t="shared" si="427"/>
        <v>0</v>
      </c>
      <c r="K1165" s="228">
        <f t="shared" si="428"/>
        <v>16.100000000000001</v>
      </c>
      <c r="L1165" s="143">
        <f t="shared" si="429"/>
        <v>1</v>
      </c>
      <c r="M1165" s="143">
        <f t="shared" si="429"/>
        <v>0</v>
      </c>
      <c r="N1165" s="143">
        <f t="shared" si="429"/>
        <v>1</v>
      </c>
      <c r="O1165" s="247">
        <v>3</v>
      </c>
      <c r="P1165" s="247"/>
      <c r="Q1165" s="247">
        <f t="shared" si="430"/>
        <v>3</v>
      </c>
      <c r="R1165" s="223" t="s">
        <v>22</v>
      </c>
      <c r="S1165" s="141">
        <v>43661</v>
      </c>
      <c r="T1165" s="143" t="s">
        <v>431</v>
      </c>
      <c r="U1165" s="45">
        <v>46022</v>
      </c>
      <c r="V1165" s="139">
        <v>40267</v>
      </c>
      <c r="W1165" s="148" t="s">
        <v>543</v>
      </c>
      <c r="X1165" s="148" t="s">
        <v>556</v>
      </c>
    </row>
    <row r="1166" spans="1:24" s="11" customFormat="1" ht="20.25" customHeight="1" x14ac:dyDescent="0.2">
      <c r="A1166" s="58">
        <f t="shared" si="431"/>
        <v>61</v>
      </c>
      <c r="B1166" s="143" t="s">
        <v>20</v>
      </c>
      <c r="C1166" s="143" t="s">
        <v>430</v>
      </c>
      <c r="D1166" s="143">
        <v>22</v>
      </c>
      <c r="E1166" s="143" t="s">
        <v>13</v>
      </c>
      <c r="F1166" s="38">
        <v>1</v>
      </c>
      <c r="G1166" s="140"/>
      <c r="H1166" s="140">
        <v>10.5</v>
      </c>
      <c r="I1166" s="228">
        <f t="shared" si="432"/>
        <v>10.5</v>
      </c>
      <c r="J1166" s="228">
        <f t="shared" si="427"/>
        <v>0</v>
      </c>
      <c r="K1166" s="228">
        <f t="shared" si="428"/>
        <v>10.5</v>
      </c>
      <c r="L1166" s="143">
        <f t="shared" si="429"/>
        <v>1</v>
      </c>
      <c r="M1166" s="143">
        <f t="shared" si="429"/>
        <v>0</v>
      </c>
      <c r="N1166" s="143">
        <f t="shared" si="429"/>
        <v>1</v>
      </c>
      <c r="O1166" s="247">
        <v>1</v>
      </c>
      <c r="P1166" s="247"/>
      <c r="Q1166" s="247">
        <f t="shared" si="430"/>
        <v>1</v>
      </c>
      <c r="R1166" s="223" t="s">
        <v>22</v>
      </c>
      <c r="S1166" s="141">
        <v>43661</v>
      </c>
      <c r="T1166" s="143" t="s">
        <v>431</v>
      </c>
      <c r="U1166" s="45">
        <v>46022</v>
      </c>
      <c r="V1166" s="139">
        <v>41918</v>
      </c>
      <c r="W1166" s="148" t="s">
        <v>543</v>
      </c>
      <c r="X1166" s="148" t="s">
        <v>556</v>
      </c>
    </row>
    <row r="1167" spans="1:24" s="11" customFormat="1" ht="20.25" customHeight="1" x14ac:dyDescent="0.2">
      <c r="A1167" s="58">
        <f t="shared" si="431"/>
        <v>61</v>
      </c>
      <c r="B1167" s="143" t="s">
        <v>20</v>
      </c>
      <c r="C1167" s="143" t="s">
        <v>430</v>
      </c>
      <c r="D1167" s="143">
        <v>23</v>
      </c>
      <c r="E1167" s="143" t="s">
        <v>12</v>
      </c>
      <c r="F1167" s="38">
        <v>1</v>
      </c>
      <c r="G1167" s="140"/>
      <c r="H1167" s="140">
        <v>11.4</v>
      </c>
      <c r="I1167" s="228">
        <f t="shared" si="432"/>
        <v>11.4</v>
      </c>
      <c r="J1167" s="228">
        <f t="shared" si="427"/>
        <v>11.4</v>
      </c>
      <c r="K1167" s="228">
        <f t="shared" si="428"/>
        <v>0</v>
      </c>
      <c r="L1167" s="143">
        <f t="shared" si="429"/>
        <v>1</v>
      </c>
      <c r="M1167" s="143">
        <f t="shared" si="429"/>
        <v>1</v>
      </c>
      <c r="N1167" s="143">
        <f t="shared" si="429"/>
        <v>0</v>
      </c>
      <c r="O1167" s="247">
        <v>1</v>
      </c>
      <c r="P1167" s="247">
        <v>1</v>
      </c>
      <c r="Q1167" s="247">
        <f t="shared" si="430"/>
        <v>0</v>
      </c>
      <c r="R1167" s="223" t="s">
        <v>22</v>
      </c>
      <c r="S1167" s="141">
        <v>43661</v>
      </c>
      <c r="T1167" s="143" t="s">
        <v>431</v>
      </c>
      <c r="U1167" s="45">
        <v>46022</v>
      </c>
      <c r="V1167" s="139"/>
      <c r="W1167" s="148" t="s">
        <v>543</v>
      </c>
      <c r="X1167" s="148" t="s">
        <v>556</v>
      </c>
    </row>
    <row r="1168" spans="1:24" s="11" customFormat="1" ht="20.25" customHeight="1" x14ac:dyDescent="0.2">
      <c r="A1168" s="58">
        <f t="shared" si="431"/>
        <v>61</v>
      </c>
      <c r="B1168" s="143" t="s">
        <v>20</v>
      </c>
      <c r="C1168" s="143" t="s">
        <v>430</v>
      </c>
      <c r="D1168" s="143">
        <v>24</v>
      </c>
      <c r="E1168" s="143" t="s">
        <v>13</v>
      </c>
      <c r="F1168" s="38">
        <v>1</v>
      </c>
      <c r="G1168" s="140"/>
      <c r="H1168" s="140">
        <v>11.4</v>
      </c>
      <c r="I1168" s="228">
        <f t="shared" si="432"/>
        <v>11.4</v>
      </c>
      <c r="J1168" s="228">
        <f t="shared" si="427"/>
        <v>0</v>
      </c>
      <c r="K1168" s="228">
        <f t="shared" si="428"/>
        <v>11.4</v>
      </c>
      <c r="L1168" s="143">
        <f t="shared" si="429"/>
        <v>1</v>
      </c>
      <c r="M1168" s="143">
        <f t="shared" si="429"/>
        <v>0</v>
      </c>
      <c r="N1168" s="143">
        <f t="shared" si="429"/>
        <v>1</v>
      </c>
      <c r="O1168" s="247">
        <v>2</v>
      </c>
      <c r="P1168" s="247"/>
      <c r="Q1168" s="247">
        <f t="shared" si="430"/>
        <v>2</v>
      </c>
      <c r="R1168" s="223" t="s">
        <v>22</v>
      </c>
      <c r="S1168" s="141">
        <v>43661</v>
      </c>
      <c r="T1168" s="143" t="s">
        <v>431</v>
      </c>
      <c r="U1168" s="45">
        <v>46022</v>
      </c>
      <c r="V1168" s="139">
        <v>40315</v>
      </c>
      <c r="W1168" s="148" t="s">
        <v>543</v>
      </c>
      <c r="X1168" s="148" t="s">
        <v>556</v>
      </c>
    </row>
    <row r="1169" spans="1:25" s="11" customFormat="1" ht="20.25" customHeight="1" x14ac:dyDescent="0.2">
      <c r="A1169" s="58">
        <f t="shared" si="431"/>
        <v>61</v>
      </c>
      <c r="B1169" s="143" t="s">
        <v>20</v>
      </c>
      <c r="C1169" s="143" t="s">
        <v>430</v>
      </c>
      <c r="D1169" s="143">
        <v>25</v>
      </c>
      <c r="E1169" s="143" t="s">
        <v>13</v>
      </c>
      <c r="F1169" s="38">
        <v>1</v>
      </c>
      <c r="G1169" s="140"/>
      <c r="H1169" s="140">
        <v>10.5</v>
      </c>
      <c r="I1169" s="228">
        <f t="shared" si="432"/>
        <v>10.5</v>
      </c>
      <c r="J1169" s="228">
        <f t="shared" si="427"/>
        <v>0</v>
      </c>
      <c r="K1169" s="228">
        <f t="shared" si="428"/>
        <v>10.5</v>
      </c>
      <c r="L1169" s="143">
        <f t="shared" si="429"/>
        <v>1</v>
      </c>
      <c r="M1169" s="143">
        <f t="shared" si="429"/>
        <v>0</v>
      </c>
      <c r="N1169" s="143">
        <f t="shared" si="429"/>
        <v>1</v>
      </c>
      <c r="O1169" s="247">
        <v>12</v>
      </c>
      <c r="P1169" s="247"/>
      <c r="Q1169" s="247">
        <f t="shared" si="430"/>
        <v>12</v>
      </c>
      <c r="R1169" s="223" t="s">
        <v>22</v>
      </c>
      <c r="S1169" s="141">
        <v>43661</v>
      </c>
      <c r="T1169" s="143" t="s">
        <v>431</v>
      </c>
      <c r="U1169" s="45">
        <v>46022</v>
      </c>
      <c r="V1169" s="139">
        <v>41369</v>
      </c>
      <c r="W1169" s="148" t="s">
        <v>543</v>
      </c>
      <c r="X1169" s="148" t="s">
        <v>556</v>
      </c>
    </row>
    <row r="1170" spans="1:25" s="11" customFormat="1" ht="20.25" customHeight="1" x14ac:dyDescent="0.2">
      <c r="A1170" s="58">
        <f t="shared" si="431"/>
        <v>61</v>
      </c>
      <c r="B1170" s="143" t="s">
        <v>20</v>
      </c>
      <c r="C1170" s="143" t="s">
        <v>430</v>
      </c>
      <c r="D1170" s="143">
        <v>26</v>
      </c>
      <c r="E1170" s="143" t="s">
        <v>13</v>
      </c>
      <c r="F1170" s="38">
        <v>1</v>
      </c>
      <c r="G1170" s="140"/>
      <c r="H1170" s="140">
        <v>11.2</v>
      </c>
      <c r="I1170" s="228">
        <f t="shared" si="432"/>
        <v>11.2</v>
      </c>
      <c r="J1170" s="228">
        <f t="shared" si="427"/>
        <v>0</v>
      </c>
      <c r="K1170" s="228">
        <f t="shared" si="428"/>
        <v>11.2</v>
      </c>
      <c r="L1170" s="143">
        <f t="shared" si="429"/>
        <v>1</v>
      </c>
      <c r="M1170" s="143">
        <f t="shared" si="429"/>
        <v>0</v>
      </c>
      <c r="N1170" s="143">
        <f t="shared" si="429"/>
        <v>1</v>
      </c>
      <c r="O1170" s="247">
        <v>1</v>
      </c>
      <c r="P1170" s="247"/>
      <c r="Q1170" s="247">
        <f t="shared" si="430"/>
        <v>1</v>
      </c>
      <c r="R1170" s="223" t="s">
        <v>22</v>
      </c>
      <c r="S1170" s="141">
        <v>43661</v>
      </c>
      <c r="T1170" s="143" t="s">
        <v>431</v>
      </c>
      <c r="U1170" s="45">
        <v>46022</v>
      </c>
      <c r="V1170" s="139">
        <v>42814</v>
      </c>
      <c r="W1170" s="148" t="s">
        <v>543</v>
      </c>
      <c r="X1170" s="148" t="s">
        <v>556</v>
      </c>
    </row>
    <row r="1171" spans="1:25" s="11" customFormat="1" ht="20.25" customHeight="1" x14ac:dyDescent="0.2">
      <c r="A1171" s="58">
        <f t="shared" si="431"/>
        <v>61</v>
      </c>
      <c r="B1171" s="143" t="s">
        <v>20</v>
      </c>
      <c r="C1171" s="143" t="s">
        <v>430</v>
      </c>
      <c r="D1171" s="143">
        <v>27</v>
      </c>
      <c r="E1171" s="143" t="s">
        <v>12</v>
      </c>
      <c r="F1171" s="38">
        <v>1</v>
      </c>
      <c r="G1171" s="140"/>
      <c r="H1171" s="140">
        <v>11.3</v>
      </c>
      <c r="I1171" s="228">
        <f t="shared" si="432"/>
        <v>11.3</v>
      </c>
      <c r="J1171" s="228">
        <f t="shared" si="427"/>
        <v>11.3</v>
      </c>
      <c r="K1171" s="228">
        <f t="shared" si="428"/>
        <v>0</v>
      </c>
      <c r="L1171" s="143">
        <f t="shared" si="429"/>
        <v>1</v>
      </c>
      <c r="M1171" s="143">
        <f t="shared" si="429"/>
        <v>1</v>
      </c>
      <c r="N1171" s="143">
        <f t="shared" si="429"/>
        <v>0</v>
      </c>
      <c r="O1171" s="247">
        <v>1</v>
      </c>
      <c r="P1171" s="247"/>
      <c r="Q1171" s="247">
        <f t="shared" si="430"/>
        <v>1</v>
      </c>
      <c r="R1171" s="223" t="s">
        <v>22</v>
      </c>
      <c r="S1171" s="141">
        <v>43661</v>
      </c>
      <c r="T1171" s="143" t="s">
        <v>431</v>
      </c>
      <c r="U1171" s="45">
        <v>46022</v>
      </c>
      <c r="V1171" s="139"/>
      <c r="W1171" s="148" t="s">
        <v>543</v>
      </c>
      <c r="X1171" s="148" t="s">
        <v>556</v>
      </c>
    </row>
    <row r="1172" spans="1:25" s="11" customFormat="1" ht="20.25" customHeight="1" x14ac:dyDescent="0.2">
      <c r="A1172" s="58">
        <f t="shared" si="431"/>
        <v>61</v>
      </c>
      <c r="B1172" s="143" t="s">
        <v>20</v>
      </c>
      <c r="C1172" s="143" t="s">
        <v>430</v>
      </c>
      <c r="D1172" s="143">
        <v>28</v>
      </c>
      <c r="E1172" s="143" t="s">
        <v>12</v>
      </c>
      <c r="F1172" s="38">
        <v>1</v>
      </c>
      <c r="G1172" s="140"/>
      <c r="H1172" s="140">
        <v>11.9</v>
      </c>
      <c r="I1172" s="228">
        <f t="shared" si="432"/>
        <v>11.9</v>
      </c>
      <c r="J1172" s="228">
        <f t="shared" si="427"/>
        <v>11.9</v>
      </c>
      <c r="K1172" s="228">
        <f t="shared" si="428"/>
        <v>0</v>
      </c>
      <c r="L1172" s="143">
        <f t="shared" si="429"/>
        <v>1</v>
      </c>
      <c r="M1172" s="143">
        <f t="shared" si="429"/>
        <v>1</v>
      </c>
      <c r="N1172" s="143">
        <f t="shared" si="429"/>
        <v>0</v>
      </c>
      <c r="O1172" s="247">
        <v>2</v>
      </c>
      <c r="P1172" s="247"/>
      <c r="Q1172" s="247">
        <f t="shared" si="430"/>
        <v>2</v>
      </c>
      <c r="R1172" s="223" t="s">
        <v>22</v>
      </c>
      <c r="S1172" s="141">
        <v>43661</v>
      </c>
      <c r="T1172" s="143" t="s">
        <v>431</v>
      </c>
      <c r="U1172" s="45">
        <v>46022</v>
      </c>
      <c r="V1172" s="139"/>
      <c r="W1172" s="148" t="s">
        <v>543</v>
      </c>
      <c r="X1172" s="148" t="s">
        <v>556</v>
      </c>
    </row>
    <row r="1173" spans="1:25" s="11" customFormat="1" ht="20.25" customHeight="1" x14ac:dyDescent="0.2">
      <c r="A1173" s="58">
        <f t="shared" si="431"/>
        <v>61</v>
      </c>
      <c r="B1173" s="143" t="s">
        <v>20</v>
      </c>
      <c r="C1173" s="143" t="s">
        <v>430</v>
      </c>
      <c r="D1173" s="143">
        <v>29</v>
      </c>
      <c r="E1173" s="143" t="s">
        <v>13</v>
      </c>
      <c r="F1173" s="38">
        <v>1</v>
      </c>
      <c r="G1173" s="140"/>
      <c r="H1173" s="140">
        <v>25.6</v>
      </c>
      <c r="I1173" s="228">
        <f t="shared" si="432"/>
        <v>25.6</v>
      </c>
      <c r="J1173" s="228">
        <f t="shared" si="427"/>
        <v>0</v>
      </c>
      <c r="K1173" s="228">
        <f t="shared" si="428"/>
        <v>25.6</v>
      </c>
      <c r="L1173" s="143">
        <f t="shared" si="429"/>
        <v>1</v>
      </c>
      <c r="M1173" s="143">
        <f t="shared" si="429"/>
        <v>0</v>
      </c>
      <c r="N1173" s="143">
        <f t="shared" si="429"/>
        <v>1</v>
      </c>
      <c r="O1173" s="247">
        <v>4</v>
      </c>
      <c r="P1173" s="247"/>
      <c r="Q1173" s="247">
        <f t="shared" si="430"/>
        <v>4</v>
      </c>
      <c r="R1173" s="223" t="s">
        <v>22</v>
      </c>
      <c r="S1173" s="141">
        <v>43661</v>
      </c>
      <c r="T1173" s="143" t="s">
        <v>431</v>
      </c>
      <c r="U1173" s="45">
        <v>46022</v>
      </c>
      <c r="V1173" s="139">
        <v>43210</v>
      </c>
      <c r="W1173" s="148" t="s">
        <v>543</v>
      </c>
      <c r="X1173" s="148" t="s">
        <v>556</v>
      </c>
    </row>
    <row r="1174" spans="1:25" s="11" customFormat="1" ht="20.25" customHeight="1" x14ac:dyDescent="0.2">
      <c r="A1174" s="58">
        <f t="shared" si="431"/>
        <v>61</v>
      </c>
      <c r="B1174" s="143" t="s">
        <v>20</v>
      </c>
      <c r="C1174" s="143" t="s">
        <v>430</v>
      </c>
      <c r="D1174" s="143">
        <v>30</v>
      </c>
      <c r="E1174" s="143" t="s">
        <v>13</v>
      </c>
      <c r="F1174" s="38">
        <v>1</v>
      </c>
      <c r="G1174" s="140"/>
      <c r="H1174" s="140">
        <v>25.3</v>
      </c>
      <c r="I1174" s="228">
        <f t="shared" si="432"/>
        <v>25.3</v>
      </c>
      <c r="J1174" s="228">
        <f t="shared" si="427"/>
        <v>0</v>
      </c>
      <c r="K1174" s="228">
        <f t="shared" si="428"/>
        <v>25.3</v>
      </c>
      <c r="L1174" s="143">
        <f t="shared" si="429"/>
        <v>1</v>
      </c>
      <c r="M1174" s="143">
        <f t="shared" si="429"/>
        <v>0</v>
      </c>
      <c r="N1174" s="143">
        <f t="shared" si="429"/>
        <v>1</v>
      </c>
      <c r="O1174" s="247">
        <v>1</v>
      </c>
      <c r="P1174" s="247"/>
      <c r="Q1174" s="247">
        <f t="shared" si="430"/>
        <v>1</v>
      </c>
      <c r="R1174" s="223" t="s">
        <v>22</v>
      </c>
      <c r="S1174" s="141">
        <v>43661</v>
      </c>
      <c r="T1174" s="143" t="s">
        <v>431</v>
      </c>
      <c r="U1174" s="45">
        <v>46022</v>
      </c>
      <c r="V1174" s="139">
        <v>42292</v>
      </c>
      <c r="W1174" s="148" t="s">
        <v>543</v>
      </c>
      <c r="X1174" s="148" t="s">
        <v>556</v>
      </c>
    </row>
    <row r="1175" spans="1:25" s="11" customFormat="1" ht="20.25" customHeight="1" x14ac:dyDescent="0.2">
      <c r="A1175" s="58">
        <f t="shared" si="431"/>
        <v>61</v>
      </c>
      <c r="B1175" s="143" t="s">
        <v>20</v>
      </c>
      <c r="C1175" s="143" t="s">
        <v>430</v>
      </c>
      <c r="D1175" s="143">
        <v>31</v>
      </c>
      <c r="E1175" s="143" t="s">
        <v>13</v>
      </c>
      <c r="F1175" s="38">
        <v>1</v>
      </c>
      <c r="G1175" s="140"/>
      <c r="H1175" s="140">
        <v>24.6</v>
      </c>
      <c r="I1175" s="228">
        <f t="shared" si="432"/>
        <v>24.6</v>
      </c>
      <c r="J1175" s="228">
        <f t="shared" si="427"/>
        <v>0</v>
      </c>
      <c r="K1175" s="228">
        <f t="shared" si="428"/>
        <v>24.6</v>
      </c>
      <c r="L1175" s="143">
        <f t="shared" si="429"/>
        <v>1</v>
      </c>
      <c r="M1175" s="143">
        <f t="shared" si="429"/>
        <v>0</v>
      </c>
      <c r="N1175" s="143">
        <f t="shared" si="429"/>
        <v>1</v>
      </c>
      <c r="O1175" s="247">
        <v>2</v>
      </c>
      <c r="P1175" s="247"/>
      <c r="Q1175" s="247">
        <f t="shared" si="430"/>
        <v>2</v>
      </c>
      <c r="R1175" s="223" t="s">
        <v>22</v>
      </c>
      <c r="S1175" s="141">
        <v>43661</v>
      </c>
      <c r="T1175" s="143" t="s">
        <v>431</v>
      </c>
      <c r="U1175" s="45">
        <v>46022</v>
      </c>
      <c r="V1175" s="139">
        <v>41311</v>
      </c>
      <c r="W1175" s="148" t="s">
        <v>543</v>
      </c>
      <c r="X1175" s="148" t="s">
        <v>556</v>
      </c>
    </row>
    <row r="1176" spans="1:25" s="11" customFormat="1" ht="20.25" customHeight="1" x14ac:dyDescent="0.2">
      <c r="A1176" s="58">
        <f t="shared" si="431"/>
        <v>61</v>
      </c>
      <c r="B1176" s="143" t="s">
        <v>20</v>
      </c>
      <c r="C1176" s="143" t="s">
        <v>430</v>
      </c>
      <c r="D1176" s="143">
        <v>32</v>
      </c>
      <c r="E1176" s="143" t="s">
        <v>13</v>
      </c>
      <c r="F1176" s="38">
        <v>1</v>
      </c>
      <c r="G1176" s="140"/>
      <c r="H1176" s="140">
        <v>35.299999999999997</v>
      </c>
      <c r="I1176" s="228">
        <f t="shared" si="432"/>
        <v>35.299999999999997</v>
      </c>
      <c r="J1176" s="228">
        <f t="shared" si="427"/>
        <v>0</v>
      </c>
      <c r="K1176" s="228">
        <f t="shared" si="428"/>
        <v>35.299999999999997</v>
      </c>
      <c r="L1176" s="143">
        <f t="shared" si="429"/>
        <v>1</v>
      </c>
      <c r="M1176" s="143">
        <f t="shared" si="429"/>
        <v>0</v>
      </c>
      <c r="N1176" s="143">
        <f t="shared" si="429"/>
        <v>1</v>
      </c>
      <c r="O1176" s="247">
        <v>5</v>
      </c>
      <c r="P1176" s="247"/>
      <c r="Q1176" s="247">
        <f t="shared" si="430"/>
        <v>5</v>
      </c>
      <c r="R1176" s="223" t="s">
        <v>22</v>
      </c>
      <c r="S1176" s="141">
        <v>43661</v>
      </c>
      <c r="T1176" s="143" t="s">
        <v>431</v>
      </c>
      <c r="U1176" s="45">
        <v>46022</v>
      </c>
      <c r="V1176" s="139">
        <v>41761</v>
      </c>
      <c r="W1176" s="148" t="s">
        <v>543</v>
      </c>
      <c r="X1176" s="148" t="s">
        <v>556</v>
      </c>
    </row>
    <row r="1177" spans="1:25" s="11" customFormat="1" ht="20.25" customHeight="1" x14ac:dyDescent="0.2">
      <c r="A1177" s="58">
        <f t="shared" si="431"/>
        <v>61</v>
      </c>
      <c r="B1177" s="143" t="s">
        <v>20</v>
      </c>
      <c r="C1177" s="143" t="s">
        <v>430</v>
      </c>
      <c r="D1177" s="143">
        <v>33</v>
      </c>
      <c r="E1177" s="143" t="s">
        <v>13</v>
      </c>
      <c r="F1177" s="38">
        <v>1</v>
      </c>
      <c r="G1177" s="140"/>
      <c r="H1177" s="140">
        <v>11.2</v>
      </c>
      <c r="I1177" s="228">
        <f t="shared" si="432"/>
        <v>11.2</v>
      </c>
      <c r="J1177" s="228">
        <f t="shared" si="427"/>
        <v>0</v>
      </c>
      <c r="K1177" s="228">
        <f t="shared" si="428"/>
        <v>11.2</v>
      </c>
      <c r="L1177" s="143">
        <f t="shared" si="429"/>
        <v>1</v>
      </c>
      <c r="M1177" s="143">
        <f t="shared" si="429"/>
        <v>0</v>
      </c>
      <c r="N1177" s="143">
        <f t="shared" si="429"/>
        <v>1</v>
      </c>
      <c r="O1177" s="247">
        <v>8</v>
      </c>
      <c r="P1177" s="247"/>
      <c r="Q1177" s="247">
        <f t="shared" si="430"/>
        <v>8</v>
      </c>
      <c r="R1177" s="223" t="s">
        <v>22</v>
      </c>
      <c r="S1177" s="141">
        <v>43661</v>
      </c>
      <c r="T1177" s="143" t="s">
        <v>431</v>
      </c>
      <c r="U1177" s="45">
        <v>46022</v>
      </c>
      <c r="V1177" s="139">
        <v>40653</v>
      </c>
      <c r="W1177" s="148" t="s">
        <v>543</v>
      </c>
      <c r="X1177" s="148" t="s">
        <v>556</v>
      </c>
    </row>
    <row r="1178" spans="1:25" s="11" customFormat="1" ht="20.25" customHeight="1" x14ac:dyDescent="0.2">
      <c r="A1178" s="58">
        <f t="shared" si="431"/>
        <v>61</v>
      </c>
      <c r="B1178" s="143" t="s">
        <v>20</v>
      </c>
      <c r="C1178" s="143" t="s">
        <v>430</v>
      </c>
      <c r="D1178" s="143">
        <v>34</v>
      </c>
      <c r="E1178" s="143" t="s">
        <v>12</v>
      </c>
      <c r="F1178" s="38">
        <v>1</v>
      </c>
      <c r="G1178" s="140"/>
      <c r="H1178" s="140">
        <v>13.4</v>
      </c>
      <c r="I1178" s="228">
        <f t="shared" si="432"/>
        <v>13.4</v>
      </c>
      <c r="J1178" s="228">
        <f t="shared" si="427"/>
        <v>13.4</v>
      </c>
      <c r="K1178" s="228">
        <f t="shared" si="428"/>
        <v>0</v>
      </c>
      <c r="L1178" s="143">
        <f t="shared" si="429"/>
        <v>1</v>
      </c>
      <c r="M1178" s="143">
        <f t="shared" si="429"/>
        <v>1</v>
      </c>
      <c r="N1178" s="143">
        <f t="shared" si="429"/>
        <v>0</v>
      </c>
      <c r="O1178" s="247">
        <v>3</v>
      </c>
      <c r="P1178" s="247">
        <v>3</v>
      </c>
      <c r="Q1178" s="247">
        <f t="shared" si="430"/>
        <v>0</v>
      </c>
      <c r="R1178" s="223" t="s">
        <v>22</v>
      </c>
      <c r="S1178" s="141">
        <v>43661</v>
      </c>
      <c r="T1178" s="143" t="s">
        <v>431</v>
      </c>
      <c r="U1178" s="45">
        <v>46022</v>
      </c>
      <c r="V1178" s="139"/>
      <c r="W1178" s="148" t="s">
        <v>543</v>
      </c>
      <c r="X1178" s="148" t="s">
        <v>556</v>
      </c>
    </row>
    <row r="1179" spans="1:25" s="11" customFormat="1" ht="20.25" customHeight="1" x14ac:dyDescent="0.2">
      <c r="A1179" s="58">
        <f t="shared" si="431"/>
        <v>61</v>
      </c>
      <c r="B1179" s="143" t="s">
        <v>20</v>
      </c>
      <c r="C1179" s="143" t="s">
        <v>430</v>
      </c>
      <c r="D1179" s="143">
        <v>35</v>
      </c>
      <c r="E1179" s="143" t="s">
        <v>13</v>
      </c>
      <c r="F1179" s="38">
        <v>1</v>
      </c>
      <c r="G1179" s="140"/>
      <c r="H1179" s="140">
        <v>34.4</v>
      </c>
      <c r="I1179" s="228">
        <f t="shared" si="432"/>
        <v>34.4</v>
      </c>
      <c r="J1179" s="228">
        <f t="shared" si="427"/>
        <v>0</v>
      </c>
      <c r="K1179" s="228">
        <f t="shared" si="428"/>
        <v>34.4</v>
      </c>
      <c r="L1179" s="143">
        <f t="shared" si="429"/>
        <v>1</v>
      </c>
      <c r="M1179" s="143">
        <f t="shared" si="429"/>
        <v>0</v>
      </c>
      <c r="N1179" s="143">
        <f t="shared" si="429"/>
        <v>1</v>
      </c>
      <c r="O1179" s="247">
        <v>4</v>
      </c>
      <c r="P1179" s="247"/>
      <c r="Q1179" s="247">
        <f t="shared" si="430"/>
        <v>4</v>
      </c>
      <c r="R1179" s="223" t="s">
        <v>22</v>
      </c>
      <c r="S1179" s="141">
        <v>43661</v>
      </c>
      <c r="T1179" s="143" t="s">
        <v>431</v>
      </c>
      <c r="U1179" s="45">
        <v>46022</v>
      </c>
      <c r="V1179" s="139">
        <v>41044</v>
      </c>
      <c r="W1179" s="148" t="s">
        <v>543</v>
      </c>
      <c r="X1179" s="148" t="s">
        <v>556</v>
      </c>
    </row>
    <row r="1180" spans="1:25" s="11" customFormat="1" ht="20.25" customHeight="1" x14ac:dyDescent="0.2">
      <c r="A1180" s="58">
        <f t="shared" si="431"/>
        <v>61</v>
      </c>
      <c r="B1180" s="143" t="s">
        <v>20</v>
      </c>
      <c r="C1180" s="143" t="s">
        <v>430</v>
      </c>
      <c r="D1180" s="143">
        <v>36</v>
      </c>
      <c r="E1180" s="143" t="s">
        <v>13</v>
      </c>
      <c r="F1180" s="38">
        <v>1</v>
      </c>
      <c r="G1180" s="140"/>
      <c r="H1180" s="140">
        <v>11.7</v>
      </c>
      <c r="I1180" s="228">
        <f t="shared" si="432"/>
        <v>11.7</v>
      </c>
      <c r="J1180" s="228">
        <f t="shared" si="427"/>
        <v>0</v>
      </c>
      <c r="K1180" s="228">
        <f t="shared" si="428"/>
        <v>11.7</v>
      </c>
      <c r="L1180" s="143">
        <f t="shared" si="429"/>
        <v>1</v>
      </c>
      <c r="M1180" s="143">
        <f t="shared" si="429"/>
        <v>0</v>
      </c>
      <c r="N1180" s="143">
        <f t="shared" si="429"/>
        <v>1</v>
      </c>
      <c r="O1180" s="247">
        <v>10</v>
      </c>
      <c r="P1180" s="247">
        <v>4</v>
      </c>
      <c r="Q1180" s="247">
        <f t="shared" si="430"/>
        <v>6</v>
      </c>
      <c r="R1180" s="223" t="s">
        <v>22</v>
      </c>
      <c r="S1180" s="141">
        <v>43661</v>
      </c>
      <c r="T1180" s="143" t="s">
        <v>431</v>
      </c>
      <c r="U1180" s="45">
        <v>46022</v>
      </c>
      <c r="V1180" s="139">
        <v>41102</v>
      </c>
      <c r="W1180" s="148" t="s">
        <v>543</v>
      </c>
      <c r="X1180" s="148" t="s">
        <v>556</v>
      </c>
    </row>
    <row r="1181" spans="1:25" s="11" customFormat="1" ht="20.25" customHeight="1" x14ac:dyDescent="0.2">
      <c r="A1181" s="58">
        <f t="shared" si="431"/>
        <v>61</v>
      </c>
      <c r="B1181" s="143" t="s">
        <v>20</v>
      </c>
      <c r="C1181" s="143" t="s">
        <v>430</v>
      </c>
      <c r="D1181" s="143">
        <v>37</v>
      </c>
      <c r="E1181" s="143" t="s">
        <v>12</v>
      </c>
      <c r="F1181" s="38">
        <v>1</v>
      </c>
      <c r="G1181" s="140"/>
      <c r="H1181" s="140">
        <v>10.6</v>
      </c>
      <c r="I1181" s="228">
        <f t="shared" si="432"/>
        <v>10.6</v>
      </c>
      <c r="J1181" s="228">
        <f t="shared" si="427"/>
        <v>10.6</v>
      </c>
      <c r="K1181" s="228">
        <f t="shared" si="428"/>
        <v>0</v>
      </c>
      <c r="L1181" s="143">
        <f t="shared" si="429"/>
        <v>1</v>
      </c>
      <c r="M1181" s="143">
        <f t="shared" si="429"/>
        <v>1</v>
      </c>
      <c r="N1181" s="143">
        <f t="shared" si="429"/>
        <v>0</v>
      </c>
      <c r="O1181" s="247">
        <v>4</v>
      </c>
      <c r="P1181" s="247"/>
      <c r="Q1181" s="247">
        <f t="shared" si="430"/>
        <v>4</v>
      </c>
      <c r="R1181" s="223" t="s">
        <v>22</v>
      </c>
      <c r="S1181" s="141">
        <v>43661</v>
      </c>
      <c r="T1181" s="143" t="s">
        <v>431</v>
      </c>
      <c r="U1181" s="45">
        <v>46022</v>
      </c>
      <c r="V1181" s="139"/>
      <c r="W1181" s="148" t="s">
        <v>543</v>
      </c>
      <c r="X1181" s="148" t="s">
        <v>556</v>
      </c>
    </row>
    <row r="1182" spans="1:25" s="11" customFormat="1" ht="20.25" customHeight="1" x14ac:dyDescent="0.2">
      <c r="A1182" s="58">
        <f t="shared" si="431"/>
        <v>61</v>
      </c>
      <c r="B1182" s="143" t="s">
        <v>20</v>
      </c>
      <c r="C1182" s="143" t="s">
        <v>430</v>
      </c>
      <c r="D1182" s="143">
        <v>38</v>
      </c>
      <c r="E1182" s="143" t="s">
        <v>13</v>
      </c>
      <c r="F1182" s="38">
        <v>1</v>
      </c>
      <c r="G1182" s="140"/>
      <c r="H1182" s="140">
        <v>12.9</v>
      </c>
      <c r="I1182" s="228">
        <f t="shared" si="432"/>
        <v>12.9</v>
      </c>
      <c r="J1182" s="228">
        <f t="shared" si="427"/>
        <v>0</v>
      </c>
      <c r="K1182" s="228">
        <f t="shared" si="428"/>
        <v>12.9</v>
      </c>
      <c r="L1182" s="143">
        <f t="shared" si="429"/>
        <v>1</v>
      </c>
      <c r="M1182" s="143">
        <f t="shared" si="429"/>
        <v>0</v>
      </c>
      <c r="N1182" s="143">
        <f t="shared" si="429"/>
        <v>1</v>
      </c>
      <c r="O1182" s="247">
        <v>3</v>
      </c>
      <c r="P1182" s="247"/>
      <c r="Q1182" s="247">
        <f t="shared" si="430"/>
        <v>3</v>
      </c>
      <c r="R1182" s="223" t="s">
        <v>22</v>
      </c>
      <c r="S1182" s="141">
        <v>43661</v>
      </c>
      <c r="T1182" s="143" t="s">
        <v>431</v>
      </c>
      <c r="U1182" s="45">
        <v>46022</v>
      </c>
      <c r="V1182" s="139">
        <v>42019</v>
      </c>
      <c r="W1182" s="148" t="s">
        <v>543</v>
      </c>
      <c r="X1182" s="148" t="s">
        <v>556</v>
      </c>
    </row>
    <row r="1183" spans="1:25" s="11" customFormat="1" ht="20.25" customHeight="1" x14ac:dyDescent="0.2">
      <c r="A1183" s="58">
        <f t="shared" si="431"/>
        <v>61</v>
      </c>
      <c r="B1183" s="143" t="s">
        <v>20</v>
      </c>
      <c r="C1183" s="143" t="s">
        <v>430</v>
      </c>
      <c r="D1183" s="143">
        <v>39</v>
      </c>
      <c r="E1183" s="143" t="s">
        <v>13</v>
      </c>
      <c r="F1183" s="38">
        <v>1</v>
      </c>
      <c r="G1183" s="140"/>
      <c r="H1183" s="140">
        <v>16.100000000000001</v>
      </c>
      <c r="I1183" s="228">
        <f t="shared" si="432"/>
        <v>16.100000000000001</v>
      </c>
      <c r="J1183" s="228">
        <f t="shared" si="427"/>
        <v>0</v>
      </c>
      <c r="K1183" s="228">
        <f t="shared" si="428"/>
        <v>16.100000000000001</v>
      </c>
      <c r="L1183" s="143">
        <f t="shared" si="429"/>
        <v>1</v>
      </c>
      <c r="M1183" s="143">
        <f t="shared" si="429"/>
        <v>0</v>
      </c>
      <c r="N1183" s="143">
        <f t="shared" si="429"/>
        <v>1</v>
      </c>
      <c r="O1183" s="247">
        <v>2</v>
      </c>
      <c r="P1183" s="247">
        <v>2</v>
      </c>
      <c r="Q1183" s="247">
        <f t="shared" si="430"/>
        <v>0</v>
      </c>
      <c r="R1183" s="223" t="s">
        <v>22</v>
      </c>
      <c r="S1183" s="52">
        <v>43661</v>
      </c>
      <c r="T1183" s="49" t="s">
        <v>431</v>
      </c>
      <c r="U1183" s="197">
        <v>46022</v>
      </c>
      <c r="V1183" s="139">
        <v>40248</v>
      </c>
      <c r="W1183" s="148" t="s">
        <v>543</v>
      </c>
      <c r="X1183" s="148" t="s">
        <v>556</v>
      </c>
    </row>
    <row r="1184" spans="1:25" s="66" customFormat="1" ht="21" customHeight="1" x14ac:dyDescent="0.2">
      <c r="A1184" s="67">
        <f t="shared" si="431"/>
        <v>61</v>
      </c>
      <c r="B1184" s="68" t="s">
        <v>20</v>
      </c>
      <c r="C1184" s="68" t="s">
        <v>430</v>
      </c>
      <c r="D1184" s="68">
        <f>COUNTA(D1130:D1183)</f>
        <v>54</v>
      </c>
      <c r="E1184" s="47" t="s">
        <v>405</v>
      </c>
      <c r="F1184" s="33"/>
      <c r="G1184" s="69">
        <v>1261.7</v>
      </c>
      <c r="H1184" s="69">
        <f>SUM(H1130:H1183)</f>
        <v>938.40000000000009</v>
      </c>
      <c r="I1184" s="69">
        <f t="shared" ref="I1184:Q1184" si="433">SUM(I1130:I1183)</f>
        <v>938.40000000000009</v>
      </c>
      <c r="J1184" s="69">
        <f t="shared" si="433"/>
        <v>275.10000000000002</v>
      </c>
      <c r="K1184" s="69">
        <f t="shared" si="433"/>
        <v>663.3</v>
      </c>
      <c r="L1184" s="115">
        <f t="shared" si="433"/>
        <v>54</v>
      </c>
      <c r="M1184" s="115">
        <f t="shared" si="433"/>
        <v>18</v>
      </c>
      <c r="N1184" s="115">
        <f t="shared" si="433"/>
        <v>36</v>
      </c>
      <c r="O1184" s="115">
        <f t="shared" si="433"/>
        <v>156</v>
      </c>
      <c r="P1184" s="115">
        <f t="shared" si="433"/>
        <v>24</v>
      </c>
      <c r="Q1184" s="115">
        <f t="shared" si="433"/>
        <v>132</v>
      </c>
      <c r="R1184" s="15" t="str">
        <f>IF(L1184/D1184=0,"дом расселён 100%",IF(L1184-D1184=0,"0%",IF(L1184/D1184&lt;1,1-L1184/D1184)))</f>
        <v>0%</v>
      </c>
      <c r="S1184" s="70">
        <v>43661</v>
      </c>
      <c r="T1184" s="68" t="s">
        <v>431</v>
      </c>
      <c r="U1184" s="70">
        <v>46022</v>
      </c>
      <c r="V1184" s="1"/>
      <c r="W1184" s="148" t="s">
        <v>543</v>
      </c>
      <c r="X1184" s="148" t="s">
        <v>556</v>
      </c>
      <c r="Y1184" s="11"/>
    </row>
    <row r="1185" spans="1:24" s="11" customFormat="1" ht="20.25" customHeight="1" x14ac:dyDescent="0.2">
      <c r="A1185" s="58">
        <f>A1184+1</f>
        <v>62</v>
      </c>
      <c r="B1185" s="143" t="s">
        <v>20</v>
      </c>
      <c r="C1185" s="143" t="s">
        <v>427</v>
      </c>
      <c r="D1185" s="143">
        <v>1</v>
      </c>
      <c r="E1185" s="143" t="s">
        <v>13</v>
      </c>
      <c r="F1185" s="38">
        <v>1</v>
      </c>
      <c r="G1185" s="140"/>
      <c r="H1185" s="140">
        <v>32.1</v>
      </c>
      <c r="I1185" s="228">
        <f t="shared" ref="I1185:I1200" si="434">IF(R1185="Подлежит расселению",H1185,IF(R1185="Расселено",0,IF(R1185="Пустующие",0,IF(R1185="В суде",H1185))))</f>
        <v>32.1</v>
      </c>
      <c r="J1185" s="228">
        <f t="shared" ref="J1185:J1200" si="435">IF(E1185="Муниципальная",I1185,IF(E1185="Частная",0,IF(E1185="Государственная",0,IF(E1185="Юр.лицо",0))))</f>
        <v>0</v>
      </c>
      <c r="K1185" s="228">
        <f t="shared" ref="K1185:K1200" si="436">IF(E1185="Муниципальная",0,IF(E1185="Частная",I1185,IF(E1185="Государственная",I1185,IF(E1185="Юр.лицо",I1185))))</f>
        <v>32.1</v>
      </c>
      <c r="L1185" s="143">
        <f t="shared" ref="L1185:N1200" si="437">IF(I1185&gt;0,1,IF(I1185=0,0))</f>
        <v>1</v>
      </c>
      <c r="M1185" s="143">
        <f t="shared" si="437"/>
        <v>0</v>
      </c>
      <c r="N1185" s="143">
        <f t="shared" si="437"/>
        <v>1</v>
      </c>
      <c r="O1185" s="247">
        <v>1</v>
      </c>
      <c r="P1185" s="247"/>
      <c r="Q1185" s="247">
        <f t="shared" ref="Q1185:Q1245" si="438">O1185-P1185</f>
        <v>1</v>
      </c>
      <c r="R1185" s="223" t="s">
        <v>22</v>
      </c>
      <c r="S1185" s="57">
        <v>43661</v>
      </c>
      <c r="T1185" s="54" t="s">
        <v>306</v>
      </c>
      <c r="U1185" s="207">
        <v>46022</v>
      </c>
      <c r="V1185" s="139">
        <v>42884</v>
      </c>
      <c r="W1185" s="148" t="s">
        <v>543</v>
      </c>
      <c r="X1185" s="148" t="s">
        <v>556</v>
      </c>
    </row>
    <row r="1186" spans="1:24" s="11" customFormat="1" ht="20.25" customHeight="1" x14ac:dyDescent="0.2">
      <c r="A1186" s="58">
        <f t="shared" ref="A1186:A1201" si="439">A1185</f>
        <v>62</v>
      </c>
      <c r="B1186" s="143" t="s">
        <v>20</v>
      </c>
      <c r="C1186" s="143" t="s">
        <v>427</v>
      </c>
      <c r="D1186" s="143">
        <v>2</v>
      </c>
      <c r="E1186" s="143" t="s">
        <v>12</v>
      </c>
      <c r="F1186" s="38">
        <v>3</v>
      </c>
      <c r="G1186" s="140"/>
      <c r="H1186" s="140">
        <v>73.7</v>
      </c>
      <c r="I1186" s="228">
        <f t="shared" si="434"/>
        <v>73.7</v>
      </c>
      <c r="J1186" s="228">
        <f t="shared" si="435"/>
        <v>73.7</v>
      </c>
      <c r="K1186" s="228">
        <f t="shared" si="436"/>
        <v>0</v>
      </c>
      <c r="L1186" s="143">
        <f t="shared" si="437"/>
        <v>1</v>
      </c>
      <c r="M1186" s="143">
        <f t="shared" si="437"/>
        <v>1</v>
      </c>
      <c r="N1186" s="143">
        <f t="shared" si="437"/>
        <v>0</v>
      </c>
      <c r="O1186" s="247">
        <v>1</v>
      </c>
      <c r="P1186" s="247"/>
      <c r="Q1186" s="247">
        <f t="shared" si="438"/>
        <v>1</v>
      </c>
      <c r="R1186" s="223" t="s">
        <v>22</v>
      </c>
      <c r="S1186" s="141">
        <v>43661</v>
      </c>
      <c r="T1186" s="143" t="s">
        <v>306</v>
      </c>
      <c r="U1186" s="45">
        <v>46022</v>
      </c>
      <c r="V1186" s="139"/>
      <c r="W1186" s="148" t="s">
        <v>543</v>
      </c>
      <c r="X1186" s="148" t="s">
        <v>556</v>
      </c>
    </row>
    <row r="1187" spans="1:24" s="11" customFormat="1" ht="20.25" customHeight="1" x14ac:dyDescent="0.2">
      <c r="A1187" s="58">
        <f t="shared" si="439"/>
        <v>62</v>
      </c>
      <c r="B1187" s="143" t="s">
        <v>20</v>
      </c>
      <c r="C1187" s="143" t="s">
        <v>427</v>
      </c>
      <c r="D1187" s="143">
        <v>3</v>
      </c>
      <c r="E1187" s="143" t="s">
        <v>13</v>
      </c>
      <c r="F1187" s="38">
        <v>2</v>
      </c>
      <c r="G1187" s="140"/>
      <c r="H1187" s="140">
        <v>52.9</v>
      </c>
      <c r="I1187" s="228">
        <f t="shared" si="434"/>
        <v>52.9</v>
      </c>
      <c r="J1187" s="228">
        <f t="shared" si="435"/>
        <v>0</v>
      </c>
      <c r="K1187" s="228">
        <f t="shared" si="436"/>
        <v>52.9</v>
      </c>
      <c r="L1187" s="143">
        <f t="shared" si="437"/>
        <v>1</v>
      </c>
      <c r="M1187" s="143">
        <f t="shared" si="437"/>
        <v>0</v>
      </c>
      <c r="N1187" s="143">
        <f t="shared" si="437"/>
        <v>1</v>
      </c>
      <c r="O1187" s="247">
        <v>1</v>
      </c>
      <c r="P1187" s="247"/>
      <c r="Q1187" s="247">
        <f t="shared" si="438"/>
        <v>1</v>
      </c>
      <c r="R1187" s="223" t="s">
        <v>22</v>
      </c>
      <c r="S1187" s="141">
        <v>43661</v>
      </c>
      <c r="T1187" s="143" t="s">
        <v>306</v>
      </c>
      <c r="U1187" s="45">
        <v>46022</v>
      </c>
      <c r="V1187" s="139">
        <v>42781</v>
      </c>
      <c r="W1187" s="148" t="s">
        <v>543</v>
      </c>
      <c r="X1187" s="148" t="s">
        <v>556</v>
      </c>
    </row>
    <row r="1188" spans="1:24" s="11" customFormat="1" ht="20.25" customHeight="1" x14ac:dyDescent="0.2">
      <c r="A1188" s="58">
        <f t="shared" si="439"/>
        <v>62</v>
      </c>
      <c r="B1188" s="143" t="s">
        <v>20</v>
      </c>
      <c r="C1188" s="143" t="s">
        <v>427</v>
      </c>
      <c r="D1188" s="143">
        <v>4</v>
      </c>
      <c r="E1188" s="143" t="s">
        <v>13</v>
      </c>
      <c r="F1188" s="38">
        <v>2</v>
      </c>
      <c r="G1188" s="140"/>
      <c r="H1188" s="140">
        <v>53.3</v>
      </c>
      <c r="I1188" s="228">
        <f t="shared" si="434"/>
        <v>53.3</v>
      </c>
      <c r="J1188" s="228">
        <f t="shared" si="435"/>
        <v>0</v>
      </c>
      <c r="K1188" s="228">
        <f t="shared" si="436"/>
        <v>53.3</v>
      </c>
      <c r="L1188" s="143">
        <f t="shared" si="437"/>
        <v>1</v>
      </c>
      <c r="M1188" s="143">
        <f t="shared" si="437"/>
        <v>0</v>
      </c>
      <c r="N1188" s="143">
        <f t="shared" si="437"/>
        <v>1</v>
      </c>
      <c r="O1188" s="247">
        <v>1</v>
      </c>
      <c r="P1188" s="247"/>
      <c r="Q1188" s="247">
        <f t="shared" si="438"/>
        <v>1</v>
      </c>
      <c r="R1188" s="223" t="s">
        <v>22</v>
      </c>
      <c r="S1188" s="141">
        <v>43661</v>
      </c>
      <c r="T1188" s="143" t="s">
        <v>306</v>
      </c>
      <c r="U1188" s="45">
        <v>46022</v>
      </c>
      <c r="V1188" s="139">
        <v>38861</v>
      </c>
      <c r="W1188" s="148" t="s">
        <v>543</v>
      </c>
      <c r="X1188" s="148" t="s">
        <v>556</v>
      </c>
    </row>
    <row r="1189" spans="1:24" s="11" customFormat="1" ht="20.25" customHeight="1" x14ac:dyDescent="0.2">
      <c r="A1189" s="58">
        <f t="shared" si="439"/>
        <v>62</v>
      </c>
      <c r="B1189" s="143" t="s">
        <v>20</v>
      </c>
      <c r="C1189" s="143" t="s">
        <v>427</v>
      </c>
      <c r="D1189" s="143">
        <v>5</v>
      </c>
      <c r="E1189" s="143" t="s">
        <v>12</v>
      </c>
      <c r="F1189" s="38">
        <v>2</v>
      </c>
      <c r="G1189" s="140"/>
      <c r="H1189" s="140">
        <v>48.9</v>
      </c>
      <c r="I1189" s="228">
        <f t="shared" si="434"/>
        <v>48.9</v>
      </c>
      <c r="J1189" s="228">
        <f t="shared" si="435"/>
        <v>48.9</v>
      </c>
      <c r="K1189" s="228">
        <f t="shared" si="436"/>
        <v>0</v>
      </c>
      <c r="L1189" s="143">
        <f t="shared" si="437"/>
        <v>1</v>
      </c>
      <c r="M1189" s="143">
        <f t="shared" si="437"/>
        <v>1</v>
      </c>
      <c r="N1189" s="143">
        <f t="shared" si="437"/>
        <v>0</v>
      </c>
      <c r="O1189" s="247">
        <v>5</v>
      </c>
      <c r="P1189" s="247"/>
      <c r="Q1189" s="247">
        <f t="shared" si="438"/>
        <v>5</v>
      </c>
      <c r="R1189" s="223" t="s">
        <v>22</v>
      </c>
      <c r="S1189" s="141">
        <v>43661</v>
      </c>
      <c r="T1189" s="143" t="s">
        <v>306</v>
      </c>
      <c r="U1189" s="45">
        <v>46022</v>
      </c>
      <c r="V1189" s="139"/>
      <c r="W1189" s="148" t="s">
        <v>543</v>
      </c>
      <c r="X1189" s="148" t="s">
        <v>556</v>
      </c>
    </row>
    <row r="1190" spans="1:24" s="11" customFormat="1" ht="20.25" customHeight="1" x14ac:dyDescent="0.2">
      <c r="A1190" s="58">
        <f t="shared" si="439"/>
        <v>62</v>
      </c>
      <c r="B1190" s="143" t="s">
        <v>20</v>
      </c>
      <c r="C1190" s="143" t="s">
        <v>427</v>
      </c>
      <c r="D1190" s="143">
        <v>6</v>
      </c>
      <c r="E1190" s="143" t="s">
        <v>13</v>
      </c>
      <c r="F1190" s="38">
        <v>3</v>
      </c>
      <c r="G1190" s="140"/>
      <c r="H1190" s="140">
        <v>72.099999999999994</v>
      </c>
      <c r="I1190" s="228">
        <f t="shared" si="434"/>
        <v>72.099999999999994</v>
      </c>
      <c r="J1190" s="228">
        <f t="shared" si="435"/>
        <v>0</v>
      </c>
      <c r="K1190" s="228">
        <f t="shared" si="436"/>
        <v>72.099999999999994</v>
      </c>
      <c r="L1190" s="143">
        <f t="shared" si="437"/>
        <v>1</v>
      </c>
      <c r="M1190" s="143">
        <f t="shared" si="437"/>
        <v>0</v>
      </c>
      <c r="N1190" s="143">
        <f t="shared" si="437"/>
        <v>1</v>
      </c>
      <c r="O1190" s="247">
        <v>1</v>
      </c>
      <c r="P1190" s="247"/>
      <c r="Q1190" s="247">
        <f t="shared" si="438"/>
        <v>1</v>
      </c>
      <c r="R1190" s="223" t="s">
        <v>22</v>
      </c>
      <c r="S1190" s="141">
        <v>43661</v>
      </c>
      <c r="T1190" s="143" t="s">
        <v>306</v>
      </c>
      <c r="U1190" s="45">
        <v>46022</v>
      </c>
      <c r="V1190" s="139">
        <v>43454</v>
      </c>
      <c r="W1190" s="148" t="s">
        <v>543</v>
      </c>
      <c r="X1190" s="148" t="s">
        <v>556</v>
      </c>
    </row>
    <row r="1191" spans="1:24" s="11" customFormat="1" ht="20.25" customHeight="1" x14ac:dyDescent="0.2">
      <c r="A1191" s="58">
        <f t="shared" si="439"/>
        <v>62</v>
      </c>
      <c r="B1191" s="143" t="s">
        <v>20</v>
      </c>
      <c r="C1191" s="143" t="s">
        <v>427</v>
      </c>
      <c r="D1191" s="143">
        <v>7</v>
      </c>
      <c r="E1191" s="143" t="s">
        <v>13</v>
      </c>
      <c r="F1191" s="38">
        <v>2</v>
      </c>
      <c r="G1191" s="140"/>
      <c r="H1191" s="140">
        <v>53.2</v>
      </c>
      <c r="I1191" s="228">
        <f t="shared" si="434"/>
        <v>53.2</v>
      </c>
      <c r="J1191" s="228">
        <f t="shared" si="435"/>
        <v>0</v>
      </c>
      <c r="K1191" s="228">
        <f t="shared" si="436"/>
        <v>53.2</v>
      </c>
      <c r="L1191" s="143">
        <f t="shared" si="437"/>
        <v>1</v>
      </c>
      <c r="M1191" s="143">
        <f t="shared" si="437"/>
        <v>0</v>
      </c>
      <c r="N1191" s="143">
        <f t="shared" si="437"/>
        <v>1</v>
      </c>
      <c r="O1191" s="247">
        <v>2</v>
      </c>
      <c r="P1191" s="247"/>
      <c r="Q1191" s="247">
        <f t="shared" si="438"/>
        <v>2</v>
      </c>
      <c r="R1191" s="223" t="s">
        <v>22</v>
      </c>
      <c r="S1191" s="141">
        <v>43661</v>
      </c>
      <c r="T1191" s="143" t="s">
        <v>306</v>
      </c>
      <c r="U1191" s="45">
        <v>46022</v>
      </c>
      <c r="V1191" s="139">
        <v>43343</v>
      </c>
      <c r="W1191" s="148" t="s">
        <v>543</v>
      </c>
      <c r="X1191" s="148" t="s">
        <v>556</v>
      </c>
    </row>
    <row r="1192" spans="1:24" s="11" customFormat="1" ht="20.25" customHeight="1" x14ac:dyDescent="0.2">
      <c r="A1192" s="58">
        <f t="shared" si="439"/>
        <v>62</v>
      </c>
      <c r="B1192" s="143" t="s">
        <v>20</v>
      </c>
      <c r="C1192" s="143" t="s">
        <v>427</v>
      </c>
      <c r="D1192" s="143">
        <v>8</v>
      </c>
      <c r="E1192" s="143" t="s">
        <v>13</v>
      </c>
      <c r="F1192" s="38">
        <v>2</v>
      </c>
      <c r="G1192" s="140"/>
      <c r="H1192" s="140">
        <v>53.4</v>
      </c>
      <c r="I1192" s="228">
        <f t="shared" si="434"/>
        <v>53.4</v>
      </c>
      <c r="J1192" s="228">
        <f t="shared" si="435"/>
        <v>0</v>
      </c>
      <c r="K1192" s="228">
        <f t="shared" si="436"/>
        <v>53.4</v>
      </c>
      <c r="L1192" s="143">
        <f t="shared" si="437"/>
        <v>1</v>
      </c>
      <c r="M1192" s="143">
        <f t="shared" si="437"/>
        <v>0</v>
      </c>
      <c r="N1192" s="143">
        <f t="shared" si="437"/>
        <v>1</v>
      </c>
      <c r="O1192" s="247">
        <v>1</v>
      </c>
      <c r="P1192" s="247"/>
      <c r="Q1192" s="247">
        <f t="shared" si="438"/>
        <v>1</v>
      </c>
      <c r="R1192" s="223" t="s">
        <v>22</v>
      </c>
      <c r="S1192" s="141">
        <v>43661</v>
      </c>
      <c r="T1192" s="143" t="s">
        <v>306</v>
      </c>
      <c r="U1192" s="45">
        <v>46022</v>
      </c>
      <c r="V1192" s="139"/>
      <c r="W1192" s="148" t="s">
        <v>543</v>
      </c>
      <c r="X1192" s="148" t="s">
        <v>556</v>
      </c>
    </row>
    <row r="1193" spans="1:24" s="11" customFormat="1" ht="20.25" customHeight="1" x14ac:dyDescent="0.2">
      <c r="A1193" s="58">
        <f t="shared" si="439"/>
        <v>62</v>
      </c>
      <c r="B1193" s="143" t="s">
        <v>20</v>
      </c>
      <c r="C1193" s="143" t="s">
        <v>427</v>
      </c>
      <c r="D1193" s="143">
        <v>9</v>
      </c>
      <c r="E1193" s="143" t="s">
        <v>13</v>
      </c>
      <c r="F1193" s="38">
        <v>2</v>
      </c>
      <c r="G1193" s="140"/>
      <c r="H1193" s="140">
        <v>53</v>
      </c>
      <c r="I1193" s="228">
        <f t="shared" si="434"/>
        <v>53</v>
      </c>
      <c r="J1193" s="228">
        <f t="shared" si="435"/>
        <v>0</v>
      </c>
      <c r="K1193" s="228">
        <f t="shared" si="436"/>
        <v>53</v>
      </c>
      <c r="L1193" s="143">
        <f t="shared" si="437"/>
        <v>1</v>
      </c>
      <c r="M1193" s="143">
        <f t="shared" si="437"/>
        <v>0</v>
      </c>
      <c r="N1193" s="143">
        <f t="shared" si="437"/>
        <v>1</v>
      </c>
      <c r="O1193" s="247">
        <v>1</v>
      </c>
      <c r="P1193" s="247"/>
      <c r="Q1193" s="247">
        <f t="shared" si="438"/>
        <v>1</v>
      </c>
      <c r="R1193" s="223" t="s">
        <v>22</v>
      </c>
      <c r="S1193" s="141">
        <v>43661</v>
      </c>
      <c r="T1193" s="143" t="s">
        <v>306</v>
      </c>
      <c r="U1193" s="45">
        <v>46022</v>
      </c>
      <c r="V1193" s="139">
        <v>40238</v>
      </c>
      <c r="W1193" s="148" t="s">
        <v>543</v>
      </c>
      <c r="X1193" s="148" t="s">
        <v>556</v>
      </c>
    </row>
    <row r="1194" spans="1:24" s="11" customFormat="1" ht="20.25" customHeight="1" x14ac:dyDescent="0.2">
      <c r="A1194" s="58">
        <f t="shared" si="439"/>
        <v>62</v>
      </c>
      <c r="B1194" s="143" t="s">
        <v>20</v>
      </c>
      <c r="C1194" s="143" t="s">
        <v>427</v>
      </c>
      <c r="D1194" s="143">
        <v>10</v>
      </c>
      <c r="E1194" s="143" t="s">
        <v>13</v>
      </c>
      <c r="F1194" s="38">
        <v>2</v>
      </c>
      <c r="G1194" s="140"/>
      <c r="H1194" s="140">
        <v>52.8</v>
      </c>
      <c r="I1194" s="228">
        <f t="shared" si="434"/>
        <v>52.8</v>
      </c>
      <c r="J1194" s="228">
        <f t="shared" si="435"/>
        <v>0</v>
      </c>
      <c r="K1194" s="228">
        <f t="shared" si="436"/>
        <v>52.8</v>
      </c>
      <c r="L1194" s="143">
        <f t="shared" si="437"/>
        <v>1</v>
      </c>
      <c r="M1194" s="143">
        <f t="shared" si="437"/>
        <v>0</v>
      </c>
      <c r="N1194" s="143">
        <f t="shared" si="437"/>
        <v>1</v>
      </c>
      <c r="O1194" s="247">
        <v>2</v>
      </c>
      <c r="P1194" s="247"/>
      <c r="Q1194" s="247">
        <f t="shared" si="438"/>
        <v>2</v>
      </c>
      <c r="R1194" s="223" t="s">
        <v>22</v>
      </c>
      <c r="S1194" s="141">
        <v>43661</v>
      </c>
      <c r="T1194" s="143" t="s">
        <v>306</v>
      </c>
      <c r="U1194" s="45">
        <v>46022</v>
      </c>
      <c r="V1194" s="139">
        <v>38781</v>
      </c>
      <c r="W1194" s="148" t="s">
        <v>543</v>
      </c>
      <c r="X1194" s="148" t="s">
        <v>556</v>
      </c>
    </row>
    <row r="1195" spans="1:24" s="11" customFormat="1" ht="20.25" customHeight="1" x14ac:dyDescent="0.2">
      <c r="A1195" s="58">
        <f t="shared" si="439"/>
        <v>62</v>
      </c>
      <c r="B1195" s="143" t="s">
        <v>20</v>
      </c>
      <c r="C1195" s="143" t="s">
        <v>427</v>
      </c>
      <c r="D1195" s="143">
        <v>11</v>
      </c>
      <c r="E1195" s="143" t="s">
        <v>13</v>
      </c>
      <c r="F1195" s="38">
        <v>3</v>
      </c>
      <c r="G1195" s="140"/>
      <c r="H1195" s="140">
        <v>72.8</v>
      </c>
      <c r="I1195" s="228">
        <f t="shared" si="434"/>
        <v>72.8</v>
      </c>
      <c r="J1195" s="228">
        <f t="shared" si="435"/>
        <v>0</v>
      </c>
      <c r="K1195" s="228">
        <f t="shared" si="436"/>
        <v>72.8</v>
      </c>
      <c r="L1195" s="143">
        <f t="shared" si="437"/>
        <v>1</v>
      </c>
      <c r="M1195" s="143">
        <f t="shared" si="437"/>
        <v>0</v>
      </c>
      <c r="N1195" s="143">
        <f t="shared" si="437"/>
        <v>1</v>
      </c>
      <c r="O1195" s="247">
        <v>2</v>
      </c>
      <c r="P1195" s="247"/>
      <c r="Q1195" s="247">
        <f t="shared" si="438"/>
        <v>2</v>
      </c>
      <c r="R1195" s="223" t="s">
        <v>22</v>
      </c>
      <c r="S1195" s="141">
        <v>43661</v>
      </c>
      <c r="T1195" s="143" t="s">
        <v>306</v>
      </c>
      <c r="U1195" s="45">
        <v>46022</v>
      </c>
      <c r="V1195" s="139">
        <v>41949</v>
      </c>
      <c r="W1195" s="148" t="s">
        <v>543</v>
      </c>
      <c r="X1195" s="148" t="s">
        <v>556</v>
      </c>
    </row>
    <row r="1196" spans="1:24" s="11" customFormat="1" ht="20.25" customHeight="1" x14ac:dyDescent="0.2">
      <c r="A1196" s="58">
        <f t="shared" si="439"/>
        <v>62</v>
      </c>
      <c r="B1196" s="143" t="s">
        <v>20</v>
      </c>
      <c r="C1196" s="143" t="s">
        <v>427</v>
      </c>
      <c r="D1196" s="143">
        <v>12</v>
      </c>
      <c r="E1196" s="143" t="s">
        <v>13</v>
      </c>
      <c r="F1196" s="38">
        <v>1</v>
      </c>
      <c r="G1196" s="140"/>
      <c r="H1196" s="140">
        <v>32.6</v>
      </c>
      <c r="I1196" s="228">
        <f t="shared" si="434"/>
        <v>32.6</v>
      </c>
      <c r="J1196" s="228">
        <f t="shared" si="435"/>
        <v>0</v>
      </c>
      <c r="K1196" s="228">
        <f t="shared" si="436"/>
        <v>32.6</v>
      </c>
      <c r="L1196" s="143">
        <f t="shared" si="437"/>
        <v>1</v>
      </c>
      <c r="M1196" s="143">
        <f t="shared" si="437"/>
        <v>0</v>
      </c>
      <c r="N1196" s="143">
        <f t="shared" si="437"/>
        <v>1</v>
      </c>
      <c r="O1196" s="247">
        <v>1</v>
      </c>
      <c r="P1196" s="247"/>
      <c r="Q1196" s="247">
        <f t="shared" si="438"/>
        <v>1</v>
      </c>
      <c r="R1196" s="223" t="s">
        <v>22</v>
      </c>
      <c r="S1196" s="141">
        <v>43661</v>
      </c>
      <c r="T1196" s="143" t="s">
        <v>306</v>
      </c>
      <c r="U1196" s="45">
        <v>46022</v>
      </c>
      <c r="V1196" s="139">
        <v>41039</v>
      </c>
      <c r="W1196" s="148" t="s">
        <v>543</v>
      </c>
      <c r="X1196" s="148" t="s">
        <v>556</v>
      </c>
    </row>
    <row r="1197" spans="1:24" s="11" customFormat="1" ht="20.25" customHeight="1" x14ac:dyDescent="0.2">
      <c r="A1197" s="58">
        <f t="shared" si="439"/>
        <v>62</v>
      </c>
      <c r="B1197" s="143" t="s">
        <v>20</v>
      </c>
      <c r="C1197" s="143" t="s">
        <v>427</v>
      </c>
      <c r="D1197" s="143">
        <v>13</v>
      </c>
      <c r="E1197" s="143" t="s">
        <v>13</v>
      </c>
      <c r="F1197" s="38">
        <v>2</v>
      </c>
      <c r="G1197" s="140"/>
      <c r="H1197" s="140">
        <v>52.1</v>
      </c>
      <c r="I1197" s="228">
        <f t="shared" si="434"/>
        <v>52.1</v>
      </c>
      <c r="J1197" s="228">
        <f t="shared" si="435"/>
        <v>0</v>
      </c>
      <c r="K1197" s="228">
        <f t="shared" si="436"/>
        <v>52.1</v>
      </c>
      <c r="L1197" s="143">
        <f t="shared" si="437"/>
        <v>1</v>
      </c>
      <c r="M1197" s="143">
        <f t="shared" si="437"/>
        <v>0</v>
      </c>
      <c r="N1197" s="143">
        <f t="shared" si="437"/>
        <v>1</v>
      </c>
      <c r="O1197" s="247">
        <v>1</v>
      </c>
      <c r="P1197" s="247"/>
      <c r="Q1197" s="247">
        <f t="shared" si="438"/>
        <v>1</v>
      </c>
      <c r="R1197" s="223" t="s">
        <v>22</v>
      </c>
      <c r="S1197" s="141">
        <v>43661</v>
      </c>
      <c r="T1197" s="143" t="s">
        <v>306</v>
      </c>
      <c r="U1197" s="45">
        <v>46022</v>
      </c>
      <c r="V1197" s="139">
        <v>42825</v>
      </c>
      <c r="W1197" s="148" t="s">
        <v>543</v>
      </c>
      <c r="X1197" s="148" t="s">
        <v>556</v>
      </c>
    </row>
    <row r="1198" spans="1:24" s="11" customFormat="1" ht="20.25" customHeight="1" x14ac:dyDescent="0.2">
      <c r="A1198" s="58">
        <f t="shared" si="439"/>
        <v>62</v>
      </c>
      <c r="B1198" s="143" t="s">
        <v>20</v>
      </c>
      <c r="C1198" s="143" t="s">
        <v>427</v>
      </c>
      <c r="D1198" s="143">
        <v>14</v>
      </c>
      <c r="E1198" s="143" t="s">
        <v>12</v>
      </c>
      <c r="F1198" s="38">
        <v>2</v>
      </c>
      <c r="G1198" s="140"/>
      <c r="H1198" s="140">
        <v>50.8</v>
      </c>
      <c r="I1198" s="228">
        <f t="shared" si="434"/>
        <v>50.8</v>
      </c>
      <c r="J1198" s="228">
        <f t="shared" si="435"/>
        <v>50.8</v>
      </c>
      <c r="K1198" s="228">
        <f t="shared" si="436"/>
        <v>0</v>
      </c>
      <c r="L1198" s="143">
        <f t="shared" si="437"/>
        <v>1</v>
      </c>
      <c r="M1198" s="143">
        <f t="shared" si="437"/>
        <v>1</v>
      </c>
      <c r="N1198" s="143">
        <f t="shared" si="437"/>
        <v>0</v>
      </c>
      <c r="O1198" s="247">
        <v>1</v>
      </c>
      <c r="P1198" s="247">
        <v>2</v>
      </c>
      <c r="Q1198" s="247">
        <f t="shared" si="438"/>
        <v>-1</v>
      </c>
      <c r="R1198" s="223" t="s">
        <v>22</v>
      </c>
      <c r="S1198" s="141">
        <v>43661</v>
      </c>
      <c r="T1198" s="143" t="s">
        <v>306</v>
      </c>
      <c r="U1198" s="45">
        <v>46022</v>
      </c>
      <c r="V1198" s="139"/>
      <c r="W1198" s="148" t="s">
        <v>543</v>
      </c>
      <c r="X1198" s="148" t="s">
        <v>556</v>
      </c>
    </row>
    <row r="1199" spans="1:24" s="11" customFormat="1" ht="20.25" customHeight="1" x14ac:dyDescent="0.2">
      <c r="A1199" s="58">
        <f t="shared" si="439"/>
        <v>62</v>
      </c>
      <c r="B1199" s="143" t="s">
        <v>20</v>
      </c>
      <c r="C1199" s="143" t="s">
        <v>427</v>
      </c>
      <c r="D1199" s="143">
        <v>15</v>
      </c>
      <c r="E1199" s="143" t="s">
        <v>13</v>
      </c>
      <c r="F1199" s="38">
        <v>3</v>
      </c>
      <c r="G1199" s="140"/>
      <c r="H1199" s="140">
        <v>73.5</v>
      </c>
      <c r="I1199" s="228">
        <f t="shared" si="434"/>
        <v>73.5</v>
      </c>
      <c r="J1199" s="228">
        <f t="shared" si="435"/>
        <v>0</v>
      </c>
      <c r="K1199" s="228">
        <f t="shared" si="436"/>
        <v>73.5</v>
      </c>
      <c r="L1199" s="143">
        <f t="shared" si="437"/>
        <v>1</v>
      </c>
      <c r="M1199" s="143">
        <f t="shared" si="437"/>
        <v>0</v>
      </c>
      <c r="N1199" s="143">
        <f t="shared" si="437"/>
        <v>1</v>
      </c>
      <c r="O1199" s="247">
        <v>2</v>
      </c>
      <c r="P1199" s="247"/>
      <c r="Q1199" s="247">
        <f t="shared" si="438"/>
        <v>2</v>
      </c>
      <c r="R1199" s="223" t="s">
        <v>22</v>
      </c>
      <c r="S1199" s="141">
        <v>43661</v>
      </c>
      <c r="T1199" s="143" t="s">
        <v>306</v>
      </c>
      <c r="U1199" s="45">
        <v>46022</v>
      </c>
      <c r="V1199" s="139">
        <v>39436</v>
      </c>
      <c r="W1199" s="148" t="s">
        <v>543</v>
      </c>
      <c r="X1199" s="148" t="s">
        <v>556</v>
      </c>
    </row>
    <row r="1200" spans="1:24" s="11" customFormat="1" ht="20.25" customHeight="1" x14ac:dyDescent="0.2">
      <c r="A1200" s="58">
        <f t="shared" si="439"/>
        <v>62</v>
      </c>
      <c r="B1200" s="143" t="s">
        <v>20</v>
      </c>
      <c r="C1200" s="143" t="s">
        <v>427</v>
      </c>
      <c r="D1200" s="143">
        <v>16</v>
      </c>
      <c r="E1200" s="143" t="s">
        <v>12</v>
      </c>
      <c r="F1200" s="38">
        <v>2</v>
      </c>
      <c r="G1200" s="140"/>
      <c r="H1200" s="140">
        <v>48.3</v>
      </c>
      <c r="I1200" s="228">
        <f t="shared" si="434"/>
        <v>48.3</v>
      </c>
      <c r="J1200" s="228">
        <f t="shared" si="435"/>
        <v>48.3</v>
      </c>
      <c r="K1200" s="228">
        <f t="shared" si="436"/>
        <v>0</v>
      </c>
      <c r="L1200" s="143">
        <f t="shared" si="437"/>
        <v>1</v>
      </c>
      <c r="M1200" s="143">
        <f t="shared" si="437"/>
        <v>1</v>
      </c>
      <c r="N1200" s="143">
        <f t="shared" si="437"/>
        <v>0</v>
      </c>
      <c r="O1200" s="247">
        <v>1</v>
      </c>
      <c r="P1200" s="247"/>
      <c r="Q1200" s="247">
        <f t="shared" si="438"/>
        <v>1</v>
      </c>
      <c r="R1200" s="223" t="s">
        <v>22</v>
      </c>
      <c r="S1200" s="52">
        <v>43661</v>
      </c>
      <c r="T1200" s="49" t="s">
        <v>306</v>
      </c>
      <c r="U1200" s="197">
        <v>46022</v>
      </c>
      <c r="V1200" s="139"/>
      <c r="W1200" s="148" t="s">
        <v>543</v>
      </c>
      <c r="X1200" s="148" t="s">
        <v>556</v>
      </c>
    </row>
    <row r="1201" spans="1:25" s="66" customFormat="1" ht="21" customHeight="1" x14ac:dyDescent="0.2">
      <c r="A1201" s="67">
        <f t="shared" si="439"/>
        <v>62</v>
      </c>
      <c r="B1201" s="68" t="s">
        <v>20</v>
      </c>
      <c r="C1201" s="68" t="s">
        <v>427</v>
      </c>
      <c r="D1201" s="68">
        <f>COUNTA(D1185:D1200)</f>
        <v>16</v>
      </c>
      <c r="E1201" s="47" t="s">
        <v>405</v>
      </c>
      <c r="F1201" s="33"/>
      <c r="G1201" s="69">
        <v>1087.8</v>
      </c>
      <c r="H1201" s="69">
        <f>SUM(H1185:H1200)</f>
        <v>875.49999999999989</v>
      </c>
      <c r="I1201" s="69">
        <f t="shared" ref="I1201:Q1201" si="440">SUM(I1185:I1200)</f>
        <v>875.49999999999989</v>
      </c>
      <c r="J1201" s="69">
        <f t="shared" si="440"/>
        <v>221.7</v>
      </c>
      <c r="K1201" s="69">
        <f t="shared" si="440"/>
        <v>653.80000000000007</v>
      </c>
      <c r="L1201" s="115">
        <f t="shared" si="440"/>
        <v>16</v>
      </c>
      <c r="M1201" s="115">
        <f t="shared" si="440"/>
        <v>4</v>
      </c>
      <c r="N1201" s="115">
        <f t="shared" si="440"/>
        <v>12</v>
      </c>
      <c r="O1201" s="115">
        <f t="shared" si="440"/>
        <v>24</v>
      </c>
      <c r="P1201" s="115">
        <f t="shared" si="440"/>
        <v>2</v>
      </c>
      <c r="Q1201" s="115">
        <f t="shared" si="440"/>
        <v>22</v>
      </c>
      <c r="R1201" s="15" t="str">
        <f>IF(L1201/D1201=0,"дом расселён 100%",IF(L1201-D1201=0,"0%",IF(L1201/D1201&lt;1,1-L1201/D1201)))</f>
        <v>0%</v>
      </c>
      <c r="S1201" s="70">
        <v>43661</v>
      </c>
      <c r="T1201" s="68" t="s">
        <v>306</v>
      </c>
      <c r="U1201" s="70">
        <v>46022</v>
      </c>
      <c r="V1201" s="1"/>
      <c r="W1201" s="148" t="s">
        <v>543</v>
      </c>
      <c r="X1201" s="148" t="s">
        <v>556</v>
      </c>
      <c r="Y1201" s="11"/>
    </row>
    <row r="1202" spans="1:25" s="11" customFormat="1" ht="20.25" customHeight="1" x14ac:dyDescent="0.2">
      <c r="A1202" s="58">
        <f>A1201+1</f>
        <v>63</v>
      </c>
      <c r="B1202" s="143" t="s">
        <v>20</v>
      </c>
      <c r="C1202" s="143" t="s">
        <v>429</v>
      </c>
      <c r="D1202" s="143">
        <v>1</v>
      </c>
      <c r="E1202" s="143" t="s">
        <v>13</v>
      </c>
      <c r="F1202" s="38">
        <v>1</v>
      </c>
      <c r="G1202" s="140"/>
      <c r="H1202" s="140">
        <v>41.3</v>
      </c>
      <c r="I1202" s="228">
        <f t="shared" ref="I1202:I1221" si="441">IF(R1202="Подлежит расселению",H1202,IF(R1202="Расселено",0,IF(R1202="Пустующие",0,IF(R1202="В суде",H1202))))</f>
        <v>41.3</v>
      </c>
      <c r="J1202" s="228">
        <f t="shared" ref="J1202:J1221" si="442">IF(E1202="Муниципальная",I1202,IF(E1202="Частная",0,IF(E1202="Государственная",0,IF(E1202="Юр.лицо",0))))</f>
        <v>0</v>
      </c>
      <c r="K1202" s="228">
        <f t="shared" ref="K1202:K1221" si="443">IF(E1202="Муниципальная",0,IF(E1202="Частная",I1202,IF(E1202="Государственная",I1202,IF(E1202="Юр.лицо",I1202))))</f>
        <v>41.3</v>
      </c>
      <c r="L1202" s="143">
        <f t="shared" ref="L1202:N1245" si="444">IF(I1202&gt;0,1,IF(I1202=0,0))</f>
        <v>1</v>
      </c>
      <c r="M1202" s="143">
        <f t="shared" si="444"/>
        <v>0</v>
      </c>
      <c r="N1202" s="143">
        <f t="shared" si="444"/>
        <v>1</v>
      </c>
      <c r="O1202" s="247">
        <v>2</v>
      </c>
      <c r="P1202" s="247"/>
      <c r="Q1202" s="247">
        <f t="shared" si="438"/>
        <v>2</v>
      </c>
      <c r="R1202" s="223" t="s">
        <v>22</v>
      </c>
      <c r="S1202" s="57">
        <v>43662</v>
      </c>
      <c r="T1202" s="54" t="s">
        <v>310</v>
      </c>
      <c r="U1202" s="207">
        <v>46022</v>
      </c>
      <c r="V1202" s="139">
        <v>39724</v>
      </c>
      <c r="W1202" s="148" t="s">
        <v>543</v>
      </c>
      <c r="X1202" s="148" t="s">
        <v>556</v>
      </c>
    </row>
    <row r="1203" spans="1:25" s="11" customFormat="1" ht="20.25" customHeight="1" x14ac:dyDescent="0.2">
      <c r="A1203" s="58">
        <f>A1202</f>
        <v>63</v>
      </c>
      <c r="B1203" s="143" t="s">
        <v>20</v>
      </c>
      <c r="C1203" s="143" t="s">
        <v>429</v>
      </c>
      <c r="D1203" s="143">
        <v>2</v>
      </c>
      <c r="E1203" s="143" t="s">
        <v>12</v>
      </c>
      <c r="F1203" s="38">
        <v>2</v>
      </c>
      <c r="G1203" s="140"/>
      <c r="H1203" s="140">
        <v>51.6</v>
      </c>
      <c r="I1203" s="228">
        <f t="shared" si="441"/>
        <v>51.6</v>
      </c>
      <c r="J1203" s="228">
        <f t="shared" si="442"/>
        <v>51.6</v>
      </c>
      <c r="K1203" s="228">
        <f t="shared" si="443"/>
        <v>0</v>
      </c>
      <c r="L1203" s="143">
        <f t="shared" si="444"/>
        <v>1</v>
      </c>
      <c r="M1203" s="143">
        <f t="shared" si="444"/>
        <v>1</v>
      </c>
      <c r="N1203" s="143">
        <f t="shared" si="444"/>
        <v>0</v>
      </c>
      <c r="O1203" s="247">
        <v>4</v>
      </c>
      <c r="P1203" s="247"/>
      <c r="Q1203" s="247">
        <f t="shared" si="438"/>
        <v>4</v>
      </c>
      <c r="R1203" s="223" t="s">
        <v>22</v>
      </c>
      <c r="S1203" s="141">
        <v>43662</v>
      </c>
      <c r="T1203" s="143" t="s">
        <v>310</v>
      </c>
      <c r="U1203" s="45">
        <v>46022</v>
      </c>
      <c r="V1203" s="139"/>
      <c r="W1203" s="148" t="s">
        <v>543</v>
      </c>
      <c r="X1203" s="148" t="s">
        <v>556</v>
      </c>
    </row>
    <row r="1204" spans="1:25" s="11" customFormat="1" ht="20.25" customHeight="1" x14ac:dyDescent="0.2">
      <c r="A1204" s="58">
        <f t="shared" ref="A1204:A1245" si="445">A1203</f>
        <v>63</v>
      </c>
      <c r="B1204" s="143" t="s">
        <v>20</v>
      </c>
      <c r="C1204" s="143" t="s">
        <v>429</v>
      </c>
      <c r="D1204" s="143">
        <v>3</v>
      </c>
      <c r="E1204" s="143" t="s">
        <v>13</v>
      </c>
      <c r="F1204" s="38">
        <v>3</v>
      </c>
      <c r="G1204" s="140"/>
      <c r="H1204" s="140">
        <v>68.900000000000006</v>
      </c>
      <c r="I1204" s="228">
        <f t="shared" si="441"/>
        <v>68.900000000000006</v>
      </c>
      <c r="J1204" s="228">
        <f t="shared" si="442"/>
        <v>0</v>
      </c>
      <c r="K1204" s="228">
        <f t="shared" si="443"/>
        <v>68.900000000000006</v>
      </c>
      <c r="L1204" s="143">
        <f t="shared" si="444"/>
        <v>1</v>
      </c>
      <c r="M1204" s="143">
        <f t="shared" si="444"/>
        <v>0</v>
      </c>
      <c r="N1204" s="143">
        <f t="shared" si="444"/>
        <v>1</v>
      </c>
      <c r="O1204" s="247">
        <v>4</v>
      </c>
      <c r="P1204" s="247"/>
      <c r="Q1204" s="247">
        <f t="shared" si="438"/>
        <v>4</v>
      </c>
      <c r="R1204" s="223" t="s">
        <v>22</v>
      </c>
      <c r="S1204" s="141">
        <v>43662</v>
      </c>
      <c r="T1204" s="143" t="s">
        <v>310</v>
      </c>
      <c r="U1204" s="45">
        <v>46022</v>
      </c>
      <c r="V1204" s="139">
        <v>41263</v>
      </c>
      <c r="W1204" s="148" t="s">
        <v>543</v>
      </c>
      <c r="X1204" s="148" t="s">
        <v>556</v>
      </c>
    </row>
    <row r="1205" spans="1:25" s="11" customFormat="1" ht="20.25" customHeight="1" x14ac:dyDescent="0.2">
      <c r="A1205" s="58">
        <f t="shared" si="445"/>
        <v>63</v>
      </c>
      <c r="B1205" s="143" t="s">
        <v>20</v>
      </c>
      <c r="C1205" s="143" t="s">
        <v>429</v>
      </c>
      <c r="D1205" s="143">
        <v>4</v>
      </c>
      <c r="E1205" s="143" t="s">
        <v>13</v>
      </c>
      <c r="F1205" s="38">
        <v>3</v>
      </c>
      <c r="G1205" s="140"/>
      <c r="H1205" s="140">
        <v>67.099999999999994</v>
      </c>
      <c r="I1205" s="228">
        <f t="shared" si="441"/>
        <v>67.099999999999994</v>
      </c>
      <c r="J1205" s="228">
        <f t="shared" si="442"/>
        <v>0</v>
      </c>
      <c r="K1205" s="228">
        <f t="shared" si="443"/>
        <v>67.099999999999994</v>
      </c>
      <c r="L1205" s="143">
        <f t="shared" si="444"/>
        <v>1</v>
      </c>
      <c r="M1205" s="143">
        <f t="shared" si="444"/>
        <v>0</v>
      </c>
      <c r="N1205" s="143">
        <f t="shared" si="444"/>
        <v>1</v>
      </c>
      <c r="O1205" s="247">
        <v>1</v>
      </c>
      <c r="P1205" s="247"/>
      <c r="Q1205" s="247">
        <f t="shared" si="438"/>
        <v>1</v>
      </c>
      <c r="R1205" s="223" t="s">
        <v>22</v>
      </c>
      <c r="S1205" s="141">
        <v>43662</v>
      </c>
      <c r="T1205" s="143" t="s">
        <v>310</v>
      </c>
      <c r="U1205" s="45">
        <v>46022</v>
      </c>
      <c r="V1205" s="139">
        <v>40513</v>
      </c>
      <c r="W1205" s="148" t="s">
        <v>543</v>
      </c>
      <c r="X1205" s="148" t="s">
        <v>556</v>
      </c>
    </row>
    <row r="1206" spans="1:25" s="11" customFormat="1" ht="20.25" customHeight="1" x14ac:dyDescent="0.2">
      <c r="A1206" s="58">
        <f t="shared" si="445"/>
        <v>63</v>
      </c>
      <c r="B1206" s="143" t="s">
        <v>20</v>
      </c>
      <c r="C1206" s="143" t="s">
        <v>429</v>
      </c>
      <c r="D1206" s="143">
        <v>5</v>
      </c>
      <c r="E1206" s="143" t="s">
        <v>13</v>
      </c>
      <c r="F1206" s="38">
        <v>1</v>
      </c>
      <c r="G1206" s="140"/>
      <c r="H1206" s="140">
        <v>41.2</v>
      </c>
      <c r="I1206" s="228">
        <f t="shared" si="441"/>
        <v>41.2</v>
      </c>
      <c r="J1206" s="228">
        <f t="shared" si="442"/>
        <v>0</v>
      </c>
      <c r="K1206" s="228">
        <f t="shared" si="443"/>
        <v>41.2</v>
      </c>
      <c r="L1206" s="143">
        <f t="shared" si="444"/>
        <v>1</v>
      </c>
      <c r="M1206" s="143">
        <f t="shared" si="444"/>
        <v>0</v>
      </c>
      <c r="N1206" s="143">
        <f t="shared" si="444"/>
        <v>1</v>
      </c>
      <c r="O1206" s="247">
        <v>1</v>
      </c>
      <c r="P1206" s="247"/>
      <c r="Q1206" s="247">
        <f t="shared" si="438"/>
        <v>1</v>
      </c>
      <c r="R1206" s="223" t="s">
        <v>22</v>
      </c>
      <c r="S1206" s="141">
        <v>43662</v>
      </c>
      <c r="T1206" s="143" t="s">
        <v>310</v>
      </c>
      <c r="U1206" s="45">
        <v>46022</v>
      </c>
      <c r="V1206" s="139">
        <v>42937</v>
      </c>
      <c r="W1206" s="148" t="s">
        <v>543</v>
      </c>
      <c r="X1206" s="148" t="s">
        <v>556</v>
      </c>
    </row>
    <row r="1207" spans="1:25" s="11" customFormat="1" ht="20.25" customHeight="1" x14ac:dyDescent="0.2">
      <c r="A1207" s="58">
        <f t="shared" si="445"/>
        <v>63</v>
      </c>
      <c r="B1207" s="143" t="s">
        <v>20</v>
      </c>
      <c r="C1207" s="143" t="s">
        <v>429</v>
      </c>
      <c r="D1207" s="143">
        <v>6</v>
      </c>
      <c r="E1207" s="143" t="s">
        <v>12</v>
      </c>
      <c r="F1207" s="38">
        <v>2</v>
      </c>
      <c r="G1207" s="140"/>
      <c r="H1207" s="140">
        <v>51.4</v>
      </c>
      <c r="I1207" s="228">
        <f t="shared" si="441"/>
        <v>51.4</v>
      </c>
      <c r="J1207" s="228">
        <f t="shared" si="442"/>
        <v>51.4</v>
      </c>
      <c r="K1207" s="228">
        <f t="shared" si="443"/>
        <v>0</v>
      </c>
      <c r="L1207" s="143">
        <f t="shared" si="444"/>
        <v>1</v>
      </c>
      <c r="M1207" s="143">
        <f t="shared" si="444"/>
        <v>1</v>
      </c>
      <c r="N1207" s="143">
        <f t="shared" si="444"/>
        <v>0</v>
      </c>
      <c r="O1207" s="247">
        <v>4</v>
      </c>
      <c r="P1207" s="247"/>
      <c r="Q1207" s="247">
        <f t="shared" si="438"/>
        <v>4</v>
      </c>
      <c r="R1207" s="223" t="s">
        <v>22</v>
      </c>
      <c r="S1207" s="141">
        <v>43662</v>
      </c>
      <c r="T1207" s="143" t="s">
        <v>310</v>
      </c>
      <c r="U1207" s="45">
        <v>46022</v>
      </c>
      <c r="V1207" s="139"/>
      <c r="W1207" s="148" t="s">
        <v>543</v>
      </c>
      <c r="X1207" s="148" t="s">
        <v>556</v>
      </c>
    </row>
    <row r="1208" spans="1:25" s="11" customFormat="1" ht="20.25" customHeight="1" x14ac:dyDescent="0.2">
      <c r="A1208" s="58">
        <f t="shared" si="445"/>
        <v>63</v>
      </c>
      <c r="B1208" s="143" t="s">
        <v>20</v>
      </c>
      <c r="C1208" s="143" t="s">
        <v>429</v>
      </c>
      <c r="D1208" s="143">
        <v>7</v>
      </c>
      <c r="E1208" s="143" t="s">
        <v>13</v>
      </c>
      <c r="F1208" s="38">
        <v>3</v>
      </c>
      <c r="G1208" s="140"/>
      <c r="H1208" s="140">
        <v>67</v>
      </c>
      <c r="I1208" s="228">
        <f t="shared" si="441"/>
        <v>67</v>
      </c>
      <c r="J1208" s="228">
        <f t="shared" si="442"/>
        <v>0</v>
      </c>
      <c r="K1208" s="228">
        <f t="shared" si="443"/>
        <v>67</v>
      </c>
      <c r="L1208" s="143">
        <f t="shared" si="444"/>
        <v>1</v>
      </c>
      <c r="M1208" s="143">
        <f t="shared" si="444"/>
        <v>0</v>
      </c>
      <c r="N1208" s="143">
        <f t="shared" si="444"/>
        <v>1</v>
      </c>
      <c r="O1208" s="247">
        <v>1</v>
      </c>
      <c r="P1208" s="247"/>
      <c r="Q1208" s="247">
        <f t="shared" si="438"/>
        <v>1</v>
      </c>
      <c r="R1208" s="223" t="s">
        <v>22</v>
      </c>
      <c r="S1208" s="141">
        <v>43662</v>
      </c>
      <c r="T1208" s="143" t="s">
        <v>310</v>
      </c>
      <c r="U1208" s="45">
        <v>46022</v>
      </c>
      <c r="V1208" s="139">
        <v>38888</v>
      </c>
      <c r="W1208" s="148" t="s">
        <v>543</v>
      </c>
      <c r="X1208" s="148" t="s">
        <v>556</v>
      </c>
    </row>
    <row r="1209" spans="1:25" s="11" customFormat="1" ht="20.25" customHeight="1" x14ac:dyDescent="0.2">
      <c r="A1209" s="58">
        <f t="shared" si="445"/>
        <v>63</v>
      </c>
      <c r="B1209" s="143" t="s">
        <v>20</v>
      </c>
      <c r="C1209" s="143" t="s">
        <v>429</v>
      </c>
      <c r="D1209" s="143">
        <v>8</v>
      </c>
      <c r="E1209" s="143" t="s">
        <v>13</v>
      </c>
      <c r="F1209" s="38">
        <v>3</v>
      </c>
      <c r="G1209" s="140"/>
      <c r="H1209" s="140">
        <v>68.099999999999994</v>
      </c>
      <c r="I1209" s="228">
        <f t="shared" si="441"/>
        <v>68.099999999999994</v>
      </c>
      <c r="J1209" s="228">
        <f t="shared" si="442"/>
        <v>0</v>
      </c>
      <c r="K1209" s="228">
        <f t="shared" si="443"/>
        <v>68.099999999999994</v>
      </c>
      <c r="L1209" s="143">
        <f t="shared" si="444"/>
        <v>1</v>
      </c>
      <c r="M1209" s="143">
        <f t="shared" si="444"/>
        <v>0</v>
      </c>
      <c r="N1209" s="143">
        <f t="shared" si="444"/>
        <v>1</v>
      </c>
      <c r="O1209" s="247">
        <v>4</v>
      </c>
      <c r="P1209" s="247"/>
      <c r="Q1209" s="247">
        <f t="shared" si="438"/>
        <v>4</v>
      </c>
      <c r="R1209" s="223" t="s">
        <v>22</v>
      </c>
      <c r="S1209" s="141">
        <v>43662</v>
      </c>
      <c r="T1209" s="143" t="s">
        <v>310</v>
      </c>
      <c r="U1209" s="45">
        <v>46022</v>
      </c>
      <c r="V1209" s="139">
        <v>41418</v>
      </c>
      <c r="W1209" s="148" t="s">
        <v>543</v>
      </c>
      <c r="X1209" s="148" t="s">
        <v>556</v>
      </c>
    </row>
    <row r="1210" spans="1:25" s="11" customFormat="1" ht="20.25" customHeight="1" x14ac:dyDescent="0.2">
      <c r="A1210" s="58">
        <f t="shared" si="445"/>
        <v>63</v>
      </c>
      <c r="B1210" s="143" t="s">
        <v>20</v>
      </c>
      <c r="C1210" s="143" t="s">
        <v>429</v>
      </c>
      <c r="D1210" s="143">
        <v>9</v>
      </c>
      <c r="E1210" s="143" t="s">
        <v>13</v>
      </c>
      <c r="F1210" s="38">
        <v>1</v>
      </c>
      <c r="G1210" s="140"/>
      <c r="H1210" s="140">
        <v>39.4</v>
      </c>
      <c r="I1210" s="228">
        <f t="shared" si="441"/>
        <v>39.4</v>
      </c>
      <c r="J1210" s="228">
        <f t="shared" si="442"/>
        <v>0</v>
      </c>
      <c r="K1210" s="228">
        <f t="shared" si="443"/>
        <v>39.4</v>
      </c>
      <c r="L1210" s="143">
        <f t="shared" si="444"/>
        <v>1</v>
      </c>
      <c r="M1210" s="143">
        <f t="shared" si="444"/>
        <v>0</v>
      </c>
      <c r="N1210" s="143">
        <f t="shared" si="444"/>
        <v>1</v>
      </c>
      <c r="O1210" s="247">
        <v>2</v>
      </c>
      <c r="P1210" s="247"/>
      <c r="Q1210" s="247">
        <f t="shared" si="438"/>
        <v>2</v>
      </c>
      <c r="R1210" s="223" t="s">
        <v>22</v>
      </c>
      <c r="S1210" s="141">
        <v>43662</v>
      </c>
      <c r="T1210" s="143" t="s">
        <v>310</v>
      </c>
      <c r="U1210" s="45">
        <v>46022</v>
      </c>
      <c r="V1210" s="139">
        <v>41205</v>
      </c>
      <c r="W1210" s="148" t="s">
        <v>543</v>
      </c>
      <c r="X1210" s="148" t="s">
        <v>556</v>
      </c>
    </row>
    <row r="1211" spans="1:25" s="11" customFormat="1" ht="20.25" customHeight="1" x14ac:dyDescent="0.2">
      <c r="A1211" s="58">
        <f t="shared" si="445"/>
        <v>63</v>
      </c>
      <c r="B1211" s="143" t="s">
        <v>20</v>
      </c>
      <c r="C1211" s="143" t="s">
        <v>429</v>
      </c>
      <c r="D1211" s="143">
        <v>10</v>
      </c>
      <c r="E1211" s="143" t="s">
        <v>13</v>
      </c>
      <c r="F1211" s="38">
        <v>2</v>
      </c>
      <c r="G1211" s="140"/>
      <c r="H1211" s="140">
        <v>51.3</v>
      </c>
      <c r="I1211" s="228">
        <f t="shared" si="441"/>
        <v>51.3</v>
      </c>
      <c r="J1211" s="228">
        <f t="shared" si="442"/>
        <v>0</v>
      </c>
      <c r="K1211" s="228">
        <f t="shared" si="443"/>
        <v>51.3</v>
      </c>
      <c r="L1211" s="143">
        <f t="shared" si="444"/>
        <v>1</v>
      </c>
      <c r="M1211" s="143">
        <f t="shared" si="444"/>
        <v>0</v>
      </c>
      <c r="N1211" s="143">
        <f t="shared" si="444"/>
        <v>1</v>
      </c>
      <c r="O1211" s="247">
        <v>3</v>
      </c>
      <c r="P1211" s="247"/>
      <c r="Q1211" s="247">
        <f t="shared" si="438"/>
        <v>3</v>
      </c>
      <c r="R1211" s="223" t="s">
        <v>22</v>
      </c>
      <c r="S1211" s="141">
        <v>43662</v>
      </c>
      <c r="T1211" s="143" t="s">
        <v>310</v>
      </c>
      <c r="U1211" s="45">
        <v>46022</v>
      </c>
      <c r="V1211" s="139">
        <v>40126</v>
      </c>
      <c r="W1211" s="148" t="s">
        <v>543</v>
      </c>
      <c r="X1211" s="148" t="s">
        <v>556</v>
      </c>
    </row>
    <row r="1212" spans="1:25" s="11" customFormat="1" ht="20.25" customHeight="1" x14ac:dyDescent="0.2">
      <c r="A1212" s="58">
        <f t="shared" si="445"/>
        <v>63</v>
      </c>
      <c r="B1212" s="143" t="s">
        <v>20</v>
      </c>
      <c r="C1212" s="143" t="s">
        <v>429</v>
      </c>
      <c r="D1212" s="143">
        <v>11</v>
      </c>
      <c r="E1212" s="143" t="s">
        <v>13</v>
      </c>
      <c r="F1212" s="38">
        <v>1</v>
      </c>
      <c r="G1212" s="140"/>
      <c r="H1212" s="140">
        <v>30.6</v>
      </c>
      <c r="I1212" s="228">
        <f t="shared" si="441"/>
        <v>30.6</v>
      </c>
      <c r="J1212" s="228">
        <f t="shared" si="442"/>
        <v>0</v>
      </c>
      <c r="K1212" s="228">
        <f t="shared" si="443"/>
        <v>30.6</v>
      </c>
      <c r="L1212" s="143">
        <f t="shared" si="444"/>
        <v>1</v>
      </c>
      <c r="M1212" s="143">
        <f t="shared" si="444"/>
        <v>0</v>
      </c>
      <c r="N1212" s="143">
        <f t="shared" si="444"/>
        <v>1</v>
      </c>
      <c r="O1212" s="247">
        <v>1</v>
      </c>
      <c r="P1212" s="247"/>
      <c r="Q1212" s="247">
        <f t="shared" si="438"/>
        <v>1</v>
      </c>
      <c r="R1212" s="223" t="s">
        <v>22</v>
      </c>
      <c r="S1212" s="141">
        <v>43662</v>
      </c>
      <c r="T1212" s="143" t="s">
        <v>310</v>
      </c>
      <c r="U1212" s="45">
        <v>46022</v>
      </c>
      <c r="V1212" s="139">
        <v>42471</v>
      </c>
      <c r="W1212" s="148" t="s">
        <v>543</v>
      </c>
      <c r="X1212" s="148" t="s">
        <v>556</v>
      </c>
    </row>
    <row r="1213" spans="1:25" s="11" customFormat="1" ht="20.25" customHeight="1" x14ac:dyDescent="0.2">
      <c r="A1213" s="58">
        <f t="shared" si="445"/>
        <v>63</v>
      </c>
      <c r="B1213" s="143" t="s">
        <v>20</v>
      </c>
      <c r="C1213" s="143" t="s">
        <v>429</v>
      </c>
      <c r="D1213" s="143">
        <v>12</v>
      </c>
      <c r="E1213" s="143" t="s">
        <v>13</v>
      </c>
      <c r="F1213" s="38">
        <v>3</v>
      </c>
      <c r="G1213" s="140"/>
      <c r="H1213" s="140">
        <v>55.6</v>
      </c>
      <c r="I1213" s="228">
        <f t="shared" si="441"/>
        <v>55.6</v>
      </c>
      <c r="J1213" s="228">
        <f t="shared" si="442"/>
        <v>0</v>
      </c>
      <c r="K1213" s="228">
        <f t="shared" si="443"/>
        <v>55.6</v>
      </c>
      <c r="L1213" s="143">
        <f t="shared" si="444"/>
        <v>1</v>
      </c>
      <c r="M1213" s="143">
        <f t="shared" si="444"/>
        <v>0</v>
      </c>
      <c r="N1213" s="143">
        <f t="shared" si="444"/>
        <v>1</v>
      </c>
      <c r="O1213" s="247">
        <v>2</v>
      </c>
      <c r="P1213" s="247"/>
      <c r="Q1213" s="247">
        <f t="shared" si="438"/>
        <v>2</v>
      </c>
      <c r="R1213" s="223" t="s">
        <v>22</v>
      </c>
      <c r="S1213" s="141">
        <v>43662</v>
      </c>
      <c r="T1213" s="143" t="s">
        <v>310</v>
      </c>
      <c r="U1213" s="45">
        <v>46022</v>
      </c>
      <c r="V1213" s="139">
        <v>38692</v>
      </c>
      <c r="W1213" s="148" t="s">
        <v>543</v>
      </c>
      <c r="X1213" s="148" t="s">
        <v>556</v>
      </c>
    </row>
    <row r="1214" spans="1:25" s="11" customFormat="1" ht="20.25" customHeight="1" x14ac:dyDescent="0.2">
      <c r="A1214" s="58">
        <f t="shared" si="445"/>
        <v>63</v>
      </c>
      <c r="B1214" s="143" t="s">
        <v>20</v>
      </c>
      <c r="C1214" s="143" t="s">
        <v>429</v>
      </c>
      <c r="D1214" s="143">
        <v>13</v>
      </c>
      <c r="E1214" s="143" t="s">
        <v>13</v>
      </c>
      <c r="F1214" s="38">
        <v>2</v>
      </c>
      <c r="G1214" s="140"/>
      <c r="H1214" s="140">
        <v>42.3</v>
      </c>
      <c r="I1214" s="228">
        <f t="shared" si="441"/>
        <v>42.3</v>
      </c>
      <c r="J1214" s="228">
        <f t="shared" si="442"/>
        <v>0</v>
      </c>
      <c r="K1214" s="228">
        <f t="shared" si="443"/>
        <v>42.3</v>
      </c>
      <c r="L1214" s="143">
        <f t="shared" si="444"/>
        <v>1</v>
      </c>
      <c r="M1214" s="143">
        <f t="shared" si="444"/>
        <v>0</v>
      </c>
      <c r="N1214" s="143">
        <f t="shared" si="444"/>
        <v>1</v>
      </c>
      <c r="O1214" s="247">
        <v>9</v>
      </c>
      <c r="P1214" s="247"/>
      <c r="Q1214" s="247">
        <f t="shared" si="438"/>
        <v>9</v>
      </c>
      <c r="R1214" s="223" t="s">
        <v>22</v>
      </c>
      <c r="S1214" s="141">
        <v>43662</v>
      </c>
      <c r="T1214" s="143" t="s">
        <v>310</v>
      </c>
      <c r="U1214" s="45">
        <v>46022</v>
      </c>
      <c r="V1214" s="139">
        <v>42667</v>
      </c>
      <c r="W1214" s="148" t="s">
        <v>543</v>
      </c>
      <c r="X1214" s="148" t="s">
        <v>556</v>
      </c>
    </row>
    <row r="1215" spans="1:25" s="11" customFormat="1" ht="20.25" customHeight="1" x14ac:dyDescent="0.2">
      <c r="A1215" s="58">
        <f t="shared" si="445"/>
        <v>63</v>
      </c>
      <c r="B1215" s="143" t="s">
        <v>20</v>
      </c>
      <c r="C1215" s="143" t="s">
        <v>429</v>
      </c>
      <c r="D1215" s="143">
        <v>14</v>
      </c>
      <c r="E1215" s="143" t="s">
        <v>13</v>
      </c>
      <c r="F1215" s="38">
        <v>1</v>
      </c>
      <c r="G1215" s="140"/>
      <c r="H1215" s="140">
        <v>30.6</v>
      </c>
      <c r="I1215" s="228">
        <f t="shared" si="441"/>
        <v>30.6</v>
      </c>
      <c r="J1215" s="228">
        <f t="shared" si="442"/>
        <v>0</v>
      </c>
      <c r="K1215" s="228">
        <f t="shared" si="443"/>
        <v>30.6</v>
      </c>
      <c r="L1215" s="143">
        <f t="shared" si="444"/>
        <v>1</v>
      </c>
      <c r="M1215" s="143">
        <f t="shared" si="444"/>
        <v>0</v>
      </c>
      <c r="N1215" s="143">
        <f t="shared" si="444"/>
        <v>1</v>
      </c>
      <c r="O1215" s="247">
        <v>1</v>
      </c>
      <c r="P1215" s="247"/>
      <c r="Q1215" s="247">
        <f t="shared" si="438"/>
        <v>1</v>
      </c>
      <c r="R1215" s="223" t="s">
        <v>22</v>
      </c>
      <c r="S1215" s="141">
        <v>43662</v>
      </c>
      <c r="T1215" s="143" t="s">
        <v>310</v>
      </c>
      <c r="U1215" s="45">
        <v>46022</v>
      </c>
      <c r="V1215" s="139">
        <v>38093</v>
      </c>
      <c r="W1215" s="148" t="s">
        <v>543</v>
      </c>
      <c r="X1215" s="148" t="s">
        <v>556</v>
      </c>
    </row>
    <row r="1216" spans="1:25" s="11" customFormat="1" ht="20.25" customHeight="1" x14ac:dyDescent="0.2">
      <c r="A1216" s="58">
        <f t="shared" si="445"/>
        <v>63</v>
      </c>
      <c r="B1216" s="143" t="s">
        <v>20</v>
      </c>
      <c r="C1216" s="143" t="s">
        <v>429</v>
      </c>
      <c r="D1216" s="143">
        <v>15</v>
      </c>
      <c r="E1216" s="143" t="s">
        <v>13</v>
      </c>
      <c r="F1216" s="38">
        <v>1</v>
      </c>
      <c r="G1216" s="140"/>
      <c r="H1216" s="140">
        <v>39.200000000000003</v>
      </c>
      <c r="I1216" s="228">
        <f t="shared" si="441"/>
        <v>39.200000000000003</v>
      </c>
      <c r="J1216" s="228">
        <f t="shared" si="442"/>
        <v>0</v>
      </c>
      <c r="K1216" s="228">
        <f t="shared" si="443"/>
        <v>39.200000000000003</v>
      </c>
      <c r="L1216" s="143">
        <f t="shared" si="444"/>
        <v>1</v>
      </c>
      <c r="M1216" s="143">
        <f t="shared" si="444"/>
        <v>0</v>
      </c>
      <c r="N1216" s="143">
        <f t="shared" si="444"/>
        <v>1</v>
      </c>
      <c r="O1216" s="247">
        <v>2</v>
      </c>
      <c r="P1216" s="247"/>
      <c r="Q1216" s="247">
        <f t="shared" si="438"/>
        <v>2</v>
      </c>
      <c r="R1216" s="223" t="s">
        <v>22</v>
      </c>
      <c r="S1216" s="141">
        <v>43662</v>
      </c>
      <c r="T1216" s="143" t="s">
        <v>310</v>
      </c>
      <c r="U1216" s="45">
        <v>46022</v>
      </c>
      <c r="V1216" s="139">
        <v>37362</v>
      </c>
      <c r="W1216" s="148" t="s">
        <v>543</v>
      </c>
      <c r="X1216" s="148" t="s">
        <v>556</v>
      </c>
    </row>
    <row r="1217" spans="1:25" s="11" customFormat="1" ht="20.25" customHeight="1" x14ac:dyDescent="0.2">
      <c r="A1217" s="58">
        <f t="shared" si="445"/>
        <v>63</v>
      </c>
      <c r="B1217" s="143" t="s">
        <v>20</v>
      </c>
      <c r="C1217" s="143" t="s">
        <v>429</v>
      </c>
      <c r="D1217" s="143">
        <v>16</v>
      </c>
      <c r="E1217" s="143" t="s">
        <v>13</v>
      </c>
      <c r="F1217" s="38">
        <v>2</v>
      </c>
      <c r="G1217" s="140"/>
      <c r="H1217" s="140">
        <v>50.8</v>
      </c>
      <c r="I1217" s="228">
        <f t="shared" si="441"/>
        <v>50.8</v>
      </c>
      <c r="J1217" s="228">
        <f t="shared" si="442"/>
        <v>0</v>
      </c>
      <c r="K1217" s="228">
        <f t="shared" si="443"/>
        <v>50.8</v>
      </c>
      <c r="L1217" s="143">
        <f t="shared" si="444"/>
        <v>1</v>
      </c>
      <c r="M1217" s="143">
        <f t="shared" si="444"/>
        <v>0</v>
      </c>
      <c r="N1217" s="143">
        <f t="shared" si="444"/>
        <v>1</v>
      </c>
      <c r="O1217" s="247">
        <v>2</v>
      </c>
      <c r="P1217" s="247"/>
      <c r="Q1217" s="247">
        <f t="shared" si="438"/>
        <v>2</v>
      </c>
      <c r="R1217" s="223" t="s">
        <v>22</v>
      </c>
      <c r="S1217" s="141">
        <v>43662</v>
      </c>
      <c r="T1217" s="143" t="s">
        <v>310</v>
      </c>
      <c r="U1217" s="45">
        <v>46022</v>
      </c>
      <c r="V1217" s="139">
        <v>40869</v>
      </c>
      <c r="W1217" s="148" t="s">
        <v>543</v>
      </c>
      <c r="X1217" s="148" t="s">
        <v>556</v>
      </c>
    </row>
    <row r="1218" spans="1:25" s="11" customFormat="1" ht="20.25" customHeight="1" x14ac:dyDescent="0.2">
      <c r="A1218" s="58">
        <f t="shared" si="445"/>
        <v>63</v>
      </c>
      <c r="B1218" s="143" t="s">
        <v>20</v>
      </c>
      <c r="C1218" s="143" t="s">
        <v>429</v>
      </c>
      <c r="D1218" s="143">
        <v>17</v>
      </c>
      <c r="E1218" s="143" t="s">
        <v>13</v>
      </c>
      <c r="F1218" s="38">
        <v>1</v>
      </c>
      <c r="G1218" s="140"/>
      <c r="H1218" s="140">
        <v>30.6</v>
      </c>
      <c r="I1218" s="228">
        <f t="shared" si="441"/>
        <v>30.6</v>
      </c>
      <c r="J1218" s="228">
        <f t="shared" si="442"/>
        <v>0</v>
      </c>
      <c r="K1218" s="228">
        <f t="shared" si="443"/>
        <v>30.6</v>
      </c>
      <c r="L1218" s="143">
        <f t="shared" si="444"/>
        <v>1</v>
      </c>
      <c r="M1218" s="143">
        <f t="shared" si="444"/>
        <v>0</v>
      </c>
      <c r="N1218" s="143">
        <f t="shared" si="444"/>
        <v>1</v>
      </c>
      <c r="O1218" s="247">
        <v>7</v>
      </c>
      <c r="P1218" s="247"/>
      <c r="Q1218" s="247">
        <f t="shared" si="438"/>
        <v>7</v>
      </c>
      <c r="R1218" s="223" t="s">
        <v>22</v>
      </c>
      <c r="S1218" s="141">
        <v>43662</v>
      </c>
      <c r="T1218" s="143" t="s">
        <v>310</v>
      </c>
      <c r="U1218" s="45">
        <v>46022</v>
      </c>
      <c r="V1218" s="139">
        <v>40875</v>
      </c>
      <c r="W1218" s="148" t="s">
        <v>543</v>
      </c>
      <c r="X1218" s="148" t="s">
        <v>556</v>
      </c>
    </row>
    <row r="1219" spans="1:25" s="11" customFormat="1" ht="20.25" customHeight="1" x14ac:dyDescent="0.2">
      <c r="A1219" s="58">
        <f t="shared" si="445"/>
        <v>63</v>
      </c>
      <c r="B1219" s="143" t="s">
        <v>20</v>
      </c>
      <c r="C1219" s="143" t="s">
        <v>429</v>
      </c>
      <c r="D1219" s="143">
        <v>18</v>
      </c>
      <c r="E1219" s="143" t="s">
        <v>12</v>
      </c>
      <c r="F1219" s="38">
        <v>2</v>
      </c>
      <c r="G1219" s="140"/>
      <c r="H1219" s="140">
        <v>56</v>
      </c>
      <c r="I1219" s="228">
        <f t="shared" si="441"/>
        <v>56</v>
      </c>
      <c r="J1219" s="228">
        <f t="shared" si="442"/>
        <v>56</v>
      </c>
      <c r="K1219" s="228">
        <f t="shared" si="443"/>
        <v>0</v>
      </c>
      <c r="L1219" s="143">
        <f t="shared" si="444"/>
        <v>1</v>
      </c>
      <c r="M1219" s="143">
        <f t="shared" si="444"/>
        <v>1</v>
      </c>
      <c r="N1219" s="143">
        <f t="shared" si="444"/>
        <v>0</v>
      </c>
      <c r="O1219" s="247">
        <v>8</v>
      </c>
      <c r="P1219" s="247"/>
      <c r="Q1219" s="247">
        <f t="shared" si="438"/>
        <v>8</v>
      </c>
      <c r="R1219" s="223" t="s">
        <v>22</v>
      </c>
      <c r="S1219" s="141">
        <v>43662</v>
      </c>
      <c r="T1219" s="143" t="s">
        <v>310</v>
      </c>
      <c r="U1219" s="45">
        <v>46022</v>
      </c>
      <c r="V1219" s="139"/>
      <c r="W1219" s="148" t="s">
        <v>543</v>
      </c>
      <c r="X1219" s="148" t="s">
        <v>556</v>
      </c>
    </row>
    <row r="1220" spans="1:25" s="279" customFormat="1" ht="20.25" customHeight="1" x14ac:dyDescent="0.2">
      <c r="A1220" s="271">
        <f t="shared" si="445"/>
        <v>63</v>
      </c>
      <c r="B1220" s="272" t="s">
        <v>20</v>
      </c>
      <c r="C1220" s="272" t="s">
        <v>429</v>
      </c>
      <c r="D1220" s="272">
        <v>19</v>
      </c>
      <c r="E1220" s="272" t="s">
        <v>13</v>
      </c>
      <c r="F1220" s="273">
        <v>1</v>
      </c>
      <c r="G1220" s="274"/>
      <c r="H1220" s="274">
        <v>42.5</v>
      </c>
      <c r="I1220" s="274">
        <f t="shared" si="441"/>
        <v>42.5</v>
      </c>
      <c r="J1220" s="274">
        <f t="shared" si="442"/>
        <v>0</v>
      </c>
      <c r="K1220" s="274">
        <f t="shared" si="443"/>
        <v>42.5</v>
      </c>
      <c r="L1220" s="272">
        <f t="shared" si="444"/>
        <v>1</v>
      </c>
      <c r="M1220" s="272">
        <f t="shared" si="444"/>
        <v>0</v>
      </c>
      <c r="N1220" s="272">
        <f t="shared" si="444"/>
        <v>1</v>
      </c>
      <c r="O1220" s="275">
        <v>1</v>
      </c>
      <c r="P1220" s="275"/>
      <c r="Q1220" s="275">
        <f t="shared" si="438"/>
        <v>1</v>
      </c>
      <c r="R1220" s="272" t="s">
        <v>22</v>
      </c>
      <c r="S1220" s="276">
        <v>43662</v>
      </c>
      <c r="T1220" s="272" t="s">
        <v>310</v>
      </c>
      <c r="U1220" s="277">
        <v>46022</v>
      </c>
      <c r="V1220" s="278">
        <v>43813</v>
      </c>
      <c r="W1220" s="275" t="s">
        <v>543</v>
      </c>
      <c r="X1220" s="275" t="s">
        <v>556</v>
      </c>
      <c r="Y1220" s="11"/>
    </row>
    <row r="1221" spans="1:25" s="11" customFormat="1" ht="20.25" customHeight="1" x14ac:dyDescent="0.2">
      <c r="A1221" s="58">
        <f t="shared" si="445"/>
        <v>63</v>
      </c>
      <c r="B1221" s="143" t="s">
        <v>20</v>
      </c>
      <c r="C1221" s="143" t="s">
        <v>429</v>
      </c>
      <c r="D1221" s="143">
        <v>20</v>
      </c>
      <c r="E1221" s="143" t="s">
        <v>12</v>
      </c>
      <c r="F1221" s="38">
        <v>1</v>
      </c>
      <c r="G1221" s="140"/>
      <c r="H1221" s="140">
        <v>30.6</v>
      </c>
      <c r="I1221" s="228">
        <f t="shared" si="441"/>
        <v>30.6</v>
      </c>
      <c r="J1221" s="228">
        <f t="shared" si="442"/>
        <v>30.6</v>
      </c>
      <c r="K1221" s="228">
        <f t="shared" si="443"/>
        <v>0</v>
      </c>
      <c r="L1221" s="143">
        <f t="shared" si="444"/>
        <v>1</v>
      </c>
      <c r="M1221" s="143">
        <f t="shared" si="444"/>
        <v>1</v>
      </c>
      <c r="N1221" s="143">
        <f t="shared" si="444"/>
        <v>0</v>
      </c>
      <c r="O1221" s="247">
        <v>7</v>
      </c>
      <c r="P1221" s="247">
        <v>7</v>
      </c>
      <c r="Q1221" s="247">
        <f t="shared" si="438"/>
        <v>0</v>
      </c>
      <c r="R1221" s="223" t="s">
        <v>22</v>
      </c>
      <c r="S1221" s="52">
        <v>43662</v>
      </c>
      <c r="T1221" s="49" t="s">
        <v>310</v>
      </c>
      <c r="U1221" s="197">
        <v>46022</v>
      </c>
      <c r="V1221" s="139"/>
      <c r="W1221" s="148" t="s">
        <v>543</v>
      </c>
      <c r="X1221" s="148" t="s">
        <v>556</v>
      </c>
    </row>
    <row r="1222" spans="1:25" s="66" customFormat="1" ht="21" customHeight="1" x14ac:dyDescent="0.2">
      <c r="A1222" s="67">
        <f t="shared" si="445"/>
        <v>63</v>
      </c>
      <c r="B1222" s="68" t="s">
        <v>20</v>
      </c>
      <c r="C1222" s="68" t="s">
        <v>429</v>
      </c>
      <c r="D1222" s="68">
        <f>COUNTA(D1202:D1221)</f>
        <v>20</v>
      </c>
      <c r="E1222" s="47" t="s">
        <v>405</v>
      </c>
      <c r="F1222" s="33"/>
      <c r="G1222" s="69">
        <v>1124.0899999999999</v>
      </c>
      <c r="H1222" s="69">
        <f>SUM(H1202:H1221)</f>
        <v>956.1</v>
      </c>
      <c r="I1222" s="69">
        <f t="shared" ref="I1222:Q1222" si="446">SUM(I1202:I1221)</f>
        <v>956.1</v>
      </c>
      <c r="J1222" s="69">
        <f t="shared" si="446"/>
        <v>189.6</v>
      </c>
      <c r="K1222" s="69">
        <f t="shared" si="446"/>
        <v>766.5</v>
      </c>
      <c r="L1222" s="115">
        <f t="shared" si="446"/>
        <v>20</v>
      </c>
      <c r="M1222" s="115">
        <f t="shared" si="446"/>
        <v>4</v>
      </c>
      <c r="N1222" s="115">
        <f t="shared" si="446"/>
        <v>16</v>
      </c>
      <c r="O1222" s="115">
        <f t="shared" si="446"/>
        <v>66</v>
      </c>
      <c r="P1222" s="115">
        <f t="shared" si="446"/>
        <v>7</v>
      </c>
      <c r="Q1222" s="115">
        <f t="shared" si="446"/>
        <v>59</v>
      </c>
      <c r="R1222" s="15" t="str">
        <f>IF(L1222/D1222=0,"дом расселён 100%",IF(L1222-D1222=0,"0%",IF(L1222/D1222&lt;1,1-L1222/D1222)))</f>
        <v>0%</v>
      </c>
      <c r="S1222" s="70">
        <v>43662</v>
      </c>
      <c r="T1222" s="68" t="s">
        <v>310</v>
      </c>
      <c r="U1222" s="70">
        <v>46022</v>
      </c>
      <c r="V1222" s="1"/>
      <c r="W1222" s="148" t="s">
        <v>543</v>
      </c>
      <c r="X1222" s="148" t="s">
        <v>556</v>
      </c>
      <c r="Y1222" s="11"/>
    </row>
    <row r="1223" spans="1:25" s="11" customFormat="1" ht="20.25" customHeight="1" x14ac:dyDescent="0.2">
      <c r="A1223" s="58">
        <f>A1222+1</f>
        <v>64</v>
      </c>
      <c r="B1223" s="143" t="s">
        <v>20</v>
      </c>
      <c r="C1223" s="143" t="s">
        <v>425</v>
      </c>
      <c r="D1223" s="143" t="s">
        <v>21</v>
      </c>
      <c r="E1223" s="143" t="s">
        <v>13</v>
      </c>
      <c r="F1223" s="38">
        <v>1</v>
      </c>
      <c r="G1223" s="140"/>
      <c r="H1223" s="140">
        <v>39.700000000000003</v>
      </c>
      <c r="I1223" s="228">
        <f t="shared" ref="I1223:I1238" si="447">IF(R1223="Подлежит расселению",H1223,IF(R1223="Расселено",0,IF(R1223="Пустующие",0,IF(R1223="В суде",H1223))))</f>
        <v>39.700000000000003</v>
      </c>
      <c r="J1223" s="228">
        <f t="shared" ref="J1223:J1238" si="448">IF(E1223="Муниципальная",I1223,IF(E1223="Частная",0,IF(E1223="Государственная",0,IF(E1223="Юр.лицо",0))))</f>
        <v>0</v>
      </c>
      <c r="K1223" s="228">
        <f t="shared" ref="K1223:K1238" si="449">IF(E1223="Муниципальная",0,IF(E1223="Частная",I1223,IF(E1223="Государственная",I1223,IF(E1223="Юр.лицо",I1223))))</f>
        <v>39.700000000000003</v>
      </c>
      <c r="L1223" s="143">
        <f t="shared" si="444"/>
        <v>1</v>
      </c>
      <c r="M1223" s="143">
        <f t="shared" si="444"/>
        <v>0</v>
      </c>
      <c r="N1223" s="143">
        <f t="shared" si="444"/>
        <v>1</v>
      </c>
      <c r="O1223" s="247">
        <v>2</v>
      </c>
      <c r="P1223" s="247"/>
      <c r="Q1223" s="247">
        <f t="shared" si="438"/>
        <v>2</v>
      </c>
      <c r="R1223" s="223" t="s">
        <v>22</v>
      </c>
      <c r="S1223" s="57">
        <v>43682</v>
      </c>
      <c r="T1223" s="54" t="s">
        <v>426</v>
      </c>
      <c r="U1223" s="207">
        <v>46022</v>
      </c>
      <c r="V1223" s="139">
        <v>43285</v>
      </c>
      <c r="W1223" s="148" t="s">
        <v>543</v>
      </c>
      <c r="X1223" s="148" t="s">
        <v>556</v>
      </c>
    </row>
    <row r="1224" spans="1:25" s="11" customFormat="1" ht="20.25" customHeight="1" x14ac:dyDescent="0.2">
      <c r="A1224" s="58">
        <f t="shared" si="445"/>
        <v>64</v>
      </c>
      <c r="B1224" s="143" t="s">
        <v>20</v>
      </c>
      <c r="C1224" s="143" t="s">
        <v>425</v>
      </c>
      <c r="D1224" s="143" t="s">
        <v>23</v>
      </c>
      <c r="E1224" s="143" t="s">
        <v>12</v>
      </c>
      <c r="F1224" s="38">
        <v>1</v>
      </c>
      <c r="G1224" s="140"/>
      <c r="H1224" s="140">
        <v>26.4</v>
      </c>
      <c r="I1224" s="228">
        <f t="shared" si="447"/>
        <v>26.4</v>
      </c>
      <c r="J1224" s="228">
        <f t="shared" si="448"/>
        <v>26.4</v>
      </c>
      <c r="K1224" s="228">
        <f t="shared" si="449"/>
        <v>0</v>
      </c>
      <c r="L1224" s="143">
        <f t="shared" si="444"/>
        <v>1</v>
      </c>
      <c r="M1224" s="143">
        <f t="shared" si="444"/>
        <v>1</v>
      </c>
      <c r="N1224" s="143">
        <f t="shared" si="444"/>
        <v>0</v>
      </c>
      <c r="O1224" s="247">
        <v>3</v>
      </c>
      <c r="P1224" s="247"/>
      <c r="Q1224" s="247">
        <f t="shared" si="438"/>
        <v>3</v>
      </c>
      <c r="R1224" s="223" t="s">
        <v>22</v>
      </c>
      <c r="S1224" s="141">
        <v>43682</v>
      </c>
      <c r="T1224" s="143" t="s">
        <v>426</v>
      </c>
      <c r="U1224" s="45">
        <v>46022</v>
      </c>
      <c r="V1224" s="139"/>
      <c r="W1224" s="148" t="s">
        <v>543</v>
      </c>
      <c r="X1224" s="148" t="s">
        <v>556</v>
      </c>
    </row>
    <row r="1225" spans="1:25" s="11" customFormat="1" ht="20.25" customHeight="1" x14ac:dyDescent="0.2">
      <c r="A1225" s="58">
        <f t="shared" si="445"/>
        <v>64</v>
      </c>
      <c r="B1225" s="143" t="s">
        <v>20</v>
      </c>
      <c r="C1225" s="143" t="s">
        <v>425</v>
      </c>
      <c r="D1225" s="143" t="s">
        <v>24</v>
      </c>
      <c r="E1225" s="143" t="s">
        <v>13</v>
      </c>
      <c r="F1225" s="38">
        <v>2</v>
      </c>
      <c r="G1225" s="140"/>
      <c r="H1225" s="140">
        <v>55.4</v>
      </c>
      <c r="I1225" s="228">
        <f t="shared" si="447"/>
        <v>55.4</v>
      </c>
      <c r="J1225" s="228">
        <f t="shared" si="448"/>
        <v>0</v>
      </c>
      <c r="K1225" s="228">
        <f t="shared" si="449"/>
        <v>55.4</v>
      </c>
      <c r="L1225" s="143">
        <f t="shared" si="444"/>
        <v>1</v>
      </c>
      <c r="M1225" s="143">
        <f t="shared" si="444"/>
        <v>0</v>
      </c>
      <c r="N1225" s="143">
        <f t="shared" si="444"/>
        <v>1</v>
      </c>
      <c r="O1225" s="247">
        <v>2</v>
      </c>
      <c r="P1225" s="247"/>
      <c r="Q1225" s="247">
        <f t="shared" si="438"/>
        <v>2</v>
      </c>
      <c r="R1225" s="223" t="s">
        <v>22</v>
      </c>
      <c r="S1225" s="141">
        <v>43682</v>
      </c>
      <c r="T1225" s="143" t="s">
        <v>426</v>
      </c>
      <c r="U1225" s="45">
        <v>46022</v>
      </c>
      <c r="V1225" s="139">
        <v>38819</v>
      </c>
      <c r="W1225" s="148" t="s">
        <v>543</v>
      </c>
      <c r="X1225" s="148" t="s">
        <v>556</v>
      </c>
    </row>
    <row r="1226" spans="1:25" s="11" customFormat="1" ht="20.25" customHeight="1" x14ac:dyDescent="0.2">
      <c r="A1226" s="58">
        <f t="shared" si="445"/>
        <v>64</v>
      </c>
      <c r="B1226" s="143" t="s">
        <v>20</v>
      </c>
      <c r="C1226" s="143" t="s">
        <v>425</v>
      </c>
      <c r="D1226" s="143" t="s">
        <v>25</v>
      </c>
      <c r="E1226" s="143" t="s">
        <v>13</v>
      </c>
      <c r="F1226" s="38">
        <v>1</v>
      </c>
      <c r="G1226" s="140"/>
      <c r="H1226" s="140">
        <v>39.700000000000003</v>
      </c>
      <c r="I1226" s="228">
        <f t="shared" si="447"/>
        <v>39.700000000000003</v>
      </c>
      <c r="J1226" s="228">
        <f t="shared" si="448"/>
        <v>0</v>
      </c>
      <c r="K1226" s="228">
        <f t="shared" si="449"/>
        <v>39.700000000000003</v>
      </c>
      <c r="L1226" s="143">
        <f t="shared" si="444"/>
        <v>1</v>
      </c>
      <c r="M1226" s="143">
        <f t="shared" si="444"/>
        <v>0</v>
      </c>
      <c r="N1226" s="143">
        <f t="shared" si="444"/>
        <v>1</v>
      </c>
      <c r="O1226" s="247">
        <v>4</v>
      </c>
      <c r="P1226" s="247"/>
      <c r="Q1226" s="247">
        <f t="shared" si="438"/>
        <v>4</v>
      </c>
      <c r="R1226" s="223" t="s">
        <v>22</v>
      </c>
      <c r="S1226" s="141">
        <v>43682</v>
      </c>
      <c r="T1226" s="143" t="s">
        <v>426</v>
      </c>
      <c r="U1226" s="45">
        <v>46022</v>
      </c>
      <c r="V1226" s="139">
        <v>41526</v>
      </c>
      <c r="W1226" s="148" t="s">
        <v>543</v>
      </c>
      <c r="X1226" s="148" t="s">
        <v>556</v>
      </c>
    </row>
    <row r="1227" spans="1:25" s="11" customFormat="1" ht="20.25" customHeight="1" x14ac:dyDescent="0.2">
      <c r="A1227" s="58">
        <f t="shared" si="445"/>
        <v>64</v>
      </c>
      <c r="B1227" s="143" t="s">
        <v>20</v>
      </c>
      <c r="C1227" s="143" t="s">
        <v>425</v>
      </c>
      <c r="D1227" s="143" t="s">
        <v>26</v>
      </c>
      <c r="E1227" s="143" t="s">
        <v>13</v>
      </c>
      <c r="F1227" s="38">
        <v>1</v>
      </c>
      <c r="G1227" s="140"/>
      <c r="H1227" s="140">
        <v>26.5</v>
      </c>
      <c r="I1227" s="228">
        <f t="shared" si="447"/>
        <v>26.5</v>
      </c>
      <c r="J1227" s="228">
        <f t="shared" si="448"/>
        <v>0</v>
      </c>
      <c r="K1227" s="228">
        <f t="shared" si="449"/>
        <v>26.5</v>
      </c>
      <c r="L1227" s="143">
        <f t="shared" si="444"/>
        <v>1</v>
      </c>
      <c r="M1227" s="143">
        <f t="shared" si="444"/>
        <v>0</v>
      </c>
      <c r="N1227" s="143">
        <f t="shared" si="444"/>
        <v>1</v>
      </c>
      <c r="O1227" s="247">
        <v>0</v>
      </c>
      <c r="P1227" s="247"/>
      <c r="Q1227" s="247">
        <f t="shared" si="438"/>
        <v>0</v>
      </c>
      <c r="R1227" s="223" t="s">
        <v>22</v>
      </c>
      <c r="S1227" s="141">
        <v>43682</v>
      </c>
      <c r="T1227" s="143" t="s">
        <v>426</v>
      </c>
      <c r="U1227" s="45">
        <v>46022</v>
      </c>
      <c r="V1227" s="139">
        <v>43236</v>
      </c>
      <c r="W1227" s="148" t="s">
        <v>543</v>
      </c>
      <c r="X1227" s="148" t="s">
        <v>556</v>
      </c>
    </row>
    <row r="1228" spans="1:25" s="11" customFormat="1" ht="20.25" customHeight="1" x14ac:dyDescent="0.2">
      <c r="A1228" s="58">
        <f t="shared" si="445"/>
        <v>64</v>
      </c>
      <c r="B1228" s="143" t="s">
        <v>20</v>
      </c>
      <c r="C1228" s="143" t="s">
        <v>425</v>
      </c>
      <c r="D1228" s="143" t="s">
        <v>27</v>
      </c>
      <c r="E1228" s="143" t="s">
        <v>12</v>
      </c>
      <c r="F1228" s="38">
        <v>3</v>
      </c>
      <c r="G1228" s="140"/>
      <c r="H1228" s="140">
        <v>55.6</v>
      </c>
      <c r="I1228" s="228">
        <f t="shared" si="447"/>
        <v>55.6</v>
      </c>
      <c r="J1228" s="228">
        <f t="shared" si="448"/>
        <v>55.6</v>
      </c>
      <c r="K1228" s="228">
        <f t="shared" si="449"/>
        <v>0</v>
      </c>
      <c r="L1228" s="143">
        <f t="shared" si="444"/>
        <v>1</v>
      </c>
      <c r="M1228" s="143">
        <f t="shared" si="444"/>
        <v>1</v>
      </c>
      <c r="N1228" s="143">
        <f t="shared" si="444"/>
        <v>0</v>
      </c>
      <c r="O1228" s="247">
        <v>2</v>
      </c>
      <c r="P1228" s="247"/>
      <c r="Q1228" s="247">
        <f t="shared" si="438"/>
        <v>2</v>
      </c>
      <c r="R1228" s="223" t="s">
        <v>22</v>
      </c>
      <c r="S1228" s="141">
        <v>43682</v>
      </c>
      <c r="T1228" s="143" t="s">
        <v>426</v>
      </c>
      <c r="U1228" s="45">
        <v>46022</v>
      </c>
      <c r="V1228" s="139"/>
      <c r="W1228" s="148" t="s">
        <v>543</v>
      </c>
      <c r="X1228" s="148" t="s">
        <v>556</v>
      </c>
    </row>
    <row r="1229" spans="1:25" s="11" customFormat="1" ht="20.25" customHeight="1" x14ac:dyDescent="0.2">
      <c r="A1229" s="58">
        <f t="shared" si="445"/>
        <v>64</v>
      </c>
      <c r="B1229" s="143" t="s">
        <v>20</v>
      </c>
      <c r="C1229" s="143" t="s">
        <v>425</v>
      </c>
      <c r="D1229" s="143" t="s">
        <v>28</v>
      </c>
      <c r="E1229" s="143" t="s">
        <v>13</v>
      </c>
      <c r="F1229" s="38">
        <v>3</v>
      </c>
      <c r="G1229" s="140"/>
      <c r="H1229" s="140">
        <v>66.2</v>
      </c>
      <c r="I1229" s="228">
        <f t="shared" si="447"/>
        <v>66.2</v>
      </c>
      <c r="J1229" s="228">
        <f t="shared" si="448"/>
        <v>0</v>
      </c>
      <c r="K1229" s="228">
        <f t="shared" si="449"/>
        <v>66.2</v>
      </c>
      <c r="L1229" s="143">
        <f t="shared" si="444"/>
        <v>1</v>
      </c>
      <c r="M1229" s="143">
        <f t="shared" si="444"/>
        <v>0</v>
      </c>
      <c r="N1229" s="143">
        <f t="shared" si="444"/>
        <v>1</v>
      </c>
      <c r="O1229" s="247">
        <v>2</v>
      </c>
      <c r="P1229" s="247"/>
      <c r="Q1229" s="247">
        <f t="shared" si="438"/>
        <v>2</v>
      </c>
      <c r="R1229" s="223" t="s">
        <v>22</v>
      </c>
      <c r="S1229" s="141">
        <v>43682</v>
      </c>
      <c r="T1229" s="143" t="s">
        <v>426</v>
      </c>
      <c r="U1229" s="45">
        <v>46022</v>
      </c>
      <c r="V1229" s="139">
        <v>41729</v>
      </c>
      <c r="W1229" s="148" t="s">
        <v>543</v>
      </c>
      <c r="X1229" s="148" t="s">
        <v>556</v>
      </c>
    </row>
    <row r="1230" spans="1:25" s="11" customFormat="1" ht="20.25" customHeight="1" x14ac:dyDescent="0.2">
      <c r="A1230" s="58">
        <f t="shared" si="445"/>
        <v>64</v>
      </c>
      <c r="B1230" s="143" t="s">
        <v>20</v>
      </c>
      <c r="C1230" s="143" t="s">
        <v>425</v>
      </c>
      <c r="D1230" s="143" t="s">
        <v>29</v>
      </c>
      <c r="E1230" s="143" t="s">
        <v>12</v>
      </c>
      <c r="F1230" s="38">
        <v>2</v>
      </c>
      <c r="G1230" s="140"/>
      <c r="H1230" s="140">
        <v>55.7</v>
      </c>
      <c r="I1230" s="228">
        <f t="shared" si="447"/>
        <v>55.7</v>
      </c>
      <c r="J1230" s="228">
        <f t="shared" si="448"/>
        <v>55.7</v>
      </c>
      <c r="K1230" s="228">
        <f t="shared" si="449"/>
        <v>0</v>
      </c>
      <c r="L1230" s="143">
        <f t="shared" si="444"/>
        <v>1</v>
      </c>
      <c r="M1230" s="143">
        <f t="shared" si="444"/>
        <v>1</v>
      </c>
      <c r="N1230" s="143">
        <f t="shared" si="444"/>
        <v>0</v>
      </c>
      <c r="O1230" s="247">
        <v>6</v>
      </c>
      <c r="P1230" s="247"/>
      <c r="Q1230" s="247">
        <f t="shared" si="438"/>
        <v>6</v>
      </c>
      <c r="R1230" s="223" t="s">
        <v>22</v>
      </c>
      <c r="S1230" s="141">
        <v>43682</v>
      </c>
      <c r="T1230" s="143" t="s">
        <v>426</v>
      </c>
      <c r="U1230" s="45">
        <v>46022</v>
      </c>
      <c r="V1230" s="139"/>
      <c r="W1230" s="148" t="s">
        <v>543</v>
      </c>
      <c r="X1230" s="148" t="s">
        <v>556</v>
      </c>
    </row>
    <row r="1231" spans="1:25" s="11" customFormat="1" ht="20.25" customHeight="1" x14ac:dyDescent="0.2">
      <c r="A1231" s="58">
        <f t="shared" si="445"/>
        <v>64</v>
      </c>
      <c r="B1231" s="143" t="s">
        <v>20</v>
      </c>
      <c r="C1231" s="143" t="s">
        <v>425</v>
      </c>
      <c r="D1231" s="143" t="s">
        <v>30</v>
      </c>
      <c r="E1231" s="143" t="s">
        <v>13</v>
      </c>
      <c r="F1231" s="38">
        <v>3</v>
      </c>
      <c r="G1231" s="140"/>
      <c r="H1231" s="140">
        <v>66</v>
      </c>
      <c r="I1231" s="228">
        <f t="shared" si="447"/>
        <v>66</v>
      </c>
      <c r="J1231" s="228">
        <f t="shared" si="448"/>
        <v>0</v>
      </c>
      <c r="K1231" s="228">
        <f t="shared" si="449"/>
        <v>66</v>
      </c>
      <c r="L1231" s="143">
        <f t="shared" si="444"/>
        <v>1</v>
      </c>
      <c r="M1231" s="143">
        <f t="shared" si="444"/>
        <v>0</v>
      </c>
      <c r="N1231" s="143">
        <f t="shared" si="444"/>
        <v>1</v>
      </c>
      <c r="O1231" s="247">
        <v>4</v>
      </c>
      <c r="P1231" s="247"/>
      <c r="Q1231" s="247">
        <f t="shared" si="438"/>
        <v>4</v>
      </c>
      <c r="R1231" s="223" t="s">
        <v>22</v>
      </c>
      <c r="S1231" s="141">
        <v>43682</v>
      </c>
      <c r="T1231" s="143" t="s">
        <v>426</v>
      </c>
      <c r="U1231" s="45">
        <v>46022</v>
      </c>
      <c r="V1231" s="139">
        <v>38632</v>
      </c>
      <c r="W1231" s="148" t="s">
        <v>543</v>
      </c>
      <c r="X1231" s="148" t="s">
        <v>556</v>
      </c>
    </row>
    <row r="1232" spans="1:25" s="11" customFormat="1" ht="20.25" customHeight="1" x14ac:dyDescent="0.2">
      <c r="A1232" s="58">
        <f t="shared" si="445"/>
        <v>64</v>
      </c>
      <c r="B1232" s="143" t="s">
        <v>20</v>
      </c>
      <c r="C1232" s="143" t="s">
        <v>425</v>
      </c>
      <c r="D1232" s="143" t="s">
        <v>31</v>
      </c>
      <c r="E1232" s="143" t="s">
        <v>13</v>
      </c>
      <c r="F1232" s="38">
        <v>2</v>
      </c>
      <c r="G1232" s="140"/>
      <c r="H1232" s="140">
        <v>54.4</v>
      </c>
      <c r="I1232" s="228">
        <f t="shared" si="447"/>
        <v>54.4</v>
      </c>
      <c r="J1232" s="228">
        <f t="shared" si="448"/>
        <v>0</v>
      </c>
      <c r="K1232" s="228">
        <f t="shared" si="449"/>
        <v>54.4</v>
      </c>
      <c r="L1232" s="143">
        <f t="shared" si="444"/>
        <v>1</v>
      </c>
      <c r="M1232" s="143">
        <f t="shared" si="444"/>
        <v>0</v>
      </c>
      <c r="N1232" s="143">
        <f t="shared" si="444"/>
        <v>1</v>
      </c>
      <c r="O1232" s="247">
        <v>3</v>
      </c>
      <c r="P1232" s="247"/>
      <c r="Q1232" s="247">
        <f t="shared" si="438"/>
        <v>3</v>
      </c>
      <c r="R1232" s="223" t="s">
        <v>22</v>
      </c>
      <c r="S1232" s="141">
        <v>43682</v>
      </c>
      <c r="T1232" s="143" t="s">
        <v>426</v>
      </c>
      <c r="U1232" s="45">
        <v>46022</v>
      </c>
      <c r="V1232" s="139">
        <v>40578</v>
      </c>
      <c r="W1232" s="148" t="s">
        <v>543</v>
      </c>
      <c r="X1232" s="148" t="s">
        <v>556</v>
      </c>
    </row>
    <row r="1233" spans="1:25" s="11" customFormat="1" ht="20.25" customHeight="1" x14ac:dyDescent="0.2">
      <c r="A1233" s="58">
        <f t="shared" si="445"/>
        <v>64</v>
      </c>
      <c r="B1233" s="143" t="s">
        <v>20</v>
      </c>
      <c r="C1233" s="143" t="s">
        <v>425</v>
      </c>
      <c r="D1233" s="143" t="s">
        <v>32</v>
      </c>
      <c r="E1233" s="143" t="s">
        <v>13</v>
      </c>
      <c r="F1233" s="38">
        <v>2</v>
      </c>
      <c r="G1233" s="140"/>
      <c r="H1233" s="140">
        <v>52.5</v>
      </c>
      <c r="I1233" s="228">
        <f t="shared" si="447"/>
        <v>52.5</v>
      </c>
      <c r="J1233" s="228">
        <f t="shared" si="448"/>
        <v>0</v>
      </c>
      <c r="K1233" s="228">
        <f t="shared" si="449"/>
        <v>52.5</v>
      </c>
      <c r="L1233" s="143">
        <f t="shared" si="444"/>
        <v>1</v>
      </c>
      <c r="M1233" s="143">
        <f t="shared" si="444"/>
        <v>0</v>
      </c>
      <c r="N1233" s="143">
        <f t="shared" si="444"/>
        <v>1</v>
      </c>
      <c r="O1233" s="247">
        <v>3</v>
      </c>
      <c r="P1233" s="247"/>
      <c r="Q1233" s="247">
        <f t="shared" si="438"/>
        <v>3</v>
      </c>
      <c r="R1233" s="223" t="s">
        <v>22</v>
      </c>
      <c r="S1233" s="141">
        <v>43682</v>
      </c>
      <c r="T1233" s="143" t="s">
        <v>426</v>
      </c>
      <c r="U1233" s="45">
        <v>46022</v>
      </c>
      <c r="V1233" s="139">
        <v>43655</v>
      </c>
      <c r="W1233" s="148" t="s">
        <v>543</v>
      </c>
      <c r="X1233" s="148" t="s">
        <v>556</v>
      </c>
    </row>
    <row r="1234" spans="1:25" s="11" customFormat="1" ht="20.25" customHeight="1" x14ac:dyDescent="0.2">
      <c r="A1234" s="58">
        <f t="shared" si="445"/>
        <v>64</v>
      </c>
      <c r="B1234" s="143" t="s">
        <v>20</v>
      </c>
      <c r="C1234" s="143" t="s">
        <v>425</v>
      </c>
      <c r="D1234" s="143" t="s">
        <v>33</v>
      </c>
      <c r="E1234" s="143" t="s">
        <v>13</v>
      </c>
      <c r="F1234" s="38">
        <v>1</v>
      </c>
      <c r="G1234" s="140"/>
      <c r="H1234" s="140">
        <v>44.7</v>
      </c>
      <c r="I1234" s="228">
        <f t="shared" si="447"/>
        <v>44.7</v>
      </c>
      <c r="J1234" s="228">
        <f t="shared" si="448"/>
        <v>0</v>
      </c>
      <c r="K1234" s="228">
        <f t="shared" si="449"/>
        <v>44.7</v>
      </c>
      <c r="L1234" s="143">
        <f t="shared" si="444"/>
        <v>1</v>
      </c>
      <c r="M1234" s="143">
        <f t="shared" si="444"/>
        <v>0</v>
      </c>
      <c r="N1234" s="143">
        <f t="shared" si="444"/>
        <v>1</v>
      </c>
      <c r="O1234" s="247">
        <v>3</v>
      </c>
      <c r="P1234" s="247"/>
      <c r="Q1234" s="247">
        <f t="shared" si="438"/>
        <v>3</v>
      </c>
      <c r="R1234" s="223" t="s">
        <v>22</v>
      </c>
      <c r="S1234" s="141">
        <v>43682</v>
      </c>
      <c r="T1234" s="143" t="s">
        <v>426</v>
      </c>
      <c r="U1234" s="45">
        <v>46022</v>
      </c>
      <c r="V1234" s="139">
        <v>42117</v>
      </c>
      <c r="W1234" s="148" t="s">
        <v>543</v>
      </c>
      <c r="X1234" s="148" t="s">
        <v>556</v>
      </c>
    </row>
    <row r="1235" spans="1:25" s="11" customFormat="1" ht="20.25" customHeight="1" x14ac:dyDescent="0.2">
      <c r="A1235" s="58">
        <f t="shared" si="445"/>
        <v>64</v>
      </c>
      <c r="B1235" s="143" t="s">
        <v>20</v>
      </c>
      <c r="C1235" s="143" t="s">
        <v>425</v>
      </c>
      <c r="D1235" s="143" t="s">
        <v>39</v>
      </c>
      <c r="E1235" s="143" t="s">
        <v>13</v>
      </c>
      <c r="F1235" s="38">
        <v>2</v>
      </c>
      <c r="G1235" s="140"/>
      <c r="H1235" s="140">
        <v>70</v>
      </c>
      <c r="I1235" s="228">
        <f t="shared" si="447"/>
        <v>70</v>
      </c>
      <c r="J1235" s="228">
        <f t="shared" si="448"/>
        <v>0</v>
      </c>
      <c r="K1235" s="228">
        <f t="shared" si="449"/>
        <v>70</v>
      </c>
      <c r="L1235" s="143">
        <f t="shared" si="444"/>
        <v>1</v>
      </c>
      <c r="M1235" s="143">
        <f t="shared" si="444"/>
        <v>0</v>
      </c>
      <c r="N1235" s="143">
        <f t="shared" si="444"/>
        <v>1</v>
      </c>
      <c r="O1235" s="247">
        <v>0</v>
      </c>
      <c r="P1235" s="247"/>
      <c r="Q1235" s="247">
        <f t="shared" si="438"/>
        <v>0</v>
      </c>
      <c r="R1235" s="223" t="s">
        <v>22</v>
      </c>
      <c r="S1235" s="141">
        <v>43682</v>
      </c>
      <c r="T1235" s="143" t="s">
        <v>426</v>
      </c>
      <c r="U1235" s="45">
        <v>46022</v>
      </c>
      <c r="V1235" s="139">
        <v>39001</v>
      </c>
      <c r="W1235" s="148" t="s">
        <v>543</v>
      </c>
      <c r="X1235" s="148" t="s">
        <v>556</v>
      </c>
    </row>
    <row r="1236" spans="1:25" s="11" customFormat="1" ht="20.25" customHeight="1" x14ac:dyDescent="0.2">
      <c r="A1236" s="58">
        <f t="shared" si="445"/>
        <v>64</v>
      </c>
      <c r="B1236" s="143" t="s">
        <v>20</v>
      </c>
      <c r="C1236" s="143" t="s">
        <v>425</v>
      </c>
      <c r="D1236" s="143" t="s">
        <v>40</v>
      </c>
      <c r="E1236" s="143" t="s">
        <v>12</v>
      </c>
      <c r="F1236" s="38">
        <v>1</v>
      </c>
      <c r="G1236" s="140"/>
      <c r="H1236" s="140">
        <v>40.5</v>
      </c>
      <c r="I1236" s="228">
        <f t="shared" si="447"/>
        <v>40.5</v>
      </c>
      <c r="J1236" s="228">
        <f t="shared" si="448"/>
        <v>40.5</v>
      </c>
      <c r="K1236" s="228">
        <f t="shared" si="449"/>
        <v>0</v>
      </c>
      <c r="L1236" s="143">
        <f t="shared" si="444"/>
        <v>1</v>
      </c>
      <c r="M1236" s="143">
        <f t="shared" si="444"/>
        <v>1</v>
      </c>
      <c r="N1236" s="143">
        <f t="shared" si="444"/>
        <v>0</v>
      </c>
      <c r="O1236" s="247">
        <v>1</v>
      </c>
      <c r="P1236" s="247"/>
      <c r="Q1236" s="247">
        <f t="shared" si="438"/>
        <v>1</v>
      </c>
      <c r="R1236" s="223" t="s">
        <v>22</v>
      </c>
      <c r="S1236" s="141">
        <v>43682</v>
      </c>
      <c r="T1236" s="143" t="s">
        <v>426</v>
      </c>
      <c r="U1236" s="45">
        <v>46022</v>
      </c>
      <c r="V1236" s="139"/>
      <c r="W1236" s="148" t="s">
        <v>543</v>
      </c>
      <c r="X1236" s="148" t="s">
        <v>556</v>
      </c>
    </row>
    <row r="1237" spans="1:25" s="279" customFormat="1" ht="20.25" customHeight="1" x14ac:dyDescent="0.2">
      <c r="A1237" s="271">
        <f t="shared" si="445"/>
        <v>64</v>
      </c>
      <c r="B1237" s="272" t="s">
        <v>20</v>
      </c>
      <c r="C1237" s="272" t="s">
        <v>425</v>
      </c>
      <c r="D1237" s="272" t="s">
        <v>41</v>
      </c>
      <c r="E1237" s="272" t="s">
        <v>13</v>
      </c>
      <c r="F1237" s="273">
        <v>1</v>
      </c>
      <c r="G1237" s="274"/>
      <c r="H1237" s="274">
        <v>25</v>
      </c>
      <c r="I1237" s="274">
        <f t="shared" si="447"/>
        <v>25</v>
      </c>
      <c r="J1237" s="274">
        <f t="shared" si="448"/>
        <v>0</v>
      </c>
      <c r="K1237" s="274">
        <f t="shared" si="449"/>
        <v>25</v>
      </c>
      <c r="L1237" s="272">
        <f t="shared" si="444"/>
        <v>1</v>
      </c>
      <c r="M1237" s="272">
        <f t="shared" si="444"/>
        <v>0</v>
      </c>
      <c r="N1237" s="272">
        <f t="shared" si="444"/>
        <v>1</v>
      </c>
      <c r="O1237" s="275">
        <v>3</v>
      </c>
      <c r="P1237" s="275"/>
      <c r="Q1237" s="275">
        <f t="shared" si="438"/>
        <v>3</v>
      </c>
      <c r="R1237" s="272" t="s">
        <v>22</v>
      </c>
      <c r="S1237" s="276">
        <v>43682</v>
      </c>
      <c r="T1237" s="272" t="s">
        <v>426</v>
      </c>
      <c r="U1237" s="277">
        <v>46022</v>
      </c>
      <c r="V1237" s="278">
        <v>43787</v>
      </c>
      <c r="W1237" s="275" t="s">
        <v>543</v>
      </c>
      <c r="X1237" s="275" t="s">
        <v>556</v>
      </c>
      <c r="Y1237" s="11"/>
    </row>
    <row r="1238" spans="1:25" s="11" customFormat="1" ht="20.25" customHeight="1" x14ac:dyDescent="0.2">
      <c r="A1238" s="58">
        <f t="shared" si="445"/>
        <v>64</v>
      </c>
      <c r="B1238" s="143" t="s">
        <v>20</v>
      </c>
      <c r="C1238" s="143" t="s">
        <v>425</v>
      </c>
      <c r="D1238" s="143" t="s">
        <v>42</v>
      </c>
      <c r="E1238" s="143" t="s">
        <v>13</v>
      </c>
      <c r="F1238" s="38">
        <v>2</v>
      </c>
      <c r="G1238" s="140"/>
      <c r="H1238" s="140">
        <v>56</v>
      </c>
      <c r="I1238" s="228">
        <f t="shared" si="447"/>
        <v>56</v>
      </c>
      <c r="J1238" s="228">
        <f t="shared" si="448"/>
        <v>0</v>
      </c>
      <c r="K1238" s="228">
        <f t="shared" si="449"/>
        <v>56</v>
      </c>
      <c r="L1238" s="143">
        <f t="shared" si="444"/>
        <v>1</v>
      </c>
      <c r="M1238" s="143">
        <f t="shared" si="444"/>
        <v>0</v>
      </c>
      <c r="N1238" s="143">
        <f t="shared" si="444"/>
        <v>1</v>
      </c>
      <c r="O1238" s="247">
        <v>1</v>
      </c>
      <c r="P1238" s="247"/>
      <c r="Q1238" s="247">
        <f t="shared" si="438"/>
        <v>1</v>
      </c>
      <c r="R1238" s="223" t="s">
        <v>22</v>
      </c>
      <c r="S1238" s="52">
        <v>43682</v>
      </c>
      <c r="T1238" s="49" t="s">
        <v>426</v>
      </c>
      <c r="U1238" s="197">
        <v>46022</v>
      </c>
      <c r="V1238" s="139">
        <v>43552</v>
      </c>
      <c r="W1238" s="148" t="s">
        <v>543</v>
      </c>
      <c r="X1238" s="148" t="s">
        <v>556</v>
      </c>
    </row>
    <row r="1239" spans="1:25" s="66" customFormat="1" ht="21" customHeight="1" x14ac:dyDescent="0.2">
      <c r="A1239" s="67">
        <f t="shared" si="445"/>
        <v>64</v>
      </c>
      <c r="B1239" s="68" t="s">
        <v>20</v>
      </c>
      <c r="C1239" s="68" t="s">
        <v>425</v>
      </c>
      <c r="D1239" s="68">
        <f>COUNTA(D1223:D1238)</f>
        <v>16</v>
      </c>
      <c r="E1239" s="47" t="s">
        <v>405</v>
      </c>
      <c r="F1239" s="33"/>
      <c r="G1239" s="69">
        <v>832.9</v>
      </c>
      <c r="H1239" s="69">
        <f>SUM(H1223:H1238)</f>
        <v>774.3</v>
      </c>
      <c r="I1239" s="69">
        <f>SUM(I1223:I1238)</f>
        <v>774.3</v>
      </c>
      <c r="J1239" s="69">
        <f>SUM(J1223:J1238)</f>
        <v>178.2</v>
      </c>
      <c r="K1239" s="69">
        <f>SUM(K1223:K1238)</f>
        <v>596.09999999999991</v>
      </c>
      <c r="L1239" s="115">
        <f>SUM(L1223:L1238)</f>
        <v>16</v>
      </c>
      <c r="M1239" s="115">
        <f t="shared" ref="M1239:Q1239" si="450">SUM(M1223:M1238)</f>
        <v>4</v>
      </c>
      <c r="N1239" s="115">
        <f t="shared" si="450"/>
        <v>12</v>
      </c>
      <c r="O1239" s="115">
        <f t="shared" si="450"/>
        <v>39</v>
      </c>
      <c r="P1239" s="115">
        <f t="shared" si="450"/>
        <v>0</v>
      </c>
      <c r="Q1239" s="115">
        <f t="shared" si="450"/>
        <v>39</v>
      </c>
      <c r="R1239" s="15" t="str">
        <f>IF(L1239/D1239=0,"дом расселён 100%",IF(L1239-D1239=0,"0%",IF(L1239/D1239&lt;1,1-L1239/D1239)))</f>
        <v>0%</v>
      </c>
      <c r="S1239" s="70">
        <v>43682</v>
      </c>
      <c r="T1239" s="68" t="s">
        <v>434</v>
      </c>
      <c r="U1239" s="70">
        <v>46022</v>
      </c>
      <c r="V1239" s="1"/>
      <c r="W1239" s="148" t="s">
        <v>543</v>
      </c>
      <c r="X1239" s="148" t="s">
        <v>556</v>
      </c>
      <c r="Y1239" s="11"/>
    </row>
    <row r="1240" spans="1:25" s="11" customFormat="1" ht="20.25" customHeight="1" x14ac:dyDescent="0.2">
      <c r="A1240" s="58">
        <f>A1239+1</f>
        <v>65</v>
      </c>
      <c r="B1240" s="143" t="s">
        <v>20</v>
      </c>
      <c r="C1240" s="143" t="s">
        <v>428</v>
      </c>
      <c r="D1240" s="143">
        <v>1</v>
      </c>
      <c r="E1240" s="143" t="s">
        <v>12</v>
      </c>
      <c r="F1240" s="38">
        <v>1</v>
      </c>
      <c r="G1240" s="140"/>
      <c r="H1240" s="140">
        <v>32</v>
      </c>
      <c r="I1240" s="228">
        <f t="shared" ref="I1240:I1245" si="451">IF(R1240="Подлежит расселению",H1240,IF(R1240="Расселено",0,IF(R1240="Пустующие",0,IF(R1240="В суде",H1240))))</f>
        <v>32</v>
      </c>
      <c r="J1240" s="228">
        <f t="shared" ref="J1240:J1245" si="452">IF(E1240="Муниципальная",I1240,IF(E1240="Частная",0,IF(E1240="Государственная",0,IF(E1240="Юр.лицо",0))))</f>
        <v>32</v>
      </c>
      <c r="K1240" s="228">
        <f t="shared" ref="K1240:K1245" si="453">IF(E1240="Муниципальная",0,IF(E1240="Частная",I1240,IF(E1240="Государственная",I1240,IF(E1240="Юр.лицо",I1240))))</f>
        <v>0</v>
      </c>
      <c r="L1240" s="143">
        <f t="shared" si="444"/>
        <v>1</v>
      </c>
      <c r="M1240" s="143">
        <f t="shared" si="444"/>
        <v>1</v>
      </c>
      <c r="N1240" s="143">
        <f t="shared" si="444"/>
        <v>0</v>
      </c>
      <c r="O1240" s="247">
        <v>1</v>
      </c>
      <c r="P1240" s="247"/>
      <c r="Q1240" s="247">
        <f t="shared" si="438"/>
        <v>1</v>
      </c>
      <c r="R1240" s="223" t="s">
        <v>22</v>
      </c>
      <c r="S1240" s="57">
        <v>43682</v>
      </c>
      <c r="T1240" s="54" t="s">
        <v>77</v>
      </c>
      <c r="U1240" s="207">
        <v>46022</v>
      </c>
      <c r="V1240" s="139"/>
      <c r="W1240" s="148" t="s">
        <v>543</v>
      </c>
      <c r="X1240" s="148" t="s">
        <v>556</v>
      </c>
    </row>
    <row r="1241" spans="1:25" s="11" customFormat="1" ht="20.25" customHeight="1" x14ac:dyDescent="0.2">
      <c r="A1241" s="58">
        <f t="shared" si="445"/>
        <v>65</v>
      </c>
      <c r="B1241" s="143" t="s">
        <v>20</v>
      </c>
      <c r="C1241" s="143" t="s">
        <v>428</v>
      </c>
      <c r="D1241" s="143">
        <v>2</v>
      </c>
      <c r="E1241" s="143" t="s">
        <v>13</v>
      </c>
      <c r="F1241" s="38">
        <v>3</v>
      </c>
      <c r="G1241" s="140"/>
      <c r="H1241" s="140">
        <v>68.5</v>
      </c>
      <c r="I1241" s="228">
        <f t="shared" si="451"/>
        <v>68.5</v>
      </c>
      <c r="J1241" s="228">
        <f t="shared" si="452"/>
        <v>0</v>
      </c>
      <c r="K1241" s="228">
        <f t="shared" si="453"/>
        <v>68.5</v>
      </c>
      <c r="L1241" s="143">
        <f t="shared" si="444"/>
        <v>1</v>
      </c>
      <c r="M1241" s="143">
        <f t="shared" si="444"/>
        <v>0</v>
      </c>
      <c r="N1241" s="143">
        <f t="shared" si="444"/>
        <v>1</v>
      </c>
      <c r="O1241" s="247">
        <v>0</v>
      </c>
      <c r="P1241" s="247"/>
      <c r="Q1241" s="247">
        <f t="shared" si="438"/>
        <v>0</v>
      </c>
      <c r="R1241" s="223" t="s">
        <v>22</v>
      </c>
      <c r="S1241" s="141">
        <v>43682</v>
      </c>
      <c r="T1241" s="143" t="s">
        <v>77</v>
      </c>
      <c r="U1241" s="45">
        <v>46022</v>
      </c>
      <c r="V1241" s="139"/>
      <c r="W1241" s="148" t="s">
        <v>543</v>
      </c>
      <c r="X1241" s="148" t="s">
        <v>556</v>
      </c>
    </row>
    <row r="1242" spans="1:25" s="11" customFormat="1" ht="20.25" customHeight="1" x14ac:dyDescent="0.2">
      <c r="A1242" s="58">
        <f t="shared" si="445"/>
        <v>65</v>
      </c>
      <c r="B1242" s="143" t="s">
        <v>20</v>
      </c>
      <c r="C1242" s="143" t="s">
        <v>428</v>
      </c>
      <c r="D1242" s="143">
        <v>4</v>
      </c>
      <c r="E1242" s="143" t="s">
        <v>13</v>
      </c>
      <c r="F1242" s="38">
        <v>2</v>
      </c>
      <c r="G1242" s="140"/>
      <c r="H1242" s="140">
        <v>46.9</v>
      </c>
      <c r="I1242" s="228">
        <f t="shared" si="451"/>
        <v>46.9</v>
      </c>
      <c r="J1242" s="228">
        <f t="shared" si="452"/>
        <v>0</v>
      </c>
      <c r="K1242" s="228">
        <f t="shared" si="453"/>
        <v>46.9</v>
      </c>
      <c r="L1242" s="143">
        <f t="shared" si="444"/>
        <v>1</v>
      </c>
      <c r="M1242" s="143">
        <f t="shared" si="444"/>
        <v>0</v>
      </c>
      <c r="N1242" s="143">
        <f t="shared" si="444"/>
        <v>1</v>
      </c>
      <c r="O1242" s="247">
        <v>1</v>
      </c>
      <c r="P1242" s="247"/>
      <c r="Q1242" s="247">
        <f>O1242-P1242</f>
        <v>1</v>
      </c>
      <c r="R1242" s="223" t="s">
        <v>22</v>
      </c>
      <c r="S1242" s="141">
        <v>43682</v>
      </c>
      <c r="T1242" s="143" t="s">
        <v>77</v>
      </c>
      <c r="U1242" s="45">
        <v>46022</v>
      </c>
      <c r="V1242" s="139">
        <v>38130</v>
      </c>
      <c r="W1242" s="148" t="s">
        <v>543</v>
      </c>
      <c r="X1242" s="148" t="s">
        <v>556</v>
      </c>
    </row>
    <row r="1243" spans="1:25" s="11" customFormat="1" ht="20.25" customHeight="1" x14ac:dyDescent="0.2">
      <c r="A1243" s="58">
        <f t="shared" si="445"/>
        <v>65</v>
      </c>
      <c r="B1243" s="143" t="s">
        <v>20</v>
      </c>
      <c r="C1243" s="143" t="s">
        <v>428</v>
      </c>
      <c r="D1243" s="143">
        <v>6</v>
      </c>
      <c r="E1243" s="143" t="s">
        <v>13</v>
      </c>
      <c r="F1243" s="38">
        <v>2</v>
      </c>
      <c r="G1243" s="140"/>
      <c r="H1243" s="140">
        <v>47.3</v>
      </c>
      <c r="I1243" s="228">
        <f t="shared" si="451"/>
        <v>47.3</v>
      </c>
      <c r="J1243" s="228">
        <f t="shared" si="452"/>
        <v>0</v>
      </c>
      <c r="K1243" s="228">
        <f t="shared" si="453"/>
        <v>47.3</v>
      </c>
      <c r="L1243" s="143">
        <f t="shared" si="444"/>
        <v>1</v>
      </c>
      <c r="M1243" s="143">
        <f t="shared" si="444"/>
        <v>0</v>
      </c>
      <c r="N1243" s="143">
        <f t="shared" si="444"/>
        <v>1</v>
      </c>
      <c r="O1243" s="247">
        <v>4</v>
      </c>
      <c r="P1243" s="247"/>
      <c r="Q1243" s="247">
        <f>O1243-P1243</f>
        <v>4</v>
      </c>
      <c r="R1243" s="223" t="s">
        <v>22</v>
      </c>
      <c r="S1243" s="141">
        <v>43682</v>
      </c>
      <c r="T1243" s="143" t="s">
        <v>77</v>
      </c>
      <c r="U1243" s="45">
        <v>46022</v>
      </c>
      <c r="V1243" s="139" t="s">
        <v>551</v>
      </c>
      <c r="W1243" s="148" t="s">
        <v>543</v>
      </c>
      <c r="X1243" s="148" t="s">
        <v>556</v>
      </c>
    </row>
    <row r="1244" spans="1:25" s="11" customFormat="1" ht="20.25" customHeight="1" x14ac:dyDescent="0.2">
      <c r="A1244" s="58">
        <f t="shared" si="445"/>
        <v>65</v>
      </c>
      <c r="B1244" s="143" t="s">
        <v>20</v>
      </c>
      <c r="C1244" s="143" t="s">
        <v>428</v>
      </c>
      <c r="D1244" s="143">
        <v>7</v>
      </c>
      <c r="E1244" s="143" t="s">
        <v>13</v>
      </c>
      <c r="F1244" s="38">
        <v>2</v>
      </c>
      <c r="G1244" s="140"/>
      <c r="H1244" s="140">
        <v>51.8</v>
      </c>
      <c r="I1244" s="228">
        <f t="shared" si="451"/>
        <v>51.8</v>
      </c>
      <c r="J1244" s="228">
        <f t="shared" si="452"/>
        <v>0</v>
      </c>
      <c r="K1244" s="228">
        <f t="shared" si="453"/>
        <v>51.8</v>
      </c>
      <c r="L1244" s="143">
        <f t="shared" si="444"/>
        <v>1</v>
      </c>
      <c r="M1244" s="143">
        <f t="shared" si="444"/>
        <v>0</v>
      </c>
      <c r="N1244" s="143">
        <f t="shared" si="444"/>
        <v>1</v>
      </c>
      <c r="O1244" s="247">
        <v>2</v>
      </c>
      <c r="P1244" s="247"/>
      <c r="Q1244" s="247">
        <f>O1244-P1244</f>
        <v>2</v>
      </c>
      <c r="R1244" s="223" t="s">
        <v>22</v>
      </c>
      <c r="S1244" s="141">
        <v>43682</v>
      </c>
      <c r="T1244" s="143" t="s">
        <v>77</v>
      </c>
      <c r="U1244" s="45">
        <v>46022</v>
      </c>
      <c r="V1244" s="139"/>
      <c r="W1244" s="148" t="s">
        <v>543</v>
      </c>
      <c r="X1244" s="148" t="s">
        <v>556</v>
      </c>
    </row>
    <row r="1245" spans="1:25" s="11" customFormat="1" ht="20.25" customHeight="1" x14ac:dyDescent="0.2">
      <c r="A1245" s="58">
        <f t="shared" si="445"/>
        <v>65</v>
      </c>
      <c r="B1245" s="143" t="s">
        <v>20</v>
      </c>
      <c r="C1245" s="143" t="s">
        <v>428</v>
      </c>
      <c r="D1245" s="143">
        <v>8</v>
      </c>
      <c r="E1245" s="143" t="s">
        <v>13</v>
      </c>
      <c r="F1245" s="38">
        <v>2</v>
      </c>
      <c r="G1245" s="140"/>
      <c r="H1245" s="140">
        <v>55.5</v>
      </c>
      <c r="I1245" s="228">
        <f t="shared" si="451"/>
        <v>55.5</v>
      </c>
      <c r="J1245" s="228">
        <f t="shared" si="452"/>
        <v>0</v>
      </c>
      <c r="K1245" s="228">
        <f t="shared" si="453"/>
        <v>55.5</v>
      </c>
      <c r="L1245" s="143">
        <f t="shared" si="444"/>
        <v>1</v>
      </c>
      <c r="M1245" s="143">
        <f t="shared" si="444"/>
        <v>0</v>
      </c>
      <c r="N1245" s="143">
        <f t="shared" si="444"/>
        <v>1</v>
      </c>
      <c r="O1245" s="247">
        <v>1</v>
      </c>
      <c r="P1245" s="247"/>
      <c r="Q1245" s="247">
        <f t="shared" si="438"/>
        <v>1</v>
      </c>
      <c r="R1245" s="223" t="s">
        <v>22</v>
      </c>
      <c r="S1245" s="52">
        <v>43682</v>
      </c>
      <c r="T1245" s="49" t="s">
        <v>77</v>
      </c>
      <c r="U1245" s="197">
        <v>46022</v>
      </c>
      <c r="V1245" s="139"/>
      <c r="W1245" s="148" t="s">
        <v>543</v>
      </c>
      <c r="X1245" s="148" t="s">
        <v>556</v>
      </c>
    </row>
    <row r="1246" spans="1:25" s="66" customFormat="1" ht="21" customHeight="1" x14ac:dyDescent="0.2">
      <c r="A1246" s="67">
        <f>A1245</f>
        <v>65</v>
      </c>
      <c r="B1246" s="68" t="s">
        <v>20</v>
      </c>
      <c r="C1246" s="68" t="s">
        <v>428</v>
      </c>
      <c r="D1246" s="68">
        <f>COUNTA(D1240:D1245)</f>
        <v>6</v>
      </c>
      <c r="E1246" s="47" t="s">
        <v>405</v>
      </c>
      <c r="F1246" s="33"/>
      <c r="G1246" s="69">
        <v>374.6</v>
      </c>
      <c r="H1246" s="69">
        <f>SUM(H1240:H1245)</f>
        <v>302</v>
      </c>
      <c r="I1246" s="69">
        <f t="shared" ref="I1246:Q1246" si="454">SUM(I1240:I1245)</f>
        <v>302</v>
      </c>
      <c r="J1246" s="69">
        <f t="shared" si="454"/>
        <v>32</v>
      </c>
      <c r="K1246" s="69">
        <f t="shared" si="454"/>
        <v>270</v>
      </c>
      <c r="L1246" s="115">
        <f t="shared" si="454"/>
        <v>6</v>
      </c>
      <c r="M1246" s="115">
        <f t="shared" si="454"/>
        <v>1</v>
      </c>
      <c r="N1246" s="115">
        <f t="shared" si="454"/>
        <v>5</v>
      </c>
      <c r="O1246" s="115">
        <f t="shared" si="454"/>
        <v>9</v>
      </c>
      <c r="P1246" s="115">
        <f t="shared" si="454"/>
        <v>0</v>
      </c>
      <c r="Q1246" s="115">
        <f t="shared" si="454"/>
        <v>9</v>
      </c>
      <c r="R1246" s="15" t="str">
        <f>IF(L1246/D1246=0,"дом расселён 100%",IF(L1246-D1246=0,"0%",IF(L1246/D1246&lt;1,1-L1246/D1246)))</f>
        <v>0%</v>
      </c>
      <c r="S1246" s="70">
        <v>43682</v>
      </c>
      <c r="T1246" s="68" t="s">
        <v>77</v>
      </c>
      <c r="U1246" s="70">
        <v>46022</v>
      </c>
      <c r="V1246" s="1"/>
      <c r="W1246" s="148" t="s">
        <v>543</v>
      </c>
      <c r="X1246" s="148" t="s">
        <v>556</v>
      </c>
      <c r="Y1246" s="11"/>
    </row>
    <row r="1247" spans="1:25" s="11" customFormat="1" ht="20.25" customHeight="1" x14ac:dyDescent="0.2">
      <c r="A1247" s="58">
        <f>A1246+1</f>
        <v>66</v>
      </c>
      <c r="B1247" s="143" t="s">
        <v>20</v>
      </c>
      <c r="C1247" s="143" t="s">
        <v>438</v>
      </c>
      <c r="D1247" s="143" t="s">
        <v>21</v>
      </c>
      <c r="E1247" s="143" t="s">
        <v>13</v>
      </c>
      <c r="F1247" s="38">
        <v>1</v>
      </c>
      <c r="G1247" s="140"/>
      <c r="H1247" s="140">
        <v>36.1</v>
      </c>
      <c r="I1247" s="228">
        <f t="shared" ref="I1247:I1254" si="455">IF(R1247="Подлежит расселению",H1247,IF(R1247="Расселено",0,IF(R1247="Пустующие",0,IF(R1247="В суде",H1247))))</f>
        <v>36.1</v>
      </c>
      <c r="J1247" s="228">
        <f t="shared" ref="J1247:J1254" si="456">IF(E1247="Муниципальная",I1247,IF(E1247="Частная",0,IF(E1247="Государственная",0,IF(E1247="Юр.лицо",0))))</f>
        <v>0</v>
      </c>
      <c r="K1247" s="228">
        <f t="shared" ref="K1247:K1254" si="457">IF(E1247="Муниципальная",0,IF(E1247="Частная",I1247,IF(E1247="Государственная",I1247,IF(E1247="Юр.лицо",I1247))))</f>
        <v>36.1</v>
      </c>
      <c r="L1247" s="143">
        <f t="shared" ref="L1247:N1254" si="458">IF(I1247&gt;0,1,IF(I1247=0,0))</f>
        <v>1</v>
      </c>
      <c r="M1247" s="143">
        <f t="shared" si="458"/>
        <v>0</v>
      </c>
      <c r="N1247" s="143">
        <f t="shared" si="458"/>
        <v>1</v>
      </c>
      <c r="O1247" s="247">
        <v>1</v>
      </c>
      <c r="P1247" s="247"/>
      <c r="Q1247" s="247">
        <f t="shared" ref="Q1247:Q1254" si="459">O1247-P1247</f>
        <v>1</v>
      </c>
      <c r="R1247" s="223" t="s">
        <v>22</v>
      </c>
      <c r="S1247" s="57">
        <v>43794</v>
      </c>
      <c r="T1247" s="54" t="s">
        <v>439</v>
      </c>
      <c r="U1247" s="207">
        <v>46022</v>
      </c>
      <c r="V1247" s="139">
        <v>39555</v>
      </c>
      <c r="W1247" s="148" t="s">
        <v>543</v>
      </c>
      <c r="X1247" s="148" t="s">
        <v>556</v>
      </c>
    </row>
    <row r="1248" spans="1:25" s="11" customFormat="1" ht="20.25" customHeight="1" x14ac:dyDescent="0.2">
      <c r="A1248" s="58">
        <f>A1247</f>
        <v>66</v>
      </c>
      <c r="B1248" s="143" t="s">
        <v>20</v>
      </c>
      <c r="C1248" s="143" t="s">
        <v>438</v>
      </c>
      <c r="D1248" s="143" t="s">
        <v>23</v>
      </c>
      <c r="E1248" s="143" t="s">
        <v>13</v>
      </c>
      <c r="F1248" s="38">
        <v>1</v>
      </c>
      <c r="G1248" s="140"/>
      <c r="H1248" s="140">
        <v>35.5</v>
      </c>
      <c r="I1248" s="228">
        <f t="shared" si="455"/>
        <v>35.5</v>
      </c>
      <c r="J1248" s="228">
        <f t="shared" si="456"/>
        <v>0</v>
      </c>
      <c r="K1248" s="228">
        <f t="shared" si="457"/>
        <v>35.5</v>
      </c>
      <c r="L1248" s="143">
        <f t="shared" si="458"/>
        <v>1</v>
      </c>
      <c r="M1248" s="143">
        <f t="shared" si="458"/>
        <v>0</v>
      </c>
      <c r="N1248" s="143">
        <f t="shared" si="458"/>
        <v>1</v>
      </c>
      <c r="O1248" s="247">
        <v>1</v>
      </c>
      <c r="P1248" s="247"/>
      <c r="Q1248" s="247">
        <f t="shared" si="459"/>
        <v>1</v>
      </c>
      <c r="R1248" s="223" t="s">
        <v>22</v>
      </c>
      <c r="S1248" s="141">
        <v>43794</v>
      </c>
      <c r="T1248" s="143" t="s">
        <v>439</v>
      </c>
      <c r="U1248" s="45">
        <v>46022</v>
      </c>
      <c r="V1248" s="139">
        <v>43776</v>
      </c>
      <c r="W1248" s="148" t="s">
        <v>543</v>
      </c>
      <c r="X1248" s="148" t="s">
        <v>556</v>
      </c>
    </row>
    <row r="1249" spans="1:25" s="11" customFormat="1" ht="20.25" customHeight="1" x14ac:dyDescent="0.2">
      <c r="A1249" s="58">
        <f t="shared" ref="A1249:A1312" si="460">A1248</f>
        <v>66</v>
      </c>
      <c r="B1249" s="143" t="s">
        <v>20</v>
      </c>
      <c r="C1249" s="143" t="s">
        <v>438</v>
      </c>
      <c r="D1249" s="143" t="s">
        <v>24</v>
      </c>
      <c r="E1249" s="143" t="s">
        <v>12</v>
      </c>
      <c r="F1249" s="38">
        <v>2</v>
      </c>
      <c r="G1249" s="140"/>
      <c r="H1249" s="140">
        <v>43</v>
      </c>
      <c r="I1249" s="228">
        <f t="shared" si="455"/>
        <v>43</v>
      </c>
      <c r="J1249" s="228">
        <f t="shared" si="456"/>
        <v>43</v>
      </c>
      <c r="K1249" s="228">
        <f t="shared" si="457"/>
        <v>0</v>
      </c>
      <c r="L1249" s="143">
        <f t="shared" si="458"/>
        <v>1</v>
      </c>
      <c r="M1249" s="143">
        <f t="shared" si="458"/>
        <v>1</v>
      </c>
      <c r="N1249" s="143">
        <f t="shared" si="458"/>
        <v>0</v>
      </c>
      <c r="O1249" s="247">
        <v>1</v>
      </c>
      <c r="P1249" s="247"/>
      <c r="Q1249" s="247">
        <f t="shared" si="459"/>
        <v>1</v>
      </c>
      <c r="R1249" s="223" t="s">
        <v>22</v>
      </c>
      <c r="S1249" s="141">
        <v>43794</v>
      </c>
      <c r="T1249" s="143" t="s">
        <v>439</v>
      </c>
      <c r="U1249" s="45">
        <v>46022</v>
      </c>
      <c r="V1249" s="139"/>
      <c r="W1249" s="148" t="s">
        <v>543</v>
      </c>
      <c r="X1249" s="148" t="s">
        <v>556</v>
      </c>
    </row>
    <row r="1250" spans="1:25" s="11" customFormat="1" ht="20.25" customHeight="1" x14ac:dyDescent="0.2">
      <c r="A1250" s="58">
        <f t="shared" si="460"/>
        <v>66</v>
      </c>
      <c r="B1250" s="143" t="s">
        <v>20</v>
      </c>
      <c r="C1250" s="143" t="s">
        <v>438</v>
      </c>
      <c r="D1250" s="143" t="s">
        <v>25</v>
      </c>
      <c r="E1250" s="143" t="s">
        <v>13</v>
      </c>
      <c r="F1250" s="38">
        <v>1</v>
      </c>
      <c r="G1250" s="140"/>
      <c r="H1250" s="140">
        <v>39.4</v>
      </c>
      <c r="I1250" s="228">
        <f t="shared" si="455"/>
        <v>39.4</v>
      </c>
      <c r="J1250" s="228">
        <f t="shared" si="456"/>
        <v>0</v>
      </c>
      <c r="K1250" s="228">
        <f t="shared" si="457"/>
        <v>39.4</v>
      </c>
      <c r="L1250" s="143">
        <f t="shared" si="458"/>
        <v>1</v>
      </c>
      <c r="M1250" s="143">
        <f t="shared" si="458"/>
        <v>0</v>
      </c>
      <c r="N1250" s="143">
        <f t="shared" si="458"/>
        <v>1</v>
      </c>
      <c r="O1250" s="247">
        <v>5</v>
      </c>
      <c r="P1250" s="247">
        <v>4</v>
      </c>
      <c r="Q1250" s="247">
        <f t="shared" si="459"/>
        <v>1</v>
      </c>
      <c r="R1250" s="223" t="s">
        <v>22</v>
      </c>
      <c r="S1250" s="141">
        <v>43794</v>
      </c>
      <c r="T1250" s="143" t="s">
        <v>439</v>
      </c>
      <c r="U1250" s="45">
        <v>46022</v>
      </c>
      <c r="V1250" s="139">
        <v>42353</v>
      </c>
      <c r="W1250" s="148" t="s">
        <v>543</v>
      </c>
      <c r="X1250" s="148" t="s">
        <v>556</v>
      </c>
    </row>
    <row r="1251" spans="1:25" s="11" customFormat="1" ht="20.25" customHeight="1" x14ac:dyDescent="0.2">
      <c r="A1251" s="58">
        <f t="shared" si="460"/>
        <v>66</v>
      </c>
      <c r="B1251" s="143" t="s">
        <v>20</v>
      </c>
      <c r="C1251" s="143" t="s">
        <v>438</v>
      </c>
      <c r="D1251" s="143">
        <v>5</v>
      </c>
      <c r="E1251" s="143" t="s">
        <v>13</v>
      </c>
      <c r="F1251" s="38">
        <v>1</v>
      </c>
      <c r="G1251" s="140"/>
      <c r="H1251" s="140">
        <v>36.299999999999997</v>
      </c>
      <c r="I1251" s="228">
        <f t="shared" si="455"/>
        <v>36.299999999999997</v>
      </c>
      <c r="J1251" s="228">
        <f t="shared" si="456"/>
        <v>0</v>
      </c>
      <c r="K1251" s="228">
        <f t="shared" si="457"/>
        <v>36.299999999999997</v>
      </c>
      <c r="L1251" s="143">
        <f t="shared" si="458"/>
        <v>1</v>
      </c>
      <c r="M1251" s="143">
        <f t="shared" si="458"/>
        <v>0</v>
      </c>
      <c r="N1251" s="143">
        <f t="shared" si="458"/>
        <v>1</v>
      </c>
      <c r="O1251" s="247">
        <v>1</v>
      </c>
      <c r="P1251" s="247"/>
      <c r="Q1251" s="247">
        <f t="shared" si="459"/>
        <v>1</v>
      </c>
      <c r="R1251" s="223" t="s">
        <v>22</v>
      </c>
      <c r="S1251" s="141">
        <v>43794</v>
      </c>
      <c r="T1251" s="143" t="s">
        <v>439</v>
      </c>
      <c r="U1251" s="45">
        <v>46022</v>
      </c>
      <c r="V1251" s="139">
        <v>40291</v>
      </c>
      <c r="W1251" s="148" t="s">
        <v>543</v>
      </c>
      <c r="X1251" s="148" t="s">
        <v>556</v>
      </c>
    </row>
    <row r="1252" spans="1:25" s="11" customFormat="1" ht="20.25" customHeight="1" x14ac:dyDescent="0.2">
      <c r="A1252" s="58">
        <f t="shared" si="460"/>
        <v>66</v>
      </c>
      <c r="B1252" s="143" t="s">
        <v>20</v>
      </c>
      <c r="C1252" s="143" t="s">
        <v>438</v>
      </c>
      <c r="D1252" s="143" t="s">
        <v>27</v>
      </c>
      <c r="E1252" s="143" t="s">
        <v>13</v>
      </c>
      <c r="F1252" s="38">
        <v>1</v>
      </c>
      <c r="G1252" s="140"/>
      <c r="H1252" s="140">
        <v>35.6</v>
      </c>
      <c r="I1252" s="228">
        <f t="shared" si="455"/>
        <v>35.6</v>
      </c>
      <c r="J1252" s="228">
        <f t="shared" si="456"/>
        <v>0</v>
      </c>
      <c r="K1252" s="228">
        <f t="shared" si="457"/>
        <v>35.6</v>
      </c>
      <c r="L1252" s="143">
        <f t="shared" si="458"/>
        <v>1</v>
      </c>
      <c r="M1252" s="143">
        <f t="shared" si="458"/>
        <v>0</v>
      </c>
      <c r="N1252" s="143">
        <f t="shared" si="458"/>
        <v>1</v>
      </c>
      <c r="O1252" s="247">
        <v>1</v>
      </c>
      <c r="P1252" s="247"/>
      <c r="Q1252" s="247">
        <f t="shared" si="459"/>
        <v>1</v>
      </c>
      <c r="R1252" s="223" t="s">
        <v>22</v>
      </c>
      <c r="S1252" s="141">
        <v>43794</v>
      </c>
      <c r="T1252" s="143" t="s">
        <v>439</v>
      </c>
      <c r="U1252" s="45">
        <v>46022</v>
      </c>
      <c r="V1252" s="139">
        <v>40283</v>
      </c>
      <c r="W1252" s="148" t="s">
        <v>543</v>
      </c>
      <c r="X1252" s="148" t="s">
        <v>556</v>
      </c>
    </row>
    <row r="1253" spans="1:25" s="11" customFormat="1" ht="20.25" customHeight="1" x14ac:dyDescent="0.2">
      <c r="A1253" s="58">
        <f t="shared" si="460"/>
        <v>66</v>
      </c>
      <c r="B1253" s="143" t="s">
        <v>20</v>
      </c>
      <c r="C1253" s="143" t="s">
        <v>438</v>
      </c>
      <c r="D1253" s="143" t="s">
        <v>28</v>
      </c>
      <c r="E1253" s="143" t="s">
        <v>13</v>
      </c>
      <c r="F1253" s="38">
        <v>2</v>
      </c>
      <c r="G1253" s="140"/>
      <c r="H1253" s="140">
        <v>42.7</v>
      </c>
      <c r="I1253" s="228">
        <f t="shared" si="455"/>
        <v>42.7</v>
      </c>
      <c r="J1253" s="228">
        <f t="shared" si="456"/>
        <v>0</v>
      </c>
      <c r="K1253" s="228">
        <f t="shared" si="457"/>
        <v>42.7</v>
      </c>
      <c r="L1253" s="143">
        <f t="shared" si="458"/>
        <v>1</v>
      </c>
      <c r="M1253" s="143">
        <f t="shared" si="458"/>
        <v>0</v>
      </c>
      <c r="N1253" s="143">
        <f t="shared" si="458"/>
        <v>1</v>
      </c>
      <c r="O1253" s="247">
        <v>1</v>
      </c>
      <c r="P1253" s="247"/>
      <c r="Q1253" s="247">
        <f t="shared" si="459"/>
        <v>1</v>
      </c>
      <c r="R1253" s="223" t="s">
        <v>22</v>
      </c>
      <c r="S1253" s="141">
        <v>43794</v>
      </c>
      <c r="T1253" s="143" t="s">
        <v>439</v>
      </c>
      <c r="U1253" s="45">
        <v>46022</v>
      </c>
      <c r="V1253" s="139">
        <v>42915</v>
      </c>
      <c r="W1253" s="148" t="s">
        <v>543</v>
      </c>
      <c r="X1253" s="148" t="s">
        <v>556</v>
      </c>
    </row>
    <row r="1254" spans="1:25" s="11" customFormat="1" ht="20.25" customHeight="1" x14ac:dyDescent="0.2">
      <c r="A1254" s="58">
        <f t="shared" si="460"/>
        <v>66</v>
      </c>
      <c r="B1254" s="143" t="s">
        <v>20</v>
      </c>
      <c r="C1254" s="143" t="s">
        <v>438</v>
      </c>
      <c r="D1254" s="143" t="s">
        <v>29</v>
      </c>
      <c r="E1254" s="143" t="s">
        <v>13</v>
      </c>
      <c r="F1254" s="38">
        <v>1</v>
      </c>
      <c r="G1254" s="140"/>
      <c r="H1254" s="140">
        <v>37.6</v>
      </c>
      <c r="I1254" s="228">
        <f t="shared" si="455"/>
        <v>37.6</v>
      </c>
      <c r="J1254" s="228">
        <f t="shared" si="456"/>
        <v>0</v>
      </c>
      <c r="K1254" s="228">
        <f t="shared" si="457"/>
        <v>37.6</v>
      </c>
      <c r="L1254" s="143">
        <f t="shared" si="458"/>
        <v>1</v>
      </c>
      <c r="M1254" s="143">
        <f t="shared" si="458"/>
        <v>0</v>
      </c>
      <c r="N1254" s="143">
        <f t="shared" si="458"/>
        <v>1</v>
      </c>
      <c r="O1254" s="247">
        <v>1</v>
      </c>
      <c r="P1254" s="247"/>
      <c r="Q1254" s="247">
        <f t="shared" si="459"/>
        <v>1</v>
      </c>
      <c r="R1254" s="223" t="s">
        <v>22</v>
      </c>
      <c r="S1254" s="52">
        <v>43794</v>
      </c>
      <c r="T1254" s="49" t="s">
        <v>439</v>
      </c>
      <c r="U1254" s="197">
        <v>46022</v>
      </c>
      <c r="V1254" s="139">
        <v>37785</v>
      </c>
      <c r="W1254" s="148" t="s">
        <v>543</v>
      </c>
      <c r="X1254" s="148" t="s">
        <v>556</v>
      </c>
    </row>
    <row r="1255" spans="1:25" s="66" customFormat="1" ht="21" customHeight="1" x14ac:dyDescent="0.2">
      <c r="A1255" s="67">
        <f t="shared" si="460"/>
        <v>66</v>
      </c>
      <c r="B1255" s="68" t="s">
        <v>20</v>
      </c>
      <c r="C1255" s="68" t="s">
        <v>438</v>
      </c>
      <c r="D1255" s="68">
        <f>COUNTA(D1247:D1254)</f>
        <v>8</v>
      </c>
      <c r="E1255" s="47" t="s">
        <v>34</v>
      </c>
      <c r="F1255" s="33"/>
      <c r="G1255" s="69">
        <v>308.39999999999998</v>
      </c>
      <c r="H1255" s="69">
        <f>SUM(H1247:H1254)</f>
        <v>306.20000000000005</v>
      </c>
      <c r="I1255" s="69">
        <f t="shared" ref="I1255:Q1255" si="461">SUM(I1247:I1254)</f>
        <v>306.20000000000005</v>
      </c>
      <c r="J1255" s="69">
        <f t="shared" si="461"/>
        <v>43</v>
      </c>
      <c r="K1255" s="69">
        <f t="shared" si="461"/>
        <v>263.20000000000005</v>
      </c>
      <c r="L1255" s="115">
        <f t="shared" si="461"/>
        <v>8</v>
      </c>
      <c r="M1255" s="115">
        <f t="shared" si="461"/>
        <v>1</v>
      </c>
      <c r="N1255" s="115">
        <f t="shared" si="461"/>
        <v>7</v>
      </c>
      <c r="O1255" s="115">
        <f t="shared" si="461"/>
        <v>12</v>
      </c>
      <c r="P1255" s="115">
        <f t="shared" si="461"/>
        <v>4</v>
      </c>
      <c r="Q1255" s="115">
        <f t="shared" si="461"/>
        <v>8</v>
      </c>
      <c r="R1255" s="15" t="str">
        <f>IF(L1255/D1255=0,"дом расселён 100%",IF(L1255-D1255=0,"0%",IF(L1255/D1255&lt;1,1-L1255/D1255)))</f>
        <v>0%</v>
      </c>
      <c r="S1255" s="70">
        <v>43794</v>
      </c>
      <c r="T1255" s="68" t="s">
        <v>439</v>
      </c>
      <c r="U1255" s="70">
        <v>46022</v>
      </c>
      <c r="V1255" s="3">
        <v>0</v>
      </c>
      <c r="W1255" s="148" t="s">
        <v>543</v>
      </c>
      <c r="X1255" s="148" t="s">
        <v>556</v>
      </c>
      <c r="Y1255" s="11"/>
    </row>
    <row r="1256" spans="1:25" s="11" customFormat="1" ht="20.25" customHeight="1" x14ac:dyDescent="0.2">
      <c r="A1256" s="58">
        <f>A1255+1</f>
        <v>67</v>
      </c>
      <c r="B1256" s="143" t="s">
        <v>20</v>
      </c>
      <c r="C1256" s="143" t="s">
        <v>440</v>
      </c>
      <c r="D1256" s="143" t="s">
        <v>21</v>
      </c>
      <c r="E1256" s="143" t="s">
        <v>13</v>
      </c>
      <c r="F1256" s="38">
        <v>2</v>
      </c>
      <c r="G1256" s="140"/>
      <c r="H1256" s="140">
        <v>42.4</v>
      </c>
      <c r="I1256" s="228">
        <f t="shared" ref="I1256:I1281" si="462">IF(R1256="Подлежит расселению",H1256,IF(R1256="Расселено",0,IF(R1256="Пустующие",0,IF(R1256="В суде",H1256))))</f>
        <v>42.4</v>
      </c>
      <c r="J1256" s="228">
        <f t="shared" ref="J1256:J1262" si="463">IF(E1256="Муниципальная",I1256,IF(E1256="Частная",0,IF(E1256="Государственная",0,IF(E1256="Юр.лицо",0))))</f>
        <v>0</v>
      </c>
      <c r="K1256" s="228">
        <f t="shared" ref="K1256:K1262" si="464">IF(E1256="Муниципальная",0,IF(E1256="Частная",I1256,IF(E1256="Государственная",I1256,IF(E1256="Юр.лицо",I1256))))</f>
        <v>42.4</v>
      </c>
      <c r="L1256" s="143">
        <f t="shared" ref="L1256:L1281" si="465">IF(I1256&gt;0,1,IF(I1256=0,0))</f>
        <v>1</v>
      </c>
      <c r="M1256" s="143">
        <f t="shared" ref="M1256:M1281" si="466">IF(J1256&gt;0,1,IF(J1256=0,0))</f>
        <v>0</v>
      </c>
      <c r="N1256" s="143">
        <f t="shared" ref="N1256:N1281" si="467">IF(K1256&gt;0,1,IF(K1256=0,0))</f>
        <v>1</v>
      </c>
      <c r="O1256" s="247">
        <v>4</v>
      </c>
      <c r="P1256" s="247"/>
      <c r="Q1256" s="247">
        <f t="shared" ref="Q1256:Q1281" si="468">O1256-P1256</f>
        <v>4</v>
      </c>
      <c r="R1256" s="223" t="s">
        <v>22</v>
      </c>
      <c r="S1256" s="57">
        <v>43794</v>
      </c>
      <c r="T1256" s="54" t="s">
        <v>441</v>
      </c>
      <c r="U1256" s="207">
        <v>46022</v>
      </c>
      <c r="V1256" s="139">
        <v>41011</v>
      </c>
      <c r="W1256" s="148" t="s">
        <v>543</v>
      </c>
      <c r="X1256" s="148" t="s">
        <v>556</v>
      </c>
    </row>
    <row r="1257" spans="1:25" s="11" customFormat="1" ht="20.25" customHeight="1" x14ac:dyDescent="0.2">
      <c r="A1257" s="58">
        <f t="shared" si="460"/>
        <v>67</v>
      </c>
      <c r="B1257" s="143" t="s">
        <v>20</v>
      </c>
      <c r="C1257" s="143" t="s">
        <v>440</v>
      </c>
      <c r="D1257" s="143" t="s">
        <v>23</v>
      </c>
      <c r="E1257" s="143" t="s">
        <v>13</v>
      </c>
      <c r="F1257" s="38">
        <v>2</v>
      </c>
      <c r="G1257" s="140"/>
      <c r="H1257" s="140">
        <v>43.9</v>
      </c>
      <c r="I1257" s="228">
        <f t="shared" si="462"/>
        <v>43.9</v>
      </c>
      <c r="J1257" s="228">
        <f t="shared" si="463"/>
        <v>0</v>
      </c>
      <c r="K1257" s="228">
        <f t="shared" si="464"/>
        <v>43.9</v>
      </c>
      <c r="L1257" s="143">
        <f t="shared" si="465"/>
        <v>1</v>
      </c>
      <c r="M1257" s="143">
        <f t="shared" si="466"/>
        <v>0</v>
      </c>
      <c r="N1257" s="143">
        <f t="shared" si="467"/>
        <v>1</v>
      </c>
      <c r="O1257" s="247">
        <v>4</v>
      </c>
      <c r="P1257" s="247"/>
      <c r="Q1257" s="247">
        <f t="shared" si="468"/>
        <v>4</v>
      </c>
      <c r="R1257" s="223" t="s">
        <v>22</v>
      </c>
      <c r="S1257" s="141">
        <v>43794</v>
      </c>
      <c r="T1257" s="143" t="s">
        <v>441</v>
      </c>
      <c r="U1257" s="45">
        <v>46022</v>
      </c>
      <c r="V1257" s="139">
        <v>40284</v>
      </c>
      <c r="W1257" s="148" t="s">
        <v>543</v>
      </c>
      <c r="X1257" s="148" t="s">
        <v>556</v>
      </c>
    </row>
    <row r="1258" spans="1:25" s="11" customFormat="1" ht="20.25" customHeight="1" x14ac:dyDescent="0.2">
      <c r="A1258" s="58">
        <f t="shared" si="460"/>
        <v>67</v>
      </c>
      <c r="B1258" s="143" t="s">
        <v>20</v>
      </c>
      <c r="C1258" s="143" t="s">
        <v>440</v>
      </c>
      <c r="D1258" s="143" t="s">
        <v>24</v>
      </c>
      <c r="E1258" s="143" t="s">
        <v>13</v>
      </c>
      <c r="F1258" s="38">
        <v>1</v>
      </c>
      <c r="G1258" s="140"/>
      <c r="H1258" s="140">
        <v>34.6</v>
      </c>
      <c r="I1258" s="228">
        <f t="shared" si="462"/>
        <v>34.6</v>
      </c>
      <c r="J1258" s="228">
        <f t="shared" si="463"/>
        <v>0</v>
      </c>
      <c r="K1258" s="228">
        <f t="shared" si="464"/>
        <v>34.6</v>
      </c>
      <c r="L1258" s="143">
        <f t="shared" si="465"/>
        <v>1</v>
      </c>
      <c r="M1258" s="143">
        <f t="shared" si="466"/>
        <v>0</v>
      </c>
      <c r="N1258" s="143">
        <f t="shared" si="467"/>
        <v>1</v>
      </c>
      <c r="O1258" s="247">
        <v>2</v>
      </c>
      <c r="P1258" s="247"/>
      <c r="Q1258" s="247">
        <f t="shared" si="468"/>
        <v>2</v>
      </c>
      <c r="R1258" s="223" t="s">
        <v>22</v>
      </c>
      <c r="S1258" s="141">
        <v>43794</v>
      </c>
      <c r="T1258" s="143" t="s">
        <v>441</v>
      </c>
      <c r="U1258" s="45">
        <v>46022</v>
      </c>
      <c r="V1258" s="139">
        <v>41793</v>
      </c>
      <c r="W1258" s="148" t="s">
        <v>543</v>
      </c>
      <c r="X1258" s="148" t="s">
        <v>556</v>
      </c>
    </row>
    <row r="1259" spans="1:25" s="11" customFormat="1" ht="20.25" customHeight="1" x14ac:dyDescent="0.2">
      <c r="A1259" s="58">
        <f t="shared" si="460"/>
        <v>67</v>
      </c>
      <c r="B1259" s="143" t="s">
        <v>20</v>
      </c>
      <c r="C1259" s="143" t="s">
        <v>440</v>
      </c>
      <c r="D1259" s="143" t="s">
        <v>25</v>
      </c>
      <c r="E1259" s="143" t="s">
        <v>13</v>
      </c>
      <c r="F1259" s="38">
        <v>1</v>
      </c>
      <c r="G1259" s="140"/>
      <c r="H1259" s="140">
        <v>34.299999999999997</v>
      </c>
      <c r="I1259" s="228">
        <f t="shared" si="462"/>
        <v>34.299999999999997</v>
      </c>
      <c r="J1259" s="228">
        <f t="shared" si="463"/>
        <v>0</v>
      </c>
      <c r="K1259" s="228">
        <f t="shared" si="464"/>
        <v>34.299999999999997</v>
      </c>
      <c r="L1259" s="143">
        <f t="shared" si="465"/>
        <v>1</v>
      </c>
      <c r="M1259" s="143">
        <f t="shared" si="466"/>
        <v>0</v>
      </c>
      <c r="N1259" s="143">
        <f t="shared" si="467"/>
        <v>1</v>
      </c>
      <c r="O1259" s="247">
        <v>2</v>
      </c>
      <c r="P1259" s="247"/>
      <c r="Q1259" s="247">
        <f t="shared" si="468"/>
        <v>2</v>
      </c>
      <c r="R1259" s="223" t="s">
        <v>22</v>
      </c>
      <c r="S1259" s="141">
        <v>43794</v>
      </c>
      <c r="T1259" s="143" t="s">
        <v>441</v>
      </c>
      <c r="U1259" s="45">
        <v>46022</v>
      </c>
      <c r="V1259" s="139">
        <v>41393</v>
      </c>
      <c r="W1259" s="148" t="s">
        <v>543</v>
      </c>
      <c r="X1259" s="148" t="s">
        <v>556</v>
      </c>
    </row>
    <row r="1260" spans="1:25" s="11" customFormat="1" ht="20.25" customHeight="1" x14ac:dyDescent="0.2">
      <c r="A1260" s="58">
        <f t="shared" si="460"/>
        <v>67</v>
      </c>
      <c r="B1260" s="143" t="s">
        <v>20</v>
      </c>
      <c r="C1260" s="143" t="s">
        <v>440</v>
      </c>
      <c r="D1260" s="143" t="s">
        <v>26</v>
      </c>
      <c r="E1260" s="143" t="s">
        <v>12</v>
      </c>
      <c r="F1260" s="38">
        <v>2</v>
      </c>
      <c r="G1260" s="140"/>
      <c r="H1260" s="140">
        <v>42.7</v>
      </c>
      <c r="I1260" s="228">
        <f t="shared" si="462"/>
        <v>42.7</v>
      </c>
      <c r="J1260" s="228">
        <f t="shared" si="463"/>
        <v>42.7</v>
      </c>
      <c r="K1260" s="228">
        <f t="shared" si="464"/>
        <v>0</v>
      </c>
      <c r="L1260" s="143">
        <f t="shared" si="465"/>
        <v>1</v>
      </c>
      <c r="M1260" s="143">
        <f t="shared" si="466"/>
        <v>1</v>
      </c>
      <c r="N1260" s="143">
        <f t="shared" si="467"/>
        <v>0</v>
      </c>
      <c r="O1260" s="247">
        <v>1</v>
      </c>
      <c r="P1260" s="247"/>
      <c r="Q1260" s="247">
        <f t="shared" si="468"/>
        <v>1</v>
      </c>
      <c r="R1260" s="223" t="s">
        <v>22</v>
      </c>
      <c r="S1260" s="141">
        <v>43794</v>
      </c>
      <c r="T1260" s="143" t="s">
        <v>441</v>
      </c>
      <c r="U1260" s="45">
        <v>46022</v>
      </c>
      <c r="V1260" s="139"/>
      <c r="W1260" s="148" t="s">
        <v>543</v>
      </c>
      <c r="X1260" s="148" t="s">
        <v>556</v>
      </c>
    </row>
    <row r="1261" spans="1:25" s="11" customFormat="1" ht="20.25" customHeight="1" x14ac:dyDescent="0.2">
      <c r="A1261" s="58">
        <f t="shared" si="460"/>
        <v>67</v>
      </c>
      <c r="B1261" s="143" t="s">
        <v>20</v>
      </c>
      <c r="C1261" s="143" t="s">
        <v>440</v>
      </c>
      <c r="D1261" s="143" t="s">
        <v>27</v>
      </c>
      <c r="E1261" s="143" t="s">
        <v>12</v>
      </c>
      <c r="F1261" s="38">
        <v>2</v>
      </c>
      <c r="G1261" s="140"/>
      <c r="H1261" s="140">
        <v>44.2</v>
      </c>
      <c r="I1261" s="228">
        <f t="shared" si="462"/>
        <v>44.2</v>
      </c>
      <c r="J1261" s="228">
        <f t="shared" si="463"/>
        <v>44.2</v>
      </c>
      <c r="K1261" s="228">
        <f t="shared" si="464"/>
        <v>0</v>
      </c>
      <c r="L1261" s="143">
        <f t="shared" si="465"/>
        <v>1</v>
      </c>
      <c r="M1261" s="143">
        <f t="shared" si="466"/>
        <v>1</v>
      </c>
      <c r="N1261" s="143">
        <f t="shared" si="467"/>
        <v>0</v>
      </c>
      <c r="O1261" s="247">
        <v>4</v>
      </c>
      <c r="P1261" s="247"/>
      <c r="Q1261" s="247">
        <f t="shared" si="468"/>
        <v>4</v>
      </c>
      <c r="R1261" s="223" t="s">
        <v>22</v>
      </c>
      <c r="S1261" s="141">
        <v>43794</v>
      </c>
      <c r="T1261" s="143" t="s">
        <v>441</v>
      </c>
      <c r="U1261" s="45">
        <v>46022</v>
      </c>
      <c r="V1261" s="139"/>
      <c r="W1261" s="148" t="s">
        <v>543</v>
      </c>
      <c r="X1261" s="148" t="s">
        <v>556</v>
      </c>
    </row>
    <row r="1262" spans="1:25" s="11" customFormat="1" ht="20.25" customHeight="1" x14ac:dyDescent="0.2">
      <c r="A1262" s="58">
        <f t="shared" si="460"/>
        <v>67</v>
      </c>
      <c r="B1262" s="143" t="s">
        <v>20</v>
      </c>
      <c r="C1262" s="143" t="s">
        <v>440</v>
      </c>
      <c r="D1262" s="143" t="s">
        <v>28</v>
      </c>
      <c r="E1262" s="143" t="s">
        <v>13</v>
      </c>
      <c r="F1262" s="38">
        <v>1</v>
      </c>
      <c r="G1262" s="140"/>
      <c r="H1262" s="140">
        <v>38</v>
      </c>
      <c r="I1262" s="228">
        <f t="shared" si="462"/>
        <v>38</v>
      </c>
      <c r="J1262" s="228">
        <f t="shared" si="463"/>
        <v>0</v>
      </c>
      <c r="K1262" s="228">
        <f t="shared" si="464"/>
        <v>38</v>
      </c>
      <c r="L1262" s="143">
        <f t="shared" si="465"/>
        <v>1</v>
      </c>
      <c r="M1262" s="143">
        <f t="shared" si="466"/>
        <v>0</v>
      </c>
      <c r="N1262" s="143">
        <f t="shared" si="467"/>
        <v>1</v>
      </c>
      <c r="O1262" s="247">
        <v>6</v>
      </c>
      <c r="P1262" s="247"/>
      <c r="Q1262" s="247">
        <f t="shared" si="468"/>
        <v>6</v>
      </c>
      <c r="R1262" s="223" t="s">
        <v>22</v>
      </c>
      <c r="S1262" s="141">
        <v>43794</v>
      </c>
      <c r="T1262" s="143" t="s">
        <v>441</v>
      </c>
      <c r="U1262" s="45">
        <v>46022</v>
      </c>
      <c r="V1262" s="139">
        <v>41367</v>
      </c>
      <c r="W1262" s="148" t="s">
        <v>543</v>
      </c>
      <c r="X1262" s="148" t="s">
        <v>556</v>
      </c>
    </row>
    <row r="1263" spans="1:25" s="11" customFormat="1" ht="20.25" customHeight="1" x14ac:dyDescent="0.2">
      <c r="A1263" s="58">
        <f t="shared" si="460"/>
        <v>67</v>
      </c>
      <c r="B1263" s="143" t="s">
        <v>20</v>
      </c>
      <c r="C1263" s="143" t="s">
        <v>440</v>
      </c>
      <c r="D1263" s="143" t="s">
        <v>29</v>
      </c>
      <c r="E1263" s="143" t="s">
        <v>331</v>
      </c>
      <c r="F1263" s="38">
        <v>1</v>
      </c>
      <c r="G1263" s="140"/>
      <c r="H1263" s="140">
        <v>33.299999999999997</v>
      </c>
      <c r="I1263" s="140">
        <f t="shared" si="462"/>
        <v>33.299999999999997</v>
      </c>
      <c r="J1263" s="228">
        <f>IF(E1263="Муниципальная",I1263,IF(E1263="Частная",0,IF(E1263="Государственная",0,IF(E1263="Юр.лицо",0))))</f>
        <v>0</v>
      </c>
      <c r="K1263" s="228">
        <f>IF(E1263="Муниципальная",0,IF(E1263="Частная",I1263,IF(E1263="Государственная",I1263,IF(E1263="Юр.лицо",I1263))))</f>
        <v>33.299999999999997</v>
      </c>
      <c r="L1263" s="143">
        <f t="shared" si="465"/>
        <v>1</v>
      </c>
      <c r="M1263" s="143">
        <f t="shared" si="466"/>
        <v>0</v>
      </c>
      <c r="N1263" s="143">
        <f t="shared" si="467"/>
        <v>1</v>
      </c>
      <c r="O1263" s="247">
        <v>2</v>
      </c>
      <c r="P1263" s="247"/>
      <c r="Q1263" s="247">
        <f t="shared" si="468"/>
        <v>2</v>
      </c>
      <c r="R1263" s="223" t="s">
        <v>22</v>
      </c>
      <c r="S1263" s="141">
        <v>43794</v>
      </c>
      <c r="T1263" s="143" t="s">
        <v>441</v>
      </c>
      <c r="U1263" s="45">
        <v>46022</v>
      </c>
      <c r="V1263" s="139"/>
      <c r="W1263" s="148" t="s">
        <v>543</v>
      </c>
      <c r="X1263" s="148" t="s">
        <v>556</v>
      </c>
    </row>
    <row r="1264" spans="1:25" s="11" customFormat="1" ht="20.25" customHeight="1" x14ac:dyDescent="0.2">
      <c r="A1264" s="58">
        <f t="shared" si="460"/>
        <v>67</v>
      </c>
      <c r="B1264" s="143" t="s">
        <v>20</v>
      </c>
      <c r="C1264" s="143" t="s">
        <v>440</v>
      </c>
      <c r="D1264" s="143" t="s">
        <v>30</v>
      </c>
      <c r="E1264" s="143" t="s">
        <v>13</v>
      </c>
      <c r="F1264" s="38">
        <v>2</v>
      </c>
      <c r="G1264" s="140"/>
      <c r="H1264" s="140">
        <v>41.1</v>
      </c>
      <c r="I1264" s="228">
        <f t="shared" si="462"/>
        <v>41.1</v>
      </c>
      <c r="J1264" s="228">
        <f t="shared" ref="J1264:J1281" si="469">IF(E1264="Муниципальная",I1264,IF(E1264="Частная",0,IF(E1264="Государственная",0,IF(E1264="Юр.лицо",0))))</f>
        <v>0</v>
      </c>
      <c r="K1264" s="228">
        <f t="shared" ref="K1264:K1281" si="470">IF(E1264="Муниципальная",0,IF(E1264="Частная",I1264,IF(E1264="Государственная",I1264,IF(E1264="Юр.лицо",I1264))))</f>
        <v>41.1</v>
      </c>
      <c r="L1264" s="143">
        <f t="shared" si="465"/>
        <v>1</v>
      </c>
      <c r="M1264" s="143">
        <f t="shared" si="466"/>
        <v>0</v>
      </c>
      <c r="N1264" s="143">
        <f t="shared" si="467"/>
        <v>1</v>
      </c>
      <c r="O1264" s="247">
        <v>4</v>
      </c>
      <c r="P1264" s="247"/>
      <c r="Q1264" s="247">
        <f t="shared" si="468"/>
        <v>4</v>
      </c>
      <c r="R1264" s="223" t="s">
        <v>22</v>
      </c>
      <c r="S1264" s="141">
        <v>43794</v>
      </c>
      <c r="T1264" s="143" t="s">
        <v>441</v>
      </c>
      <c r="U1264" s="45">
        <v>46022</v>
      </c>
      <c r="V1264" s="139">
        <v>39168</v>
      </c>
      <c r="W1264" s="148" t="s">
        <v>543</v>
      </c>
      <c r="X1264" s="148" t="s">
        <v>556</v>
      </c>
    </row>
    <row r="1265" spans="1:24" s="11" customFormat="1" ht="20.25" customHeight="1" x14ac:dyDescent="0.2">
      <c r="A1265" s="58">
        <f t="shared" si="460"/>
        <v>67</v>
      </c>
      <c r="B1265" s="143" t="s">
        <v>20</v>
      </c>
      <c r="C1265" s="143" t="s">
        <v>440</v>
      </c>
      <c r="D1265" s="143" t="s">
        <v>31</v>
      </c>
      <c r="E1265" s="143" t="s">
        <v>13</v>
      </c>
      <c r="F1265" s="38">
        <v>2</v>
      </c>
      <c r="G1265" s="140"/>
      <c r="H1265" s="140">
        <v>40.1</v>
      </c>
      <c r="I1265" s="228">
        <f t="shared" si="462"/>
        <v>40.1</v>
      </c>
      <c r="J1265" s="228">
        <f t="shared" si="469"/>
        <v>0</v>
      </c>
      <c r="K1265" s="228">
        <f t="shared" si="470"/>
        <v>40.1</v>
      </c>
      <c r="L1265" s="143">
        <f t="shared" si="465"/>
        <v>1</v>
      </c>
      <c r="M1265" s="143">
        <f t="shared" si="466"/>
        <v>0</v>
      </c>
      <c r="N1265" s="143">
        <f t="shared" si="467"/>
        <v>1</v>
      </c>
      <c r="O1265" s="247">
        <v>0</v>
      </c>
      <c r="P1265" s="247"/>
      <c r="Q1265" s="247">
        <f t="shared" si="468"/>
        <v>0</v>
      </c>
      <c r="R1265" s="223" t="s">
        <v>22</v>
      </c>
      <c r="S1265" s="141">
        <v>43794</v>
      </c>
      <c r="T1265" s="143" t="s">
        <v>441</v>
      </c>
      <c r="U1265" s="45">
        <v>46022</v>
      </c>
      <c r="V1265" s="139">
        <v>43042</v>
      </c>
      <c r="W1265" s="148" t="s">
        <v>543</v>
      </c>
      <c r="X1265" s="148" t="s">
        <v>556</v>
      </c>
    </row>
    <row r="1266" spans="1:24" s="11" customFormat="1" ht="20.25" customHeight="1" x14ac:dyDescent="0.2">
      <c r="A1266" s="58">
        <f t="shared" si="460"/>
        <v>67</v>
      </c>
      <c r="B1266" s="143" t="s">
        <v>20</v>
      </c>
      <c r="C1266" s="143" t="s">
        <v>440</v>
      </c>
      <c r="D1266" s="143" t="s">
        <v>32</v>
      </c>
      <c r="E1266" s="143" t="s">
        <v>13</v>
      </c>
      <c r="F1266" s="38">
        <v>2</v>
      </c>
      <c r="G1266" s="140"/>
      <c r="H1266" s="140">
        <v>61.7</v>
      </c>
      <c r="I1266" s="228">
        <f t="shared" si="462"/>
        <v>61.7</v>
      </c>
      <c r="J1266" s="228">
        <f t="shared" si="469"/>
        <v>0</v>
      </c>
      <c r="K1266" s="228">
        <f t="shared" si="470"/>
        <v>61.7</v>
      </c>
      <c r="L1266" s="143">
        <f t="shared" si="465"/>
        <v>1</v>
      </c>
      <c r="M1266" s="143">
        <f t="shared" si="466"/>
        <v>0</v>
      </c>
      <c r="N1266" s="143">
        <f t="shared" si="467"/>
        <v>1</v>
      </c>
      <c r="O1266" s="247">
        <v>7</v>
      </c>
      <c r="P1266" s="247"/>
      <c r="Q1266" s="247">
        <f t="shared" si="468"/>
        <v>7</v>
      </c>
      <c r="R1266" s="223" t="s">
        <v>22</v>
      </c>
      <c r="S1266" s="141">
        <v>43794</v>
      </c>
      <c r="T1266" s="143" t="s">
        <v>441</v>
      </c>
      <c r="U1266" s="45">
        <v>46022</v>
      </c>
      <c r="V1266" s="139">
        <v>38779</v>
      </c>
      <c r="W1266" s="148" t="s">
        <v>543</v>
      </c>
      <c r="X1266" s="148" t="s">
        <v>556</v>
      </c>
    </row>
    <row r="1267" spans="1:24" s="11" customFormat="1" ht="20.25" customHeight="1" x14ac:dyDescent="0.2">
      <c r="A1267" s="58">
        <f t="shared" si="460"/>
        <v>67</v>
      </c>
      <c r="B1267" s="143" t="s">
        <v>20</v>
      </c>
      <c r="C1267" s="143" t="s">
        <v>440</v>
      </c>
      <c r="D1267" s="143" t="s">
        <v>33</v>
      </c>
      <c r="E1267" s="143" t="s">
        <v>13</v>
      </c>
      <c r="F1267" s="38">
        <v>2</v>
      </c>
      <c r="G1267" s="140"/>
      <c r="H1267" s="140">
        <v>38.9</v>
      </c>
      <c r="I1267" s="228">
        <f t="shared" si="462"/>
        <v>38.9</v>
      </c>
      <c r="J1267" s="228">
        <f t="shared" si="469"/>
        <v>0</v>
      </c>
      <c r="K1267" s="228">
        <f t="shared" si="470"/>
        <v>38.9</v>
      </c>
      <c r="L1267" s="143">
        <f t="shared" si="465"/>
        <v>1</v>
      </c>
      <c r="M1267" s="143">
        <f t="shared" si="466"/>
        <v>0</v>
      </c>
      <c r="N1267" s="143">
        <f t="shared" si="467"/>
        <v>1</v>
      </c>
      <c r="O1267" s="247">
        <v>1</v>
      </c>
      <c r="P1267" s="247"/>
      <c r="Q1267" s="247">
        <f t="shared" si="468"/>
        <v>1</v>
      </c>
      <c r="R1267" s="223" t="s">
        <v>22</v>
      </c>
      <c r="S1267" s="141">
        <v>43794</v>
      </c>
      <c r="T1267" s="143" t="s">
        <v>441</v>
      </c>
      <c r="U1267" s="45">
        <v>46022</v>
      </c>
      <c r="V1267" s="139">
        <v>41933</v>
      </c>
      <c r="W1267" s="148" t="s">
        <v>543</v>
      </c>
      <c r="X1267" s="148" t="s">
        <v>556</v>
      </c>
    </row>
    <row r="1268" spans="1:24" s="11" customFormat="1" ht="20.25" customHeight="1" x14ac:dyDescent="0.2">
      <c r="A1268" s="58">
        <f t="shared" si="460"/>
        <v>67</v>
      </c>
      <c r="B1268" s="143" t="s">
        <v>20</v>
      </c>
      <c r="C1268" s="143" t="s">
        <v>440</v>
      </c>
      <c r="D1268" s="143" t="s">
        <v>39</v>
      </c>
      <c r="E1268" s="143" t="s">
        <v>12</v>
      </c>
      <c r="F1268" s="38">
        <v>2</v>
      </c>
      <c r="G1268" s="140"/>
      <c r="H1268" s="140">
        <v>40.6</v>
      </c>
      <c r="I1268" s="228">
        <f t="shared" si="462"/>
        <v>40.6</v>
      </c>
      <c r="J1268" s="228">
        <f t="shared" si="469"/>
        <v>40.6</v>
      </c>
      <c r="K1268" s="228">
        <f t="shared" si="470"/>
        <v>0</v>
      </c>
      <c r="L1268" s="143">
        <f t="shared" si="465"/>
        <v>1</v>
      </c>
      <c r="M1268" s="143">
        <f t="shared" si="466"/>
        <v>1</v>
      </c>
      <c r="N1268" s="143">
        <f t="shared" si="467"/>
        <v>0</v>
      </c>
      <c r="O1268" s="247">
        <v>4</v>
      </c>
      <c r="P1268" s="247"/>
      <c r="Q1268" s="247">
        <f t="shared" si="468"/>
        <v>4</v>
      </c>
      <c r="R1268" s="223" t="s">
        <v>22</v>
      </c>
      <c r="S1268" s="141">
        <v>43794</v>
      </c>
      <c r="T1268" s="143" t="s">
        <v>441</v>
      </c>
      <c r="U1268" s="45">
        <v>46022</v>
      </c>
      <c r="V1268" s="139"/>
      <c r="W1268" s="148" t="s">
        <v>543</v>
      </c>
      <c r="X1268" s="148" t="s">
        <v>556</v>
      </c>
    </row>
    <row r="1269" spans="1:24" s="11" customFormat="1" ht="20.25" customHeight="1" x14ac:dyDescent="0.2">
      <c r="A1269" s="58">
        <f t="shared" si="460"/>
        <v>67</v>
      </c>
      <c r="B1269" s="143" t="s">
        <v>20</v>
      </c>
      <c r="C1269" s="143" t="s">
        <v>440</v>
      </c>
      <c r="D1269" s="143" t="s">
        <v>40</v>
      </c>
      <c r="E1269" s="143" t="s">
        <v>13</v>
      </c>
      <c r="F1269" s="38">
        <v>2</v>
      </c>
      <c r="G1269" s="140"/>
      <c r="H1269" s="140">
        <v>41</v>
      </c>
      <c r="I1269" s="228">
        <f t="shared" si="462"/>
        <v>41</v>
      </c>
      <c r="J1269" s="228">
        <f t="shared" si="469"/>
        <v>0</v>
      </c>
      <c r="K1269" s="228">
        <f t="shared" si="470"/>
        <v>41</v>
      </c>
      <c r="L1269" s="143">
        <f t="shared" si="465"/>
        <v>1</v>
      </c>
      <c r="M1269" s="143">
        <f t="shared" si="466"/>
        <v>0</v>
      </c>
      <c r="N1269" s="143">
        <f t="shared" si="467"/>
        <v>1</v>
      </c>
      <c r="O1269" s="247">
        <v>1</v>
      </c>
      <c r="P1269" s="247"/>
      <c r="Q1269" s="247">
        <f t="shared" si="468"/>
        <v>1</v>
      </c>
      <c r="R1269" s="223" t="s">
        <v>22</v>
      </c>
      <c r="S1269" s="141">
        <v>43794</v>
      </c>
      <c r="T1269" s="143" t="s">
        <v>441</v>
      </c>
      <c r="U1269" s="45">
        <v>46022</v>
      </c>
      <c r="V1269" s="139">
        <v>39622</v>
      </c>
      <c r="W1269" s="148" t="s">
        <v>543</v>
      </c>
      <c r="X1269" s="148" t="s">
        <v>556</v>
      </c>
    </row>
    <row r="1270" spans="1:24" s="11" customFormat="1" ht="20.25" customHeight="1" x14ac:dyDescent="0.2">
      <c r="A1270" s="58">
        <f t="shared" si="460"/>
        <v>67</v>
      </c>
      <c r="B1270" s="143" t="s">
        <v>20</v>
      </c>
      <c r="C1270" s="143" t="s">
        <v>440</v>
      </c>
      <c r="D1270" s="143" t="s">
        <v>41</v>
      </c>
      <c r="E1270" s="143" t="s">
        <v>13</v>
      </c>
      <c r="F1270" s="38">
        <v>1</v>
      </c>
      <c r="G1270" s="140"/>
      <c r="H1270" s="140">
        <v>40.200000000000003</v>
      </c>
      <c r="I1270" s="228">
        <f t="shared" si="462"/>
        <v>40.200000000000003</v>
      </c>
      <c r="J1270" s="228">
        <f t="shared" si="469"/>
        <v>0</v>
      </c>
      <c r="K1270" s="228">
        <f t="shared" si="470"/>
        <v>40.200000000000003</v>
      </c>
      <c r="L1270" s="143">
        <f t="shared" si="465"/>
        <v>1</v>
      </c>
      <c r="M1270" s="143">
        <f t="shared" si="466"/>
        <v>0</v>
      </c>
      <c r="N1270" s="143">
        <f t="shared" si="467"/>
        <v>1</v>
      </c>
      <c r="O1270" s="247">
        <v>6</v>
      </c>
      <c r="P1270" s="247"/>
      <c r="Q1270" s="247">
        <f t="shared" si="468"/>
        <v>6</v>
      </c>
      <c r="R1270" s="223" t="s">
        <v>22</v>
      </c>
      <c r="S1270" s="141">
        <v>43794</v>
      </c>
      <c r="T1270" s="143" t="s">
        <v>441</v>
      </c>
      <c r="U1270" s="45">
        <v>46022</v>
      </c>
      <c r="V1270" s="139">
        <v>41956</v>
      </c>
      <c r="W1270" s="148" t="s">
        <v>543</v>
      </c>
      <c r="X1270" s="148" t="s">
        <v>556</v>
      </c>
    </row>
    <row r="1271" spans="1:24" s="11" customFormat="1" ht="20.25" customHeight="1" x14ac:dyDescent="0.2">
      <c r="A1271" s="58">
        <f t="shared" si="460"/>
        <v>67</v>
      </c>
      <c r="B1271" s="143" t="s">
        <v>20</v>
      </c>
      <c r="C1271" s="143" t="s">
        <v>440</v>
      </c>
      <c r="D1271" s="143" t="s">
        <v>42</v>
      </c>
      <c r="E1271" s="143" t="s">
        <v>13</v>
      </c>
      <c r="F1271" s="38">
        <v>3</v>
      </c>
      <c r="G1271" s="140"/>
      <c r="H1271" s="140">
        <v>61.3</v>
      </c>
      <c r="I1271" s="228">
        <f t="shared" si="462"/>
        <v>61.3</v>
      </c>
      <c r="J1271" s="228">
        <f t="shared" si="469"/>
        <v>0</v>
      </c>
      <c r="K1271" s="228">
        <f t="shared" si="470"/>
        <v>61.3</v>
      </c>
      <c r="L1271" s="143">
        <f t="shared" si="465"/>
        <v>1</v>
      </c>
      <c r="M1271" s="143">
        <f t="shared" si="466"/>
        <v>0</v>
      </c>
      <c r="N1271" s="143">
        <f t="shared" si="467"/>
        <v>1</v>
      </c>
      <c r="O1271" s="247">
        <v>5</v>
      </c>
      <c r="P1271" s="247"/>
      <c r="Q1271" s="247">
        <f t="shared" si="468"/>
        <v>5</v>
      </c>
      <c r="R1271" s="223" t="s">
        <v>22</v>
      </c>
      <c r="S1271" s="141">
        <v>43794</v>
      </c>
      <c r="T1271" s="143" t="s">
        <v>441</v>
      </c>
      <c r="U1271" s="45">
        <v>46022</v>
      </c>
      <c r="V1271" s="139">
        <v>39076</v>
      </c>
      <c r="W1271" s="148" t="s">
        <v>543</v>
      </c>
      <c r="X1271" s="148" t="s">
        <v>556</v>
      </c>
    </row>
    <row r="1272" spans="1:24" s="11" customFormat="1" ht="20.25" customHeight="1" x14ac:dyDescent="0.2">
      <c r="A1272" s="58">
        <f t="shared" si="460"/>
        <v>67</v>
      </c>
      <c r="B1272" s="143" t="s">
        <v>20</v>
      </c>
      <c r="C1272" s="143" t="s">
        <v>440</v>
      </c>
      <c r="D1272" s="143" t="s">
        <v>43</v>
      </c>
      <c r="E1272" s="143" t="s">
        <v>13</v>
      </c>
      <c r="F1272" s="38">
        <v>1</v>
      </c>
      <c r="G1272" s="140"/>
      <c r="H1272" s="140">
        <v>39.299999999999997</v>
      </c>
      <c r="I1272" s="228">
        <f t="shared" si="462"/>
        <v>39.299999999999997</v>
      </c>
      <c r="J1272" s="228">
        <f t="shared" si="469"/>
        <v>0</v>
      </c>
      <c r="K1272" s="228">
        <f t="shared" si="470"/>
        <v>39.299999999999997</v>
      </c>
      <c r="L1272" s="143">
        <f t="shared" si="465"/>
        <v>1</v>
      </c>
      <c r="M1272" s="143">
        <f t="shared" si="466"/>
        <v>0</v>
      </c>
      <c r="N1272" s="143">
        <f t="shared" si="467"/>
        <v>1</v>
      </c>
      <c r="O1272" s="247">
        <v>5</v>
      </c>
      <c r="P1272" s="247"/>
      <c r="Q1272" s="247">
        <f t="shared" si="468"/>
        <v>5</v>
      </c>
      <c r="R1272" s="223" t="s">
        <v>22</v>
      </c>
      <c r="S1272" s="141">
        <v>43794</v>
      </c>
      <c r="T1272" s="143" t="s">
        <v>441</v>
      </c>
      <c r="U1272" s="45">
        <v>46022</v>
      </c>
      <c r="V1272" s="139">
        <v>40757</v>
      </c>
      <c r="W1272" s="148" t="s">
        <v>543</v>
      </c>
      <c r="X1272" s="148" t="s">
        <v>556</v>
      </c>
    </row>
    <row r="1273" spans="1:24" s="11" customFormat="1" ht="20.25" customHeight="1" x14ac:dyDescent="0.2">
      <c r="A1273" s="58">
        <f t="shared" si="460"/>
        <v>67</v>
      </c>
      <c r="B1273" s="143" t="s">
        <v>20</v>
      </c>
      <c r="C1273" s="143" t="s">
        <v>440</v>
      </c>
      <c r="D1273" s="143" t="s">
        <v>46</v>
      </c>
      <c r="E1273" s="143" t="s">
        <v>13</v>
      </c>
      <c r="F1273" s="38">
        <v>1</v>
      </c>
      <c r="G1273" s="140"/>
      <c r="H1273" s="140">
        <v>37.700000000000003</v>
      </c>
      <c r="I1273" s="228">
        <f t="shared" si="462"/>
        <v>37.700000000000003</v>
      </c>
      <c r="J1273" s="228">
        <f t="shared" si="469"/>
        <v>0</v>
      </c>
      <c r="K1273" s="228">
        <f t="shared" si="470"/>
        <v>37.700000000000003</v>
      </c>
      <c r="L1273" s="143">
        <f t="shared" si="465"/>
        <v>1</v>
      </c>
      <c r="M1273" s="143">
        <f t="shared" si="466"/>
        <v>0</v>
      </c>
      <c r="N1273" s="143">
        <f t="shared" si="467"/>
        <v>1</v>
      </c>
      <c r="O1273" s="247">
        <v>3</v>
      </c>
      <c r="P1273" s="247"/>
      <c r="Q1273" s="247">
        <f t="shared" si="468"/>
        <v>3</v>
      </c>
      <c r="R1273" s="223" t="s">
        <v>22</v>
      </c>
      <c r="S1273" s="141">
        <v>43794</v>
      </c>
      <c r="T1273" s="143" t="s">
        <v>441</v>
      </c>
      <c r="U1273" s="45">
        <v>46022</v>
      </c>
      <c r="V1273" s="139">
        <v>42032</v>
      </c>
      <c r="W1273" s="148" t="s">
        <v>543</v>
      </c>
      <c r="X1273" s="148" t="s">
        <v>556</v>
      </c>
    </row>
    <row r="1274" spans="1:24" s="11" customFormat="1" ht="20.25" customHeight="1" x14ac:dyDescent="0.2">
      <c r="A1274" s="58">
        <f t="shared" si="460"/>
        <v>67</v>
      </c>
      <c r="B1274" s="143" t="s">
        <v>20</v>
      </c>
      <c r="C1274" s="143" t="s">
        <v>440</v>
      </c>
      <c r="D1274" s="143" t="s">
        <v>47</v>
      </c>
      <c r="E1274" s="143" t="s">
        <v>12</v>
      </c>
      <c r="F1274" s="38">
        <v>1</v>
      </c>
      <c r="G1274" s="140"/>
      <c r="H1274" s="140">
        <v>32.1</v>
      </c>
      <c r="I1274" s="228">
        <f t="shared" si="462"/>
        <v>32.1</v>
      </c>
      <c r="J1274" s="228">
        <f t="shared" si="469"/>
        <v>32.1</v>
      </c>
      <c r="K1274" s="228">
        <f t="shared" si="470"/>
        <v>0</v>
      </c>
      <c r="L1274" s="143">
        <f t="shared" si="465"/>
        <v>1</v>
      </c>
      <c r="M1274" s="143">
        <f t="shared" si="466"/>
        <v>1</v>
      </c>
      <c r="N1274" s="143">
        <f t="shared" si="467"/>
        <v>0</v>
      </c>
      <c r="O1274" s="247">
        <v>3</v>
      </c>
      <c r="P1274" s="247"/>
      <c r="Q1274" s="247">
        <f t="shared" si="468"/>
        <v>3</v>
      </c>
      <c r="R1274" s="223" t="s">
        <v>22</v>
      </c>
      <c r="S1274" s="141">
        <v>43794</v>
      </c>
      <c r="T1274" s="143" t="s">
        <v>441</v>
      </c>
      <c r="U1274" s="45">
        <v>46022</v>
      </c>
      <c r="V1274" s="139"/>
      <c r="W1274" s="148" t="s">
        <v>543</v>
      </c>
      <c r="X1274" s="148" t="s">
        <v>556</v>
      </c>
    </row>
    <row r="1275" spans="1:24" s="11" customFormat="1" ht="20.25" customHeight="1" x14ac:dyDescent="0.2">
      <c r="A1275" s="58">
        <f t="shared" si="460"/>
        <v>67</v>
      </c>
      <c r="B1275" s="143" t="s">
        <v>20</v>
      </c>
      <c r="C1275" s="143" t="s">
        <v>440</v>
      </c>
      <c r="D1275" s="143" t="s">
        <v>48</v>
      </c>
      <c r="E1275" s="143" t="s">
        <v>13</v>
      </c>
      <c r="F1275" s="38">
        <v>1</v>
      </c>
      <c r="G1275" s="140"/>
      <c r="H1275" s="140">
        <v>37.9</v>
      </c>
      <c r="I1275" s="228">
        <f t="shared" si="462"/>
        <v>37.9</v>
      </c>
      <c r="J1275" s="228">
        <f t="shared" si="469"/>
        <v>0</v>
      </c>
      <c r="K1275" s="228">
        <f t="shared" si="470"/>
        <v>37.9</v>
      </c>
      <c r="L1275" s="143">
        <f t="shared" si="465"/>
        <v>1</v>
      </c>
      <c r="M1275" s="143">
        <f t="shared" si="466"/>
        <v>0</v>
      </c>
      <c r="N1275" s="143">
        <f t="shared" si="467"/>
        <v>1</v>
      </c>
      <c r="O1275" s="247">
        <v>3</v>
      </c>
      <c r="P1275" s="247"/>
      <c r="Q1275" s="247">
        <f t="shared" si="468"/>
        <v>3</v>
      </c>
      <c r="R1275" s="223" t="s">
        <v>22</v>
      </c>
      <c r="S1275" s="141">
        <v>43794</v>
      </c>
      <c r="T1275" s="143" t="s">
        <v>441</v>
      </c>
      <c r="U1275" s="45">
        <v>46022</v>
      </c>
      <c r="V1275" s="139">
        <v>42724</v>
      </c>
      <c r="W1275" s="148" t="s">
        <v>543</v>
      </c>
      <c r="X1275" s="148" t="s">
        <v>556</v>
      </c>
    </row>
    <row r="1276" spans="1:24" s="11" customFormat="1" ht="20.25" customHeight="1" x14ac:dyDescent="0.2">
      <c r="A1276" s="58">
        <f t="shared" si="460"/>
        <v>67</v>
      </c>
      <c r="B1276" s="143" t="s">
        <v>20</v>
      </c>
      <c r="C1276" s="143" t="s">
        <v>440</v>
      </c>
      <c r="D1276" s="143" t="s">
        <v>49</v>
      </c>
      <c r="E1276" s="143" t="s">
        <v>13</v>
      </c>
      <c r="F1276" s="38">
        <v>2</v>
      </c>
      <c r="G1276" s="140"/>
      <c r="H1276" s="140">
        <v>43.1</v>
      </c>
      <c r="I1276" s="228">
        <f t="shared" si="462"/>
        <v>43.1</v>
      </c>
      <c r="J1276" s="228">
        <f t="shared" si="469"/>
        <v>0</v>
      </c>
      <c r="K1276" s="228">
        <f t="shared" si="470"/>
        <v>43.1</v>
      </c>
      <c r="L1276" s="143">
        <f t="shared" si="465"/>
        <v>1</v>
      </c>
      <c r="M1276" s="143">
        <f t="shared" si="466"/>
        <v>0</v>
      </c>
      <c r="N1276" s="143">
        <f t="shared" si="467"/>
        <v>1</v>
      </c>
      <c r="O1276" s="247">
        <v>2</v>
      </c>
      <c r="P1276" s="247"/>
      <c r="Q1276" s="247">
        <f t="shared" si="468"/>
        <v>2</v>
      </c>
      <c r="R1276" s="223" t="s">
        <v>22</v>
      </c>
      <c r="S1276" s="141">
        <v>43794</v>
      </c>
      <c r="T1276" s="143" t="s">
        <v>441</v>
      </c>
      <c r="U1276" s="45">
        <v>46022</v>
      </c>
      <c r="V1276" s="139">
        <v>43417</v>
      </c>
      <c r="W1276" s="148" t="s">
        <v>543</v>
      </c>
      <c r="X1276" s="148" t="s">
        <v>556</v>
      </c>
    </row>
    <row r="1277" spans="1:24" s="11" customFormat="1" ht="20.25" customHeight="1" x14ac:dyDescent="0.2">
      <c r="A1277" s="58">
        <f t="shared" si="460"/>
        <v>67</v>
      </c>
      <c r="B1277" s="143" t="s">
        <v>20</v>
      </c>
      <c r="C1277" s="143" t="s">
        <v>440</v>
      </c>
      <c r="D1277" s="143" t="s">
        <v>50</v>
      </c>
      <c r="E1277" s="143" t="s">
        <v>13</v>
      </c>
      <c r="F1277" s="38">
        <v>2</v>
      </c>
      <c r="G1277" s="140"/>
      <c r="H1277" s="140">
        <v>41.7</v>
      </c>
      <c r="I1277" s="228">
        <f t="shared" si="462"/>
        <v>41.7</v>
      </c>
      <c r="J1277" s="228">
        <f t="shared" si="469"/>
        <v>0</v>
      </c>
      <c r="K1277" s="228">
        <f t="shared" si="470"/>
        <v>41.7</v>
      </c>
      <c r="L1277" s="143">
        <f t="shared" si="465"/>
        <v>1</v>
      </c>
      <c r="M1277" s="143">
        <f t="shared" si="466"/>
        <v>0</v>
      </c>
      <c r="N1277" s="143">
        <f t="shared" si="467"/>
        <v>1</v>
      </c>
      <c r="O1277" s="247">
        <v>3</v>
      </c>
      <c r="P1277" s="247"/>
      <c r="Q1277" s="247">
        <f t="shared" si="468"/>
        <v>3</v>
      </c>
      <c r="R1277" s="223" t="s">
        <v>22</v>
      </c>
      <c r="S1277" s="141">
        <v>43794</v>
      </c>
      <c r="T1277" s="143" t="s">
        <v>441</v>
      </c>
      <c r="U1277" s="45">
        <v>46022</v>
      </c>
      <c r="V1277" s="139">
        <v>40540</v>
      </c>
      <c r="W1277" s="148" t="s">
        <v>543</v>
      </c>
      <c r="X1277" s="148" t="s">
        <v>556</v>
      </c>
    </row>
    <row r="1278" spans="1:24" s="11" customFormat="1" ht="20.25" customHeight="1" x14ac:dyDescent="0.2">
      <c r="A1278" s="58">
        <f t="shared" si="460"/>
        <v>67</v>
      </c>
      <c r="B1278" s="143" t="s">
        <v>20</v>
      </c>
      <c r="C1278" s="143" t="s">
        <v>440</v>
      </c>
      <c r="D1278" s="143" t="s">
        <v>51</v>
      </c>
      <c r="E1278" s="143" t="s">
        <v>13</v>
      </c>
      <c r="F1278" s="38">
        <v>1</v>
      </c>
      <c r="G1278" s="140"/>
      <c r="H1278" s="140">
        <v>32.700000000000003</v>
      </c>
      <c r="I1278" s="228">
        <f t="shared" si="462"/>
        <v>32.700000000000003</v>
      </c>
      <c r="J1278" s="228">
        <f t="shared" si="469"/>
        <v>0</v>
      </c>
      <c r="K1278" s="228">
        <f t="shared" si="470"/>
        <v>32.700000000000003</v>
      </c>
      <c r="L1278" s="143">
        <f t="shared" si="465"/>
        <v>1</v>
      </c>
      <c r="M1278" s="143">
        <f t="shared" si="466"/>
        <v>0</v>
      </c>
      <c r="N1278" s="143">
        <f t="shared" si="467"/>
        <v>1</v>
      </c>
      <c r="O1278" s="247">
        <v>2</v>
      </c>
      <c r="P1278" s="247"/>
      <c r="Q1278" s="247">
        <f t="shared" si="468"/>
        <v>2</v>
      </c>
      <c r="R1278" s="223" t="s">
        <v>22</v>
      </c>
      <c r="S1278" s="141">
        <v>43794</v>
      </c>
      <c r="T1278" s="143" t="s">
        <v>441</v>
      </c>
      <c r="U1278" s="45">
        <v>46022</v>
      </c>
      <c r="V1278" s="139">
        <v>41017</v>
      </c>
      <c r="W1278" s="148" t="s">
        <v>543</v>
      </c>
      <c r="X1278" s="148" t="s">
        <v>556</v>
      </c>
    </row>
    <row r="1279" spans="1:24" s="11" customFormat="1" ht="20.25" customHeight="1" x14ac:dyDescent="0.2">
      <c r="A1279" s="58">
        <f t="shared" si="460"/>
        <v>67</v>
      </c>
      <c r="B1279" s="143" t="s">
        <v>20</v>
      </c>
      <c r="C1279" s="143" t="s">
        <v>440</v>
      </c>
      <c r="D1279" s="143" t="s">
        <v>52</v>
      </c>
      <c r="E1279" s="143" t="s">
        <v>13</v>
      </c>
      <c r="F1279" s="38">
        <v>1</v>
      </c>
      <c r="G1279" s="140"/>
      <c r="H1279" s="140">
        <v>37.6</v>
      </c>
      <c r="I1279" s="228">
        <f t="shared" si="462"/>
        <v>37.6</v>
      </c>
      <c r="J1279" s="228">
        <f t="shared" si="469"/>
        <v>0</v>
      </c>
      <c r="K1279" s="228">
        <f t="shared" si="470"/>
        <v>37.6</v>
      </c>
      <c r="L1279" s="143">
        <f t="shared" si="465"/>
        <v>1</v>
      </c>
      <c r="M1279" s="143">
        <f t="shared" si="466"/>
        <v>0</v>
      </c>
      <c r="N1279" s="143">
        <f t="shared" si="467"/>
        <v>1</v>
      </c>
      <c r="O1279" s="247">
        <v>4</v>
      </c>
      <c r="P1279" s="247"/>
      <c r="Q1279" s="247">
        <f t="shared" si="468"/>
        <v>4</v>
      </c>
      <c r="R1279" s="223" t="s">
        <v>22</v>
      </c>
      <c r="S1279" s="141">
        <v>43794</v>
      </c>
      <c r="T1279" s="143" t="s">
        <v>441</v>
      </c>
      <c r="U1279" s="45">
        <v>46022</v>
      </c>
      <c r="V1279" s="139">
        <v>43696</v>
      </c>
      <c r="W1279" s="148" t="s">
        <v>543</v>
      </c>
      <c r="X1279" s="148" t="s">
        <v>556</v>
      </c>
    </row>
    <row r="1280" spans="1:24" s="11" customFormat="1" ht="20.25" customHeight="1" x14ac:dyDescent="0.2">
      <c r="A1280" s="58">
        <f t="shared" si="460"/>
        <v>67</v>
      </c>
      <c r="B1280" s="143" t="s">
        <v>20</v>
      </c>
      <c r="C1280" s="143" t="s">
        <v>440</v>
      </c>
      <c r="D1280" s="143" t="s">
        <v>53</v>
      </c>
      <c r="E1280" s="143" t="s">
        <v>12</v>
      </c>
      <c r="F1280" s="38">
        <v>2</v>
      </c>
      <c r="G1280" s="140"/>
      <c r="H1280" s="140">
        <v>43</v>
      </c>
      <c r="I1280" s="228">
        <f t="shared" si="462"/>
        <v>43</v>
      </c>
      <c r="J1280" s="228">
        <f t="shared" si="469"/>
        <v>43</v>
      </c>
      <c r="K1280" s="228">
        <f t="shared" si="470"/>
        <v>0</v>
      </c>
      <c r="L1280" s="143">
        <f t="shared" si="465"/>
        <v>1</v>
      </c>
      <c r="M1280" s="143">
        <f t="shared" si="466"/>
        <v>1</v>
      </c>
      <c r="N1280" s="143">
        <f t="shared" si="467"/>
        <v>0</v>
      </c>
      <c r="O1280" s="247">
        <v>3</v>
      </c>
      <c r="P1280" s="247"/>
      <c r="Q1280" s="247">
        <f t="shared" si="468"/>
        <v>3</v>
      </c>
      <c r="R1280" s="223" t="s">
        <v>22</v>
      </c>
      <c r="S1280" s="141">
        <v>43794</v>
      </c>
      <c r="T1280" s="143" t="s">
        <v>441</v>
      </c>
      <c r="U1280" s="45">
        <v>46022</v>
      </c>
      <c r="V1280" s="139"/>
      <c r="W1280" s="148" t="s">
        <v>543</v>
      </c>
      <c r="X1280" s="148" t="s">
        <v>556</v>
      </c>
    </row>
    <row r="1281" spans="1:25" s="11" customFormat="1" ht="20.25" customHeight="1" x14ac:dyDescent="0.2">
      <c r="A1281" s="58">
        <f t="shared" si="460"/>
        <v>67</v>
      </c>
      <c r="B1281" s="143" t="s">
        <v>20</v>
      </c>
      <c r="C1281" s="143" t="s">
        <v>440</v>
      </c>
      <c r="D1281" s="143" t="s">
        <v>54</v>
      </c>
      <c r="E1281" s="143" t="s">
        <v>13</v>
      </c>
      <c r="F1281" s="38">
        <v>2</v>
      </c>
      <c r="G1281" s="140"/>
      <c r="H1281" s="140">
        <v>42.2</v>
      </c>
      <c r="I1281" s="228">
        <f t="shared" si="462"/>
        <v>42.2</v>
      </c>
      <c r="J1281" s="228">
        <f t="shared" si="469"/>
        <v>0</v>
      </c>
      <c r="K1281" s="228">
        <f t="shared" si="470"/>
        <v>42.2</v>
      </c>
      <c r="L1281" s="143">
        <f t="shared" si="465"/>
        <v>1</v>
      </c>
      <c r="M1281" s="143">
        <f t="shared" si="466"/>
        <v>0</v>
      </c>
      <c r="N1281" s="143">
        <f t="shared" si="467"/>
        <v>1</v>
      </c>
      <c r="O1281" s="247">
        <v>4</v>
      </c>
      <c r="P1281" s="247"/>
      <c r="Q1281" s="247">
        <f t="shared" si="468"/>
        <v>4</v>
      </c>
      <c r="R1281" s="223" t="s">
        <v>22</v>
      </c>
      <c r="S1281" s="52">
        <v>43794</v>
      </c>
      <c r="T1281" s="49" t="s">
        <v>441</v>
      </c>
      <c r="U1281" s="197">
        <v>46022</v>
      </c>
      <c r="V1281" s="139">
        <v>40532</v>
      </c>
      <c r="W1281" s="148" t="s">
        <v>543</v>
      </c>
      <c r="X1281" s="148" t="s">
        <v>556</v>
      </c>
    </row>
    <row r="1282" spans="1:25" s="66" customFormat="1" ht="21" customHeight="1" x14ac:dyDescent="0.2">
      <c r="A1282" s="67">
        <f t="shared" si="460"/>
        <v>67</v>
      </c>
      <c r="B1282" s="68" t="s">
        <v>20</v>
      </c>
      <c r="C1282" s="68" t="s">
        <v>440</v>
      </c>
      <c r="D1282" s="68">
        <f>COUNTA(D1256:D1281)</f>
        <v>26</v>
      </c>
      <c r="E1282" s="47" t="s">
        <v>34</v>
      </c>
      <c r="F1282" s="33"/>
      <c r="G1282" s="69">
        <v>1065.5999999999999</v>
      </c>
      <c r="H1282" s="69">
        <f>SUM(H1256:H1281)</f>
        <v>1065.6000000000001</v>
      </c>
      <c r="I1282" s="69">
        <f t="shared" ref="I1282:Q1282" si="471">SUM(I1256:I1281)</f>
        <v>1065.6000000000001</v>
      </c>
      <c r="J1282" s="69">
        <f t="shared" si="471"/>
        <v>202.6</v>
      </c>
      <c r="K1282" s="69">
        <f t="shared" si="471"/>
        <v>863.00000000000011</v>
      </c>
      <c r="L1282" s="115">
        <f t="shared" si="471"/>
        <v>26</v>
      </c>
      <c r="M1282" s="115">
        <f t="shared" si="471"/>
        <v>5</v>
      </c>
      <c r="N1282" s="115">
        <f t="shared" si="471"/>
        <v>21</v>
      </c>
      <c r="O1282" s="115">
        <f t="shared" si="471"/>
        <v>85</v>
      </c>
      <c r="P1282" s="115">
        <f t="shared" si="471"/>
        <v>0</v>
      </c>
      <c r="Q1282" s="115">
        <f t="shared" si="471"/>
        <v>85</v>
      </c>
      <c r="R1282" s="15" t="str">
        <f>IF(L1282/D1282=0,"дом расселён 100%",IF(L1282-D1282=0,"0%",IF(L1282/D1282&lt;1,1-L1282/D1282)))</f>
        <v>0%</v>
      </c>
      <c r="S1282" s="70">
        <v>43794</v>
      </c>
      <c r="T1282" s="68" t="s">
        <v>441</v>
      </c>
      <c r="U1282" s="70">
        <v>46022</v>
      </c>
      <c r="V1282" s="3">
        <v>41933</v>
      </c>
      <c r="W1282" s="148" t="s">
        <v>543</v>
      </c>
      <c r="X1282" s="148" t="s">
        <v>556</v>
      </c>
      <c r="Y1282" s="11"/>
    </row>
    <row r="1283" spans="1:25" s="11" customFormat="1" ht="37.5" customHeight="1" x14ac:dyDescent="0.2">
      <c r="A1283" s="58">
        <f>A1282+1</f>
        <v>68</v>
      </c>
      <c r="B1283" s="143" t="s">
        <v>20</v>
      </c>
      <c r="C1283" s="143" t="s">
        <v>442</v>
      </c>
      <c r="D1283" s="143" t="s">
        <v>21</v>
      </c>
      <c r="E1283" s="143" t="s">
        <v>13</v>
      </c>
      <c r="F1283" s="38">
        <v>1</v>
      </c>
      <c r="G1283" s="140"/>
      <c r="H1283" s="140">
        <v>17.2</v>
      </c>
      <c r="I1283" s="228">
        <f t="shared" ref="I1283:I1314" si="472">IF(R1283="Подлежит расселению",H1283,IF(R1283="Расселено",0,IF(R1283="Пустующие",0,IF(R1283="В суде",H1283))))</f>
        <v>17.2</v>
      </c>
      <c r="J1283" s="228">
        <f t="shared" ref="J1283:J1336" si="473">IF(E1283="Муниципальная",I1283,IF(E1283="Частная",0,IF(E1283="Государственная",0,IF(E1283="Юр.лицо",0))))</f>
        <v>0</v>
      </c>
      <c r="K1283" s="228">
        <f t="shared" ref="K1283:K1336" si="474">IF(E1283="Муниципальная",0,IF(E1283="Частная",I1283,IF(E1283="Государственная",I1283,IF(E1283="Юр.лицо",I1283))))</f>
        <v>17.2</v>
      </c>
      <c r="L1283" s="143">
        <f t="shared" ref="L1283:L1314" si="475">IF(I1283&gt;0,1,IF(I1283=0,0))</f>
        <v>1</v>
      </c>
      <c r="M1283" s="143">
        <f t="shared" ref="M1283:M1314" si="476">IF(J1283&gt;0,1,IF(J1283=0,0))</f>
        <v>0</v>
      </c>
      <c r="N1283" s="143">
        <f t="shared" ref="N1283:N1314" si="477">IF(K1283&gt;0,1,IF(K1283=0,0))</f>
        <v>1</v>
      </c>
      <c r="O1283" s="247">
        <v>3</v>
      </c>
      <c r="P1283" s="247"/>
      <c r="Q1283" s="247">
        <f t="shared" ref="Q1283:Q1314" si="478">O1283-P1283</f>
        <v>3</v>
      </c>
      <c r="R1283" s="223" t="s">
        <v>22</v>
      </c>
      <c r="S1283" s="57">
        <v>43794</v>
      </c>
      <c r="T1283" s="54" t="s">
        <v>443</v>
      </c>
      <c r="U1283" s="207">
        <v>46022</v>
      </c>
      <c r="V1283" s="139">
        <v>42450</v>
      </c>
      <c r="W1283" s="148" t="s">
        <v>543</v>
      </c>
      <c r="X1283" s="148" t="s">
        <v>556</v>
      </c>
    </row>
    <row r="1284" spans="1:25" s="11" customFormat="1" ht="51" customHeight="1" x14ac:dyDescent="0.2">
      <c r="A1284" s="58">
        <f t="shared" si="460"/>
        <v>68</v>
      </c>
      <c r="B1284" s="143" t="s">
        <v>20</v>
      </c>
      <c r="C1284" s="143" t="s">
        <v>442</v>
      </c>
      <c r="D1284" s="143" t="s">
        <v>23</v>
      </c>
      <c r="E1284" s="143" t="s">
        <v>13</v>
      </c>
      <c r="F1284" s="38">
        <v>1</v>
      </c>
      <c r="G1284" s="140"/>
      <c r="H1284" s="140">
        <v>16</v>
      </c>
      <c r="I1284" s="228">
        <f t="shared" si="472"/>
        <v>16</v>
      </c>
      <c r="J1284" s="228">
        <f t="shared" si="473"/>
        <v>0</v>
      </c>
      <c r="K1284" s="228">
        <f t="shared" si="474"/>
        <v>16</v>
      </c>
      <c r="L1284" s="143">
        <f t="shared" si="475"/>
        <v>1</v>
      </c>
      <c r="M1284" s="143">
        <f t="shared" si="476"/>
        <v>0</v>
      </c>
      <c r="N1284" s="143">
        <f t="shared" si="477"/>
        <v>1</v>
      </c>
      <c r="O1284" s="247">
        <v>4</v>
      </c>
      <c r="P1284" s="247">
        <v>1</v>
      </c>
      <c r="Q1284" s="247">
        <f t="shared" si="478"/>
        <v>3</v>
      </c>
      <c r="R1284" s="223" t="s">
        <v>22</v>
      </c>
      <c r="S1284" s="141">
        <v>43794</v>
      </c>
      <c r="T1284" s="143" t="s">
        <v>443</v>
      </c>
      <c r="U1284" s="45">
        <v>46022</v>
      </c>
      <c r="V1284" s="139">
        <v>43094</v>
      </c>
      <c r="W1284" s="148" t="s">
        <v>543</v>
      </c>
      <c r="X1284" s="148" t="s">
        <v>556</v>
      </c>
    </row>
    <row r="1285" spans="1:25" s="11" customFormat="1" ht="20.25" customHeight="1" x14ac:dyDescent="0.2">
      <c r="A1285" s="58">
        <f t="shared" si="460"/>
        <v>68</v>
      </c>
      <c r="B1285" s="143" t="s">
        <v>20</v>
      </c>
      <c r="C1285" s="143" t="s">
        <v>442</v>
      </c>
      <c r="D1285" s="143" t="s">
        <v>24</v>
      </c>
      <c r="E1285" s="143" t="s">
        <v>13</v>
      </c>
      <c r="F1285" s="38">
        <v>1</v>
      </c>
      <c r="G1285" s="140"/>
      <c r="H1285" s="140">
        <v>11.4</v>
      </c>
      <c r="I1285" s="228">
        <f t="shared" si="472"/>
        <v>11.4</v>
      </c>
      <c r="J1285" s="228">
        <f t="shared" si="473"/>
        <v>0</v>
      </c>
      <c r="K1285" s="228">
        <f t="shared" si="474"/>
        <v>11.4</v>
      </c>
      <c r="L1285" s="143">
        <f t="shared" si="475"/>
        <v>1</v>
      </c>
      <c r="M1285" s="143">
        <f t="shared" si="476"/>
        <v>0</v>
      </c>
      <c r="N1285" s="143">
        <f t="shared" si="477"/>
        <v>1</v>
      </c>
      <c r="O1285" s="247">
        <v>1</v>
      </c>
      <c r="P1285" s="247"/>
      <c r="Q1285" s="247">
        <f t="shared" si="478"/>
        <v>1</v>
      </c>
      <c r="R1285" s="223" t="s">
        <v>22</v>
      </c>
      <c r="S1285" s="141">
        <v>43794</v>
      </c>
      <c r="T1285" s="143" t="s">
        <v>443</v>
      </c>
      <c r="U1285" s="45">
        <v>46022</v>
      </c>
      <c r="V1285" s="139">
        <v>43637</v>
      </c>
      <c r="W1285" s="148" t="s">
        <v>543</v>
      </c>
      <c r="X1285" s="148" t="s">
        <v>556</v>
      </c>
    </row>
    <row r="1286" spans="1:25" s="11" customFormat="1" ht="40.5" customHeight="1" x14ac:dyDescent="0.2">
      <c r="A1286" s="58">
        <f t="shared" si="460"/>
        <v>68</v>
      </c>
      <c r="B1286" s="143" t="s">
        <v>20</v>
      </c>
      <c r="C1286" s="143" t="s">
        <v>442</v>
      </c>
      <c r="D1286" s="143" t="s">
        <v>25</v>
      </c>
      <c r="E1286" s="143" t="s">
        <v>13</v>
      </c>
      <c r="F1286" s="38">
        <v>1</v>
      </c>
      <c r="G1286" s="140"/>
      <c r="H1286" s="140">
        <v>11.7</v>
      </c>
      <c r="I1286" s="228">
        <f t="shared" si="472"/>
        <v>11.7</v>
      </c>
      <c r="J1286" s="228">
        <f t="shared" si="473"/>
        <v>0</v>
      </c>
      <c r="K1286" s="228">
        <f t="shared" si="474"/>
        <v>11.7</v>
      </c>
      <c r="L1286" s="143">
        <f t="shared" si="475"/>
        <v>1</v>
      </c>
      <c r="M1286" s="143">
        <f t="shared" si="476"/>
        <v>0</v>
      </c>
      <c r="N1286" s="143">
        <f t="shared" si="477"/>
        <v>1</v>
      </c>
      <c r="O1286" s="247">
        <v>1</v>
      </c>
      <c r="P1286" s="247"/>
      <c r="Q1286" s="247">
        <f t="shared" si="478"/>
        <v>1</v>
      </c>
      <c r="R1286" s="223" t="s">
        <v>22</v>
      </c>
      <c r="S1286" s="141">
        <v>43794</v>
      </c>
      <c r="T1286" s="143" t="s">
        <v>443</v>
      </c>
      <c r="U1286" s="45">
        <v>46022</v>
      </c>
      <c r="V1286" s="139">
        <v>40732</v>
      </c>
      <c r="W1286" s="148" t="s">
        <v>543</v>
      </c>
      <c r="X1286" s="148" t="s">
        <v>556</v>
      </c>
    </row>
    <row r="1287" spans="1:25" s="11" customFormat="1" ht="20.25" customHeight="1" x14ac:dyDescent="0.2">
      <c r="A1287" s="58">
        <f t="shared" si="460"/>
        <v>68</v>
      </c>
      <c r="B1287" s="143" t="s">
        <v>20</v>
      </c>
      <c r="C1287" s="143" t="s">
        <v>442</v>
      </c>
      <c r="D1287" s="143" t="s">
        <v>26</v>
      </c>
      <c r="E1287" s="143" t="s">
        <v>12</v>
      </c>
      <c r="F1287" s="38">
        <v>1</v>
      </c>
      <c r="G1287" s="140"/>
      <c r="H1287" s="140">
        <v>11.8</v>
      </c>
      <c r="I1287" s="228">
        <f t="shared" si="472"/>
        <v>11.8</v>
      </c>
      <c r="J1287" s="228">
        <f t="shared" si="473"/>
        <v>11.8</v>
      </c>
      <c r="K1287" s="228">
        <f t="shared" si="474"/>
        <v>0</v>
      </c>
      <c r="L1287" s="143">
        <f t="shared" si="475"/>
        <v>1</v>
      </c>
      <c r="M1287" s="143">
        <f t="shared" si="476"/>
        <v>1</v>
      </c>
      <c r="N1287" s="143">
        <f t="shared" si="477"/>
        <v>0</v>
      </c>
      <c r="O1287" s="247">
        <v>1</v>
      </c>
      <c r="P1287" s="247"/>
      <c r="Q1287" s="247">
        <f t="shared" si="478"/>
        <v>1</v>
      </c>
      <c r="R1287" s="223" t="s">
        <v>22</v>
      </c>
      <c r="S1287" s="141">
        <v>43794</v>
      </c>
      <c r="T1287" s="143" t="s">
        <v>443</v>
      </c>
      <c r="U1287" s="45">
        <v>46022</v>
      </c>
      <c r="V1287" s="139"/>
      <c r="W1287" s="148" t="s">
        <v>543</v>
      </c>
      <c r="X1287" s="148" t="s">
        <v>556</v>
      </c>
    </row>
    <row r="1288" spans="1:25" s="11" customFormat="1" ht="20.25" customHeight="1" x14ac:dyDescent="0.2">
      <c r="A1288" s="58">
        <f t="shared" si="460"/>
        <v>68</v>
      </c>
      <c r="B1288" s="143" t="s">
        <v>20</v>
      </c>
      <c r="C1288" s="143" t="s">
        <v>442</v>
      </c>
      <c r="D1288" s="143" t="s">
        <v>27</v>
      </c>
      <c r="E1288" s="143" t="s">
        <v>13</v>
      </c>
      <c r="F1288" s="38">
        <v>1</v>
      </c>
      <c r="G1288" s="140"/>
      <c r="H1288" s="140">
        <v>26.1</v>
      </c>
      <c r="I1288" s="228">
        <f t="shared" si="472"/>
        <v>26.1</v>
      </c>
      <c r="J1288" s="228">
        <f t="shared" si="473"/>
        <v>0</v>
      </c>
      <c r="K1288" s="228">
        <f t="shared" si="474"/>
        <v>26.1</v>
      </c>
      <c r="L1288" s="143">
        <f t="shared" si="475"/>
        <v>1</v>
      </c>
      <c r="M1288" s="143">
        <f t="shared" si="476"/>
        <v>0</v>
      </c>
      <c r="N1288" s="143">
        <f t="shared" si="477"/>
        <v>1</v>
      </c>
      <c r="O1288" s="247">
        <v>1</v>
      </c>
      <c r="P1288" s="247">
        <v>2</v>
      </c>
      <c r="Q1288" s="247">
        <f t="shared" si="478"/>
        <v>-1</v>
      </c>
      <c r="R1288" s="223" t="s">
        <v>22</v>
      </c>
      <c r="S1288" s="141">
        <v>43794</v>
      </c>
      <c r="T1288" s="143" t="s">
        <v>443</v>
      </c>
      <c r="U1288" s="45">
        <v>46022</v>
      </c>
      <c r="V1288" s="139">
        <v>41205</v>
      </c>
      <c r="W1288" s="148" t="s">
        <v>543</v>
      </c>
      <c r="X1288" s="148" t="s">
        <v>556</v>
      </c>
    </row>
    <row r="1289" spans="1:25" s="11" customFormat="1" ht="20.25" customHeight="1" x14ac:dyDescent="0.2">
      <c r="A1289" s="58">
        <f t="shared" si="460"/>
        <v>68</v>
      </c>
      <c r="B1289" s="143" t="s">
        <v>20</v>
      </c>
      <c r="C1289" s="143" t="s">
        <v>442</v>
      </c>
      <c r="D1289" s="143" t="s">
        <v>28</v>
      </c>
      <c r="E1289" s="143" t="s">
        <v>13</v>
      </c>
      <c r="F1289" s="38">
        <v>1</v>
      </c>
      <c r="G1289" s="140"/>
      <c r="H1289" s="140">
        <v>18.5</v>
      </c>
      <c r="I1289" s="228">
        <f t="shared" si="472"/>
        <v>18.5</v>
      </c>
      <c r="J1289" s="228">
        <f t="shared" si="473"/>
        <v>0</v>
      </c>
      <c r="K1289" s="228">
        <f t="shared" si="474"/>
        <v>18.5</v>
      </c>
      <c r="L1289" s="143">
        <f t="shared" si="475"/>
        <v>1</v>
      </c>
      <c r="M1289" s="143">
        <f t="shared" si="476"/>
        <v>0</v>
      </c>
      <c r="N1289" s="143">
        <f t="shared" si="477"/>
        <v>1</v>
      </c>
      <c r="O1289" s="247">
        <v>1</v>
      </c>
      <c r="P1289" s="247">
        <v>1</v>
      </c>
      <c r="Q1289" s="247">
        <f t="shared" si="478"/>
        <v>0</v>
      </c>
      <c r="R1289" s="223" t="s">
        <v>22</v>
      </c>
      <c r="S1289" s="141">
        <v>43794</v>
      </c>
      <c r="T1289" s="143" t="s">
        <v>443</v>
      </c>
      <c r="U1289" s="45">
        <v>46022</v>
      </c>
      <c r="V1289" s="139">
        <v>41261</v>
      </c>
      <c r="W1289" s="148" t="s">
        <v>543</v>
      </c>
      <c r="X1289" s="148" t="s">
        <v>556</v>
      </c>
    </row>
    <row r="1290" spans="1:25" s="11" customFormat="1" ht="36.75" customHeight="1" x14ac:dyDescent="0.2">
      <c r="A1290" s="58">
        <f t="shared" si="460"/>
        <v>68</v>
      </c>
      <c r="B1290" s="143" t="s">
        <v>20</v>
      </c>
      <c r="C1290" s="143" t="s">
        <v>442</v>
      </c>
      <c r="D1290" s="143" t="s">
        <v>29</v>
      </c>
      <c r="E1290" s="143" t="s">
        <v>13</v>
      </c>
      <c r="F1290" s="38">
        <v>1</v>
      </c>
      <c r="G1290" s="140"/>
      <c r="H1290" s="140">
        <v>17.5</v>
      </c>
      <c r="I1290" s="228">
        <f t="shared" si="472"/>
        <v>17.5</v>
      </c>
      <c r="J1290" s="228">
        <f t="shared" si="473"/>
        <v>0</v>
      </c>
      <c r="K1290" s="228">
        <f t="shared" si="474"/>
        <v>17.5</v>
      </c>
      <c r="L1290" s="143">
        <f t="shared" si="475"/>
        <v>1</v>
      </c>
      <c r="M1290" s="143">
        <f t="shared" si="476"/>
        <v>0</v>
      </c>
      <c r="N1290" s="143">
        <f t="shared" si="477"/>
        <v>1</v>
      </c>
      <c r="O1290" s="247">
        <v>5</v>
      </c>
      <c r="P1290" s="247">
        <v>2</v>
      </c>
      <c r="Q1290" s="247">
        <f t="shared" si="478"/>
        <v>3</v>
      </c>
      <c r="R1290" s="223" t="s">
        <v>22</v>
      </c>
      <c r="S1290" s="141">
        <v>43794</v>
      </c>
      <c r="T1290" s="143" t="s">
        <v>443</v>
      </c>
      <c r="U1290" s="45">
        <v>46022</v>
      </c>
      <c r="V1290" s="139">
        <v>41262</v>
      </c>
      <c r="W1290" s="148" t="s">
        <v>543</v>
      </c>
      <c r="X1290" s="148" t="s">
        <v>556</v>
      </c>
    </row>
    <row r="1291" spans="1:25" s="11" customFormat="1" ht="28.5" customHeight="1" x14ac:dyDescent="0.2">
      <c r="A1291" s="58">
        <f t="shared" si="460"/>
        <v>68</v>
      </c>
      <c r="B1291" s="143" t="s">
        <v>20</v>
      </c>
      <c r="C1291" s="143" t="s">
        <v>442</v>
      </c>
      <c r="D1291" s="143" t="s">
        <v>192</v>
      </c>
      <c r="E1291" s="143" t="s">
        <v>12</v>
      </c>
      <c r="F1291" s="38">
        <v>1</v>
      </c>
      <c r="G1291" s="140"/>
      <c r="H1291" s="140">
        <v>33.6</v>
      </c>
      <c r="I1291" s="228">
        <f t="shared" si="472"/>
        <v>33.6</v>
      </c>
      <c r="J1291" s="228">
        <f t="shared" si="473"/>
        <v>33.6</v>
      </c>
      <c r="K1291" s="228">
        <f t="shared" si="474"/>
        <v>0</v>
      </c>
      <c r="L1291" s="143">
        <f t="shared" si="475"/>
        <v>1</v>
      </c>
      <c r="M1291" s="143">
        <f t="shared" si="476"/>
        <v>1</v>
      </c>
      <c r="N1291" s="143">
        <f t="shared" si="477"/>
        <v>0</v>
      </c>
      <c r="O1291" s="247">
        <v>6</v>
      </c>
      <c r="P1291" s="247"/>
      <c r="Q1291" s="247">
        <f t="shared" si="478"/>
        <v>6</v>
      </c>
      <c r="R1291" s="223" t="s">
        <v>22</v>
      </c>
      <c r="S1291" s="141">
        <v>43794</v>
      </c>
      <c r="T1291" s="143" t="s">
        <v>443</v>
      </c>
      <c r="U1291" s="45">
        <v>46022</v>
      </c>
      <c r="V1291" s="139"/>
      <c r="W1291" s="148" t="s">
        <v>543</v>
      </c>
      <c r="X1291" s="148" t="s">
        <v>556</v>
      </c>
    </row>
    <row r="1292" spans="1:25" s="11" customFormat="1" ht="20.25" customHeight="1" x14ac:dyDescent="0.2">
      <c r="A1292" s="58">
        <f t="shared" si="460"/>
        <v>68</v>
      </c>
      <c r="B1292" s="143" t="s">
        <v>20</v>
      </c>
      <c r="C1292" s="143" t="s">
        <v>442</v>
      </c>
      <c r="D1292" s="143" t="s">
        <v>30</v>
      </c>
      <c r="E1292" s="143" t="s">
        <v>13</v>
      </c>
      <c r="F1292" s="38">
        <v>1</v>
      </c>
      <c r="G1292" s="140"/>
      <c r="H1292" s="140">
        <v>26.1</v>
      </c>
      <c r="I1292" s="228">
        <f t="shared" si="472"/>
        <v>26.1</v>
      </c>
      <c r="J1292" s="228">
        <f t="shared" si="473"/>
        <v>0</v>
      </c>
      <c r="K1292" s="228">
        <f t="shared" si="474"/>
        <v>26.1</v>
      </c>
      <c r="L1292" s="143">
        <f t="shared" si="475"/>
        <v>1</v>
      </c>
      <c r="M1292" s="143">
        <f t="shared" si="476"/>
        <v>0</v>
      </c>
      <c r="N1292" s="143">
        <f t="shared" si="477"/>
        <v>1</v>
      </c>
      <c r="O1292" s="247">
        <v>1</v>
      </c>
      <c r="P1292" s="247">
        <v>1</v>
      </c>
      <c r="Q1292" s="247">
        <f t="shared" si="478"/>
        <v>0</v>
      </c>
      <c r="R1292" s="223" t="s">
        <v>22</v>
      </c>
      <c r="S1292" s="141">
        <v>43794</v>
      </c>
      <c r="T1292" s="143" t="s">
        <v>443</v>
      </c>
      <c r="U1292" s="45">
        <v>46022</v>
      </c>
      <c r="V1292" s="139">
        <v>41171</v>
      </c>
      <c r="W1292" s="148" t="s">
        <v>543</v>
      </c>
      <c r="X1292" s="148" t="s">
        <v>556</v>
      </c>
    </row>
    <row r="1293" spans="1:25" s="11" customFormat="1" ht="34.5" customHeight="1" x14ac:dyDescent="0.2">
      <c r="A1293" s="58">
        <f t="shared" si="460"/>
        <v>68</v>
      </c>
      <c r="B1293" s="143" t="s">
        <v>20</v>
      </c>
      <c r="C1293" s="143" t="s">
        <v>442</v>
      </c>
      <c r="D1293" s="143" t="s">
        <v>31</v>
      </c>
      <c r="E1293" s="143" t="s">
        <v>13</v>
      </c>
      <c r="F1293" s="38">
        <v>1</v>
      </c>
      <c r="G1293" s="140"/>
      <c r="H1293" s="140">
        <v>28.9</v>
      </c>
      <c r="I1293" s="228">
        <f t="shared" si="472"/>
        <v>28.9</v>
      </c>
      <c r="J1293" s="228">
        <f t="shared" si="473"/>
        <v>0</v>
      </c>
      <c r="K1293" s="228">
        <f t="shared" si="474"/>
        <v>28.9</v>
      </c>
      <c r="L1293" s="143">
        <f t="shared" si="475"/>
        <v>1</v>
      </c>
      <c r="M1293" s="143">
        <f t="shared" si="476"/>
        <v>0</v>
      </c>
      <c r="N1293" s="143">
        <f t="shared" si="477"/>
        <v>1</v>
      </c>
      <c r="O1293" s="247">
        <v>1</v>
      </c>
      <c r="P1293" s="247"/>
      <c r="Q1293" s="247">
        <f t="shared" si="478"/>
        <v>1</v>
      </c>
      <c r="R1293" s="223" t="s">
        <v>22</v>
      </c>
      <c r="S1293" s="141">
        <v>43794</v>
      </c>
      <c r="T1293" s="143" t="s">
        <v>443</v>
      </c>
      <c r="U1293" s="45">
        <v>46022</v>
      </c>
      <c r="V1293" s="139">
        <v>40175</v>
      </c>
      <c r="W1293" s="148" t="s">
        <v>543</v>
      </c>
      <c r="X1293" s="148" t="s">
        <v>556</v>
      </c>
    </row>
    <row r="1294" spans="1:25" s="11" customFormat="1" ht="20.25" customHeight="1" x14ac:dyDescent="0.2">
      <c r="A1294" s="58">
        <f t="shared" si="460"/>
        <v>68</v>
      </c>
      <c r="B1294" s="143" t="s">
        <v>20</v>
      </c>
      <c r="C1294" s="143" t="s">
        <v>442</v>
      </c>
      <c r="D1294" s="143" t="s">
        <v>71</v>
      </c>
      <c r="E1294" s="143" t="s">
        <v>12</v>
      </c>
      <c r="F1294" s="38">
        <v>1</v>
      </c>
      <c r="G1294" s="140"/>
      <c r="H1294" s="140">
        <v>18.5</v>
      </c>
      <c r="I1294" s="228">
        <f t="shared" si="472"/>
        <v>18.5</v>
      </c>
      <c r="J1294" s="228">
        <f t="shared" si="473"/>
        <v>18.5</v>
      </c>
      <c r="K1294" s="228">
        <f t="shared" si="474"/>
        <v>0</v>
      </c>
      <c r="L1294" s="143">
        <f t="shared" si="475"/>
        <v>1</v>
      </c>
      <c r="M1294" s="143">
        <f t="shared" si="476"/>
        <v>1</v>
      </c>
      <c r="N1294" s="143">
        <f t="shared" si="477"/>
        <v>0</v>
      </c>
      <c r="O1294" s="247">
        <v>4</v>
      </c>
      <c r="P1294" s="247">
        <v>2</v>
      </c>
      <c r="Q1294" s="247">
        <f t="shared" si="478"/>
        <v>2</v>
      </c>
      <c r="R1294" s="223" t="s">
        <v>22</v>
      </c>
      <c r="S1294" s="141">
        <v>43794</v>
      </c>
      <c r="T1294" s="143" t="s">
        <v>443</v>
      </c>
      <c r="U1294" s="45">
        <v>46022</v>
      </c>
      <c r="V1294" s="139"/>
      <c r="W1294" s="148" t="s">
        <v>543</v>
      </c>
      <c r="X1294" s="148" t="s">
        <v>556</v>
      </c>
    </row>
    <row r="1295" spans="1:25" s="11" customFormat="1" ht="20.25" customHeight="1" x14ac:dyDescent="0.2">
      <c r="A1295" s="58">
        <f t="shared" si="460"/>
        <v>68</v>
      </c>
      <c r="B1295" s="143" t="s">
        <v>20</v>
      </c>
      <c r="C1295" s="143" t="s">
        <v>442</v>
      </c>
      <c r="D1295" s="143" t="s">
        <v>32</v>
      </c>
      <c r="E1295" s="143" t="s">
        <v>13</v>
      </c>
      <c r="F1295" s="38">
        <v>1</v>
      </c>
      <c r="G1295" s="140"/>
      <c r="H1295" s="140">
        <v>12</v>
      </c>
      <c r="I1295" s="228">
        <f t="shared" si="472"/>
        <v>12</v>
      </c>
      <c r="J1295" s="228">
        <f t="shared" si="473"/>
        <v>0</v>
      </c>
      <c r="K1295" s="228">
        <f t="shared" si="474"/>
        <v>12</v>
      </c>
      <c r="L1295" s="143">
        <f t="shared" si="475"/>
        <v>1</v>
      </c>
      <c r="M1295" s="143">
        <f t="shared" si="476"/>
        <v>0</v>
      </c>
      <c r="N1295" s="143">
        <f t="shared" si="477"/>
        <v>1</v>
      </c>
      <c r="O1295" s="247">
        <v>1</v>
      </c>
      <c r="P1295" s="247"/>
      <c r="Q1295" s="247">
        <f t="shared" si="478"/>
        <v>1</v>
      </c>
      <c r="R1295" s="223" t="s">
        <v>22</v>
      </c>
      <c r="S1295" s="141">
        <v>43794</v>
      </c>
      <c r="T1295" s="143" t="s">
        <v>443</v>
      </c>
      <c r="U1295" s="45">
        <v>46022</v>
      </c>
      <c r="V1295" s="139">
        <v>41401</v>
      </c>
      <c r="W1295" s="148" t="s">
        <v>543</v>
      </c>
      <c r="X1295" s="148" t="s">
        <v>556</v>
      </c>
    </row>
    <row r="1296" spans="1:25" s="11" customFormat="1" ht="20.25" customHeight="1" x14ac:dyDescent="0.2">
      <c r="A1296" s="58">
        <f t="shared" si="460"/>
        <v>68</v>
      </c>
      <c r="B1296" s="143" t="s">
        <v>20</v>
      </c>
      <c r="C1296" s="143" t="s">
        <v>442</v>
      </c>
      <c r="D1296" s="143" t="s">
        <v>93</v>
      </c>
      <c r="E1296" s="143" t="s">
        <v>13</v>
      </c>
      <c r="F1296" s="38">
        <v>1</v>
      </c>
      <c r="G1296" s="140"/>
      <c r="H1296" s="140">
        <v>28.9</v>
      </c>
      <c r="I1296" s="228">
        <f t="shared" si="472"/>
        <v>28.9</v>
      </c>
      <c r="J1296" s="228">
        <f t="shared" si="473"/>
        <v>0</v>
      </c>
      <c r="K1296" s="228">
        <f t="shared" si="474"/>
        <v>28.9</v>
      </c>
      <c r="L1296" s="143">
        <f t="shared" si="475"/>
        <v>1</v>
      </c>
      <c r="M1296" s="143">
        <f t="shared" si="476"/>
        <v>0</v>
      </c>
      <c r="N1296" s="143">
        <f t="shared" si="477"/>
        <v>1</v>
      </c>
      <c r="O1296" s="247">
        <v>2</v>
      </c>
      <c r="P1296" s="247"/>
      <c r="Q1296" s="247">
        <f t="shared" si="478"/>
        <v>2</v>
      </c>
      <c r="R1296" s="223" t="s">
        <v>22</v>
      </c>
      <c r="S1296" s="141">
        <v>43794</v>
      </c>
      <c r="T1296" s="143" t="s">
        <v>443</v>
      </c>
      <c r="U1296" s="45">
        <v>46022</v>
      </c>
      <c r="V1296" s="139">
        <v>40338</v>
      </c>
      <c r="W1296" s="148" t="s">
        <v>543</v>
      </c>
      <c r="X1296" s="148" t="s">
        <v>556</v>
      </c>
    </row>
    <row r="1297" spans="1:24" s="11" customFormat="1" ht="20.25" customHeight="1" x14ac:dyDescent="0.2">
      <c r="A1297" s="58">
        <f t="shared" si="460"/>
        <v>68</v>
      </c>
      <c r="B1297" s="143" t="s">
        <v>20</v>
      </c>
      <c r="C1297" s="143" t="s">
        <v>442</v>
      </c>
      <c r="D1297" s="143" t="s">
        <v>33</v>
      </c>
      <c r="E1297" s="143" t="s">
        <v>12</v>
      </c>
      <c r="F1297" s="38">
        <v>0</v>
      </c>
      <c r="G1297" s="140"/>
      <c r="H1297" s="140">
        <v>12</v>
      </c>
      <c r="I1297" s="228">
        <f t="shared" si="472"/>
        <v>12</v>
      </c>
      <c r="J1297" s="228">
        <f t="shared" si="473"/>
        <v>12</v>
      </c>
      <c r="K1297" s="228">
        <f t="shared" si="474"/>
        <v>0</v>
      </c>
      <c r="L1297" s="143">
        <f t="shared" si="475"/>
        <v>1</v>
      </c>
      <c r="M1297" s="143">
        <f t="shared" si="476"/>
        <v>1</v>
      </c>
      <c r="N1297" s="143">
        <f t="shared" si="477"/>
        <v>0</v>
      </c>
      <c r="O1297" s="247">
        <v>1</v>
      </c>
      <c r="P1297" s="247"/>
      <c r="Q1297" s="247">
        <f t="shared" si="478"/>
        <v>1</v>
      </c>
      <c r="R1297" s="223" t="s">
        <v>22</v>
      </c>
      <c r="S1297" s="141">
        <v>43794</v>
      </c>
      <c r="T1297" s="143" t="s">
        <v>443</v>
      </c>
      <c r="U1297" s="45">
        <v>46022</v>
      </c>
      <c r="V1297" s="139"/>
      <c r="W1297" s="148" t="s">
        <v>543</v>
      </c>
      <c r="X1297" s="148" t="s">
        <v>556</v>
      </c>
    </row>
    <row r="1298" spans="1:24" s="11" customFormat="1" ht="20.25" customHeight="1" x14ac:dyDescent="0.2">
      <c r="A1298" s="58">
        <f t="shared" si="460"/>
        <v>68</v>
      </c>
      <c r="B1298" s="143" t="s">
        <v>20</v>
      </c>
      <c r="C1298" s="143" t="s">
        <v>442</v>
      </c>
      <c r="D1298" s="143" t="s">
        <v>39</v>
      </c>
      <c r="E1298" s="143" t="s">
        <v>13</v>
      </c>
      <c r="F1298" s="38">
        <v>1</v>
      </c>
      <c r="G1298" s="140"/>
      <c r="H1298" s="140">
        <v>11.3</v>
      </c>
      <c r="I1298" s="228">
        <f t="shared" si="472"/>
        <v>11.3</v>
      </c>
      <c r="J1298" s="228">
        <f t="shared" si="473"/>
        <v>0</v>
      </c>
      <c r="K1298" s="228">
        <f t="shared" si="474"/>
        <v>11.3</v>
      </c>
      <c r="L1298" s="143">
        <f t="shared" si="475"/>
        <v>1</v>
      </c>
      <c r="M1298" s="143">
        <f t="shared" si="476"/>
        <v>0</v>
      </c>
      <c r="N1298" s="143">
        <f t="shared" si="477"/>
        <v>1</v>
      </c>
      <c r="O1298" s="247">
        <v>1</v>
      </c>
      <c r="P1298" s="247"/>
      <c r="Q1298" s="247">
        <f t="shared" si="478"/>
        <v>1</v>
      </c>
      <c r="R1298" s="223" t="s">
        <v>22</v>
      </c>
      <c r="S1298" s="141">
        <v>43794</v>
      </c>
      <c r="T1298" s="143" t="s">
        <v>443</v>
      </c>
      <c r="U1298" s="45">
        <v>46022</v>
      </c>
      <c r="V1298" s="139">
        <v>40087</v>
      </c>
      <c r="W1298" s="148" t="s">
        <v>543</v>
      </c>
      <c r="X1298" s="148" t="s">
        <v>556</v>
      </c>
    </row>
    <row r="1299" spans="1:24" s="11" customFormat="1" ht="20.25" customHeight="1" x14ac:dyDescent="0.2">
      <c r="A1299" s="58">
        <f t="shared" si="460"/>
        <v>68</v>
      </c>
      <c r="B1299" s="143" t="s">
        <v>20</v>
      </c>
      <c r="C1299" s="143" t="s">
        <v>442</v>
      </c>
      <c r="D1299" s="143" t="s">
        <v>40</v>
      </c>
      <c r="E1299" s="143" t="s">
        <v>13</v>
      </c>
      <c r="F1299" s="38">
        <v>1</v>
      </c>
      <c r="G1299" s="140"/>
      <c r="H1299" s="140">
        <v>16</v>
      </c>
      <c r="I1299" s="228">
        <f t="shared" si="472"/>
        <v>16</v>
      </c>
      <c r="J1299" s="228">
        <f t="shared" si="473"/>
        <v>0</v>
      </c>
      <c r="K1299" s="228">
        <f t="shared" si="474"/>
        <v>16</v>
      </c>
      <c r="L1299" s="143">
        <f t="shared" si="475"/>
        <v>1</v>
      </c>
      <c r="M1299" s="143">
        <f t="shared" si="476"/>
        <v>0</v>
      </c>
      <c r="N1299" s="143">
        <f t="shared" si="477"/>
        <v>1</v>
      </c>
      <c r="O1299" s="247">
        <v>2</v>
      </c>
      <c r="P1299" s="247">
        <v>2</v>
      </c>
      <c r="Q1299" s="247">
        <f t="shared" si="478"/>
        <v>0</v>
      </c>
      <c r="R1299" s="223" t="s">
        <v>22</v>
      </c>
      <c r="S1299" s="141">
        <v>43794</v>
      </c>
      <c r="T1299" s="143" t="s">
        <v>443</v>
      </c>
      <c r="U1299" s="45">
        <v>46022</v>
      </c>
      <c r="V1299" s="139">
        <v>41375</v>
      </c>
      <c r="W1299" s="148" t="s">
        <v>543</v>
      </c>
      <c r="X1299" s="148" t="s">
        <v>556</v>
      </c>
    </row>
    <row r="1300" spans="1:24" s="11" customFormat="1" ht="20.25" customHeight="1" x14ac:dyDescent="0.2">
      <c r="A1300" s="58">
        <f t="shared" si="460"/>
        <v>68</v>
      </c>
      <c r="B1300" s="143" t="s">
        <v>20</v>
      </c>
      <c r="C1300" s="143" t="s">
        <v>442</v>
      </c>
      <c r="D1300" s="143" t="s">
        <v>41</v>
      </c>
      <c r="E1300" s="143" t="s">
        <v>12</v>
      </c>
      <c r="F1300" s="38">
        <v>1</v>
      </c>
      <c r="G1300" s="140"/>
      <c r="H1300" s="140">
        <v>17.7</v>
      </c>
      <c r="I1300" s="228">
        <f t="shared" si="472"/>
        <v>17.7</v>
      </c>
      <c r="J1300" s="228">
        <f t="shared" si="473"/>
        <v>17.7</v>
      </c>
      <c r="K1300" s="228">
        <f t="shared" si="474"/>
        <v>0</v>
      </c>
      <c r="L1300" s="143">
        <f t="shared" si="475"/>
        <v>1</v>
      </c>
      <c r="M1300" s="143">
        <f t="shared" si="476"/>
        <v>1</v>
      </c>
      <c r="N1300" s="143">
        <f t="shared" si="477"/>
        <v>0</v>
      </c>
      <c r="O1300" s="247">
        <v>1</v>
      </c>
      <c r="P1300" s="247"/>
      <c r="Q1300" s="247">
        <f t="shared" si="478"/>
        <v>1</v>
      </c>
      <c r="R1300" s="223" t="s">
        <v>22</v>
      </c>
      <c r="S1300" s="141">
        <v>43794</v>
      </c>
      <c r="T1300" s="143" t="s">
        <v>443</v>
      </c>
      <c r="U1300" s="45">
        <v>46022</v>
      </c>
      <c r="V1300" s="139"/>
      <c r="W1300" s="148" t="s">
        <v>543</v>
      </c>
      <c r="X1300" s="148" t="s">
        <v>556</v>
      </c>
    </row>
    <row r="1301" spans="1:24" s="11" customFormat="1" ht="20.25" customHeight="1" x14ac:dyDescent="0.2">
      <c r="A1301" s="58">
        <f t="shared" si="460"/>
        <v>68</v>
      </c>
      <c r="B1301" s="143" t="s">
        <v>20</v>
      </c>
      <c r="C1301" s="143" t="s">
        <v>442</v>
      </c>
      <c r="D1301" s="143" t="s">
        <v>42</v>
      </c>
      <c r="E1301" s="143" t="s">
        <v>13</v>
      </c>
      <c r="F1301" s="38">
        <v>1</v>
      </c>
      <c r="G1301" s="140"/>
      <c r="H1301" s="140">
        <v>17.399999999999999</v>
      </c>
      <c r="I1301" s="228">
        <f t="shared" si="472"/>
        <v>17.399999999999999</v>
      </c>
      <c r="J1301" s="228">
        <f t="shared" si="473"/>
        <v>0</v>
      </c>
      <c r="K1301" s="228">
        <f t="shared" si="474"/>
        <v>17.399999999999999</v>
      </c>
      <c r="L1301" s="143">
        <f t="shared" si="475"/>
        <v>1</v>
      </c>
      <c r="M1301" s="143">
        <f t="shared" si="476"/>
        <v>0</v>
      </c>
      <c r="N1301" s="143">
        <f t="shared" si="477"/>
        <v>1</v>
      </c>
      <c r="O1301" s="247">
        <v>1</v>
      </c>
      <c r="P1301" s="247"/>
      <c r="Q1301" s="247">
        <f t="shared" si="478"/>
        <v>1</v>
      </c>
      <c r="R1301" s="223" t="s">
        <v>22</v>
      </c>
      <c r="S1301" s="141">
        <v>43794</v>
      </c>
      <c r="T1301" s="143" t="s">
        <v>443</v>
      </c>
      <c r="U1301" s="45">
        <v>46022</v>
      </c>
      <c r="V1301" s="139">
        <v>42277</v>
      </c>
      <c r="W1301" s="148" t="s">
        <v>543</v>
      </c>
      <c r="X1301" s="148" t="s">
        <v>556</v>
      </c>
    </row>
    <row r="1302" spans="1:24" s="11" customFormat="1" ht="20.25" customHeight="1" x14ac:dyDescent="0.2">
      <c r="A1302" s="58">
        <f t="shared" si="460"/>
        <v>68</v>
      </c>
      <c r="B1302" s="143" t="s">
        <v>20</v>
      </c>
      <c r="C1302" s="143" t="s">
        <v>442</v>
      </c>
      <c r="D1302" s="143" t="s">
        <v>43</v>
      </c>
      <c r="E1302" s="143" t="s">
        <v>13</v>
      </c>
      <c r="F1302" s="38">
        <v>1</v>
      </c>
      <c r="G1302" s="140"/>
      <c r="H1302" s="140">
        <v>17.600000000000001</v>
      </c>
      <c r="I1302" s="228">
        <f t="shared" si="472"/>
        <v>17.600000000000001</v>
      </c>
      <c r="J1302" s="228">
        <f t="shared" si="473"/>
        <v>0</v>
      </c>
      <c r="K1302" s="228">
        <f t="shared" si="474"/>
        <v>17.600000000000001</v>
      </c>
      <c r="L1302" s="143">
        <f t="shared" si="475"/>
        <v>1</v>
      </c>
      <c r="M1302" s="143">
        <f t="shared" si="476"/>
        <v>0</v>
      </c>
      <c r="N1302" s="143">
        <f t="shared" si="477"/>
        <v>1</v>
      </c>
      <c r="O1302" s="247">
        <v>4</v>
      </c>
      <c r="P1302" s="247"/>
      <c r="Q1302" s="247">
        <f t="shared" si="478"/>
        <v>4</v>
      </c>
      <c r="R1302" s="223" t="s">
        <v>22</v>
      </c>
      <c r="S1302" s="141">
        <v>43794</v>
      </c>
      <c r="T1302" s="143" t="s">
        <v>443</v>
      </c>
      <c r="U1302" s="45">
        <v>46022</v>
      </c>
      <c r="V1302" s="139">
        <v>39912</v>
      </c>
      <c r="W1302" s="148" t="s">
        <v>543</v>
      </c>
      <c r="X1302" s="148" t="s">
        <v>556</v>
      </c>
    </row>
    <row r="1303" spans="1:24" s="11" customFormat="1" ht="20.25" customHeight="1" x14ac:dyDescent="0.2">
      <c r="A1303" s="58">
        <f t="shared" si="460"/>
        <v>68</v>
      </c>
      <c r="B1303" s="143" t="s">
        <v>20</v>
      </c>
      <c r="C1303" s="143" t="s">
        <v>442</v>
      </c>
      <c r="D1303" s="143" t="s">
        <v>46</v>
      </c>
      <c r="E1303" s="143" t="s">
        <v>12</v>
      </c>
      <c r="F1303" s="38">
        <v>1</v>
      </c>
      <c r="G1303" s="140"/>
      <c r="H1303" s="140">
        <v>16.8</v>
      </c>
      <c r="I1303" s="228">
        <f t="shared" si="472"/>
        <v>16.8</v>
      </c>
      <c r="J1303" s="228">
        <f t="shared" si="473"/>
        <v>16.8</v>
      </c>
      <c r="K1303" s="228">
        <f t="shared" si="474"/>
        <v>0</v>
      </c>
      <c r="L1303" s="143">
        <f t="shared" si="475"/>
        <v>1</v>
      </c>
      <c r="M1303" s="143">
        <f t="shared" si="476"/>
        <v>1</v>
      </c>
      <c r="N1303" s="143">
        <f t="shared" si="477"/>
        <v>0</v>
      </c>
      <c r="O1303" s="247">
        <v>1</v>
      </c>
      <c r="P1303" s="247"/>
      <c r="Q1303" s="247">
        <f t="shared" si="478"/>
        <v>1</v>
      </c>
      <c r="R1303" s="223" t="s">
        <v>22</v>
      </c>
      <c r="S1303" s="141">
        <v>43794</v>
      </c>
      <c r="T1303" s="143" t="s">
        <v>443</v>
      </c>
      <c r="U1303" s="45">
        <v>46022</v>
      </c>
      <c r="V1303" s="139"/>
      <c r="W1303" s="148" t="s">
        <v>543</v>
      </c>
      <c r="X1303" s="148" t="s">
        <v>556</v>
      </c>
    </row>
    <row r="1304" spans="1:24" s="11" customFormat="1" ht="20.25" customHeight="1" x14ac:dyDescent="0.2">
      <c r="A1304" s="58">
        <f t="shared" si="460"/>
        <v>68</v>
      </c>
      <c r="B1304" s="143" t="s">
        <v>20</v>
      </c>
      <c r="C1304" s="143" t="s">
        <v>442</v>
      </c>
      <c r="D1304" s="143" t="s">
        <v>47</v>
      </c>
      <c r="E1304" s="143" t="s">
        <v>12</v>
      </c>
      <c r="F1304" s="38">
        <v>1</v>
      </c>
      <c r="G1304" s="140"/>
      <c r="H1304" s="140">
        <v>18.2</v>
      </c>
      <c r="I1304" s="228">
        <f t="shared" si="472"/>
        <v>18.2</v>
      </c>
      <c r="J1304" s="228">
        <f t="shared" si="473"/>
        <v>18.2</v>
      </c>
      <c r="K1304" s="228">
        <f t="shared" si="474"/>
        <v>0</v>
      </c>
      <c r="L1304" s="143">
        <f t="shared" si="475"/>
        <v>1</v>
      </c>
      <c r="M1304" s="143">
        <f t="shared" si="476"/>
        <v>1</v>
      </c>
      <c r="N1304" s="143">
        <f t="shared" si="477"/>
        <v>0</v>
      </c>
      <c r="O1304" s="247">
        <v>1</v>
      </c>
      <c r="P1304" s="247">
        <v>1</v>
      </c>
      <c r="Q1304" s="247">
        <f t="shared" si="478"/>
        <v>0</v>
      </c>
      <c r="R1304" s="223" t="s">
        <v>22</v>
      </c>
      <c r="S1304" s="141">
        <v>43794</v>
      </c>
      <c r="T1304" s="143" t="s">
        <v>443</v>
      </c>
      <c r="U1304" s="45">
        <v>46022</v>
      </c>
      <c r="V1304" s="139"/>
      <c r="W1304" s="148" t="s">
        <v>543</v>
      </c>
      <c r="X1304" s="148" t="s">
        <v>556</v>
      </c>
    </row>
    <row r="1305" spans="1:24" s="11" customFormat="1" ht="20.25" customHeight="1" x14ac:dyDescent="0.2">
      <c r="A1305" s="58">
        <f t="shared" si="460"/>
        <v>68</v>
      </c>
      <c r="B1305" s="143" t="s">
        <v>20</v>
      </c>
      <c r="C1305" s="143" t="s">
        <v>442</v>
      </c>
      <c r="D1305" s="143" t="s">
        <v>48</v>
      </c>
      <c r="E1305" s="143" t="s">
        <v>12</v>
      </c>
      <c r="F1305" s="38">
        <v>1</v>
      </c>
      <c r="G1305" s="140"/>
      <c r="H1305" s="140">
        <v>36.700000000000003</v>
      </c>
      <c r="I1305" s="228">
        <f t="shared" si="472"/>
        <v>36.700000000000003</v>
      </c>
      <c r="J1305" s="228">
        <f t="shared" si="473"/>
        <v>36.700000000000003</v>
      </c>
      <c r="K1305" s="228">
        <f t="shared" si="474"/>
        <v>0</v>
      </c>
      <c r="L1305" s="143">
        <f t="shared" si="475"/>
        <v>1</v>
      </c>
      <c r="M1305" s="143">
        <f t="shared" si="476"/>
        <v>1</v>
      </c>
      <c r="N1305" s="143">
        <f t="shared" si="477"/>
        <v>0</v>
      </c>
      <c r="O1305" s="247">
        <v>1</v>
      </c>
      <c r="P1305" s="247"/>
      <c r="Q1305" s="247">
        <f t="shared" si="478"/>
        <v>1</v>
      </c>
      <c r="R1305" s="223" t="s">
        <v>22</v>
      </c>
      <c r="S1305" s="141">
        <v>43794</v>
      </c>
      <c r="T1305" s="143" t="s">
        <v>443</v>
      </c>
      <c r="U1305" s="45">
        <v>46022</v>
      </c>
      <c r="V1305" s="139"/>
      <c r="W1305" s="148" t="s">
        <v>543</v>
      </c>
      <c r="X1305" s="148" t="s">
        <v>556</v>
      </c>
    </row>
    <row r="1306" spans="1:24" s="11" customFormat="1" ht="20.25" customHeight="1" x14ac:dyDescent="0.2">
      <c r="A1306" s="58">
        <f t="shared" si="460"/>
        <v>68</v>
      </c>
      <c r="B1306" s="143" t="s">
        <v>20</v>
      </c>
      <c r="C1306" s="143" t="s">
        <v>442</v>
      </c>
      <c r="D1306" s="143" t="s">
        <v>49</v>
      </c>
      <c r="E1306" s="143" t="s">
        <v>13</v>
      </c>
      <c r="F1306" s="38">
        <v>1</v>
      </c>
      <c r="G1306" s="140"/>
      <c r="H1306" s="140">
        <v>22</v>
      </c>
      <c r="I1306" s="228">
        <f t="shared" si="472"/>
        <v>22</v>
      </c>
      <c r="J1306" s="228">
        <f t="shared" si="473"/>
        <v>0</v>
      </c>
      <c r="K1306" s="228">
        <f t="shared" si="474"/>
        <v>22</v>
      </c>
      <c r="L1306" s="143">
        <f t="shared" si="475"/>
        <v>1</v>
      </c>
      <c r="M1306" s="143">
        <f t="shared" si="476"/>
        <v>0</v>
      </c>
      <c r="N1306" s="143">
        <f t="shared" si="477"/>
        <v>1</v>
      </c>
      <c r="O1306" s="247">
        <v>1</v>
      </c>
      <c r="P1306" s="247"/>
      <c r="Q1306" s="247">
        <f t="shared" si="478"/>
        <v>1</v>
      </c>
      <c r="R1306" s="223" t="s">
        <v>22</v>
      </c>
      <c r="S1306" s="141">
        <v>43794</v>
      </c>
      <c r="T1306" s="143" t="s">
        <v>443</v>
      </c>
      <c r="U1306" s="45">
        <v>46022</v>
      </c>
      <c r="V1306" s="139">
        <v>43511</v>
      </c>
      <c r="W1306" s="148" t="s">
        <v>543</v>
      </c>
      <c r="X1306" s="148" t="s">
        <v>556</v>
      </c>
    </row>
    <row r="1307" spans="1:24" s="11" customFormat="1" ht="20.25" customHeight="1" x14ac:dyDescent="0.2">
      <c r="A1307" s="58">
        <f t="shared" si="460"/>
        <v>68</v>
      </c>
      <c r="B1307" s="143" t="s">
        <v>20</v>
      </c>
      <c r="C1307" s="143" t="s">
        <v>442</v>
      </c>
      <c r="D1307" s="143" t="s">
        <v>50</v>
      </c>
      <c r="E1307" s="143" t="s">
        <v>12</v>
      </c>
      <c r="F1307" s="38">
        <v>1</v>
      </c>
      <c r="G1307" s="140"/>
      <c r="H1307" s="140">
        <v>17.600000000000001</v>
      </c>
      <c r="I1307" s="228">
        <f t="shared" si="472"/>
        <v>17.600000000000001</v>
      </c>
      <c r="J1307" s="228">
        <f t="shared" si="473"/>
        <v>17.600000000000001</v>
      </c>
      <c r="K1307" s="228">
        <f t="shared" si="474"/>
        <v>0</v>
      </c>
      <c r="L1307" s="143">
        <f t="shared" si="475"/>
        <v>1</v>
      </c>
      <c r="M1307" s="143">
        <f t="shared" si="476"/>
        <v>1</v>
      </c>
      <c r="N1307" s="143">
        <f t="shared" si="477"/>
        <v>0</v>
      </c>
      <c r="O1307" s="247">
        <v>1</v>
      </c>
      <c r="P1307" s="247"/>
      <c r="Q1307" s="247">
        <f t="shared" si="478"/>
        <v>1</v>
      </c>
      <c r="R1307" s="223" t="s">
        <v>22</v>
      </c>
      <c r="S1307" s="141">
        <v>43794</v>
      </c>
      <c r="T1307" s="143" t="s">
        <v>443</v>
      </c>
      <c r="U1307" s="45">
        <v>46022</v>
      </c>
      <c r="V1307" s="139"/>
      <c r="W1307" s="148" t="s">
        <v>543</v>
      </c>
      <c r="X1307" s="148" t="s">
        <v>556</v>
      </c>
    </row>
    <row r="1308" spans="1:24" s="11" customFormat="1" ht="20.25" customHeight="1" x14ac:dyDescent="0.2">
      <c r="A1308" s="58">
        <f t="shared" si="460"/>
        <v>68</v>
      </c>
      <c r="B1308" s="143" t="s">
        <v>20</v>
      </c>
      <c r="C1308" s="143" t="s">
        <v>442</v>
      </c>
      <c r="D1308" s="143" t="s">
        <v>51</v>
      </c>
      <c r="E1308" s="143" t="s">
        <v>13</v>
      </c>
      <c r="F1308" s="38">
        <v>1</v>
      </c>
      <c r="G1308" s="140"/>
      <c r="H1308" s="140">
        <v>19.100000000000001</v>
      </c>
      <c r="I1308" s="228">
        <f t="shared" si="472"/>
        <v>19.100000000000001</v>
      </c>
      <c r="J1308" s="228">
        <f t="shared" si="473"/>
        <v>0</v>
      </c>
      <c r="K1308" s="228">
        <f t="shared" si="474"/>
        <v>19.100000000000001</v>
      </c>
      <c r="L1308" s="143">
        <f t="shared" si="475"/>
        <v>1</v>
      </c>
      <c r="M1308" s="143">
        <f t="shared" si="476"/>
        <v>0</v>
      </c>
      <c r="N1308" s="143">
        <f t="shared" si="477"/>
        <v>1</v>
      </c>
      <c r="O1308" s="247">
        <v>1</v>
      </c>
      <c r="P1308" s="247"/>
      <c r="Q1308" s="247">
        <f t="shared" si="478"/>
        <v>1</v>
      </c>
      <c r="R1308" s="223" t="s">
        <v>22</v>
      </c>
      <c r="S1308" s="141">
        <v>43794</v>
      </c>
      <c r="T1308" s="143" t="s">
        <v>443</v>
      </c>
      <c r="U1308" s="45">
        <v>46022</v>
      </c>
      <c r="V1308" s="139">
        <v>41608</v>
      </c>
      <c r="W1308" s="148" t="s">
        <v>543</v>
      </c>
      <c r="X1308" s="148" t="s">
        <v>556</v>
      </c>
    </row>
    <row r="1309" spans="1:24" s="11" customFormat="1" ht="20.25" customHeight="1" x14ac:dyDescent="0.2">
      <c r="A1309" s="58">
        <f t="shared" si="460"/>
        <v>68</v>
      </c>
      <c r="B1309" s="143" t="s">
        <v>20</v>
      </c>
      <c r="C1309" s="143" t="s">
        <v>442</v>
      </c>
      <c r="D1309" s="143" t="s">
        <v>52</v>
      </c>
      <c r="E1309" s="143" t="s">
        <v>12</v>
      </c>
      <c r="F1309" s="38">
        <v>1</v>
      </c>
      <c r="G1309" s="140"/>
      <c r="H1309" s="140">
        <v>11.8</v>
      </c>
      <c r="I1309" s="228">
        <f t="shared" si="472"/>
        <v>11.8</v>
      </c>
      <c r="J1309" s="228">
        <f t="shared" si="473"/>
        <v>11.8</v>
      </c>
      <c r="K1309" s="228">
        <f t="shared" si="474"/>
        <v>0</v>
      </c>
      <c r="L1309" s="143">
        <f t="shared" si="475"/>
        <v>1</v>
      </c>
      <c r="M1309" s="143">
        <f t="shared" si="476"/>
        <v>1</v>
      </c>
      <c r="N1309" s="143">
        <f t="shared" si="477"/>
        <v>0</v>
      </c>
      <c r="O1309" s="247">
        <v>1</v>
      </c>
      <c r="P1309" s="247"/>
      <c r="Q1309" s="247">
        <f t="shared" si="478"/>
        <v>1</v>
      </c>
      <c r="R1309" s="223" t="s">
        <v>22</v>
      </c>
      <c r="S1309" s="141">
        <v>43794</v>
      </c>
      <c r="T1309" s="143" t="s">
        <v>443</v>
      </c>
      <c r="U1309" s="45">
        <v>46022</v>
      </c>
      <c r="V1309" s="139"/>
      <c r="W1309" s="148" t="s">
        <v>543</v>
      </c>
      <c r="X1309" s="148" t="s">
        <v>556</v>
      </c>
    </row>
    <row r="1310" spans="1:24" s="11" customFormat="1" ht="20.25" customHeight="1" x14ac:dyDescent="0.2">
      <c r="A1310" s="58">
        <f t="shared" si="460"/>
        <v>68</v>
      </c>
      <c r="B1310" s="143" t="s">
        <v>20</v>
      </c>
      <c r="C1310" s="143" t="s">
        <v>442</v>
      </c>
      <c r="D1310" s="143" t="s">
        <v>53</v>
      </c>
      <c r="E1310" s="143" t="s">
        <v>13</v>
      </c>
      <c r="F1310" s="38">
        <v>1</v>
      </c>
      <c r="G1310" s="140"/>
      <c r="H1310" s="140">
        <v>17.7</v>
      </c>
      <c r="I1310" s="228">
        <f t="shared" si="472"/>
        <v>17.7</v>
      </c>
      <c r="J1310" s="228">
        <f t="shared" si="473"/>
        <v>0</v>
      </c>
      <c r="K1310" s="228">
        <f t="shared" si="474"/>
        <v>17.7</v>
      </c>
      <c r="L1310" s="143">
        <f t="shared" si="475"/>
        <v>1</v>
      </c>
      <c r="M1310" s="143">
        <f t="shared" si="476"/>
        <v>0</v>
      </c>
      <c r="N1310" s="143">
        <f t="shared" si="477"/>
        <v>1</v>
      </c>
      <c r="O1310" s="247">
        <v>1</v>
      </c>
      <c r="P1310" s="247"/>
      <c r="Q1310" s="247">
        <f t="shared" si="478"/>
        <v>1</v>
      </c>
      <c r="R1310" s="223" t="s">
        <v>22</v>
      </c>
      <c r="S1310" s="141">
        <v>43794</v>
      </c>
      <c r="T1310" s="143" t="s">
        <v>443</v>
      </c>
      <c r="U1310" s="45">
        <v>46022</v>
      </c>
      <c r="V1310" s="139">
        <v>42087</v>
      </c>
      <c r="W1310" s="148" t="s">
        <v>543</v>
      </c>
      <c r="X1310" s="148" t="s">
        <v>556</v>
      </c>
    </row>
    <row r="1311" spans="1:24" s="11" customFormat="1" ht="20.25" customHeight="1" x14ac:dyDescent="0.2">
      <c r="A1311" s="58">
        <f t="shared" si="460"/>
        <v>68</v>
      </c>
      <c r="B1311" s="143" t="s">
        <v>20</v>
      </c>
      <c r="C1311" s="143" t="s">
        <v>442</v>
      </c>
      <c r="D1311" s="143" t="s">
        <v>54</v>
      </c>
      <c r="E1311" s="143" t="s">
        <v>13</v>
      </c>
      <c r="F1311" s="38">
        <v>1</v>
      </c>
      <c r="G1311" s="140"/>
      <c r="H1311" s="140">
        <v>17.100000000000001</v>
      </c>
      <c r="I1311" s="228">
        <f t="shared" si="472"/>
        <v>17.100000000000001</v>
      </c>
      <c r="J1311" s="228">
        <f t="shared" si="473"/>
        <v>0</v>
      </c>
      <c r="K1311" s="228">
        <f t="shared" si="474"/>
        <v>17.100000000000001</v>
      </c>
      <c r="L1311" s="143">
        <f t="shared" si="475"/>
        <v>1</v>
      </c>
      <c r="M1311" s="143">
        <f t="shared" si="476"/>
        <v>0</v>
      </c>
      <c r="N1311" s="143">
        <f t="shared" si="477"/>
        <v>1</v>
      </c>
      <c r="O1311" s="247">
        <v>1</v>
      </c>
      <c r="P1311" s="247"/>
      <c r="Q1311" s="247">
        <f t="shared" si="478"/>
        <v>1</v>
      </c>
      <c r="R1311" s="223" t="s">
        <v>22</v>
      </c>
      <c r="S1311" s="141">
        <v>43794</v>
      </c>
      <c r="T1311" s="143" t="s">
        <v>443</v>
      </c>
      <c r="U1311" s="45">
        <v>46022</v>
      </c>
      <c r="V1311" s="139">
        <v>39325</v>
      </c>
      <c r="W1311" s="148" t="s">
        <v>543</v>
      </c>
      <c r="X1311" s="148" t="s">
        <v>556</v>
      </c>
    </row>
    <row r="1312" spans="1:24" s="11" customFormat="1" ht="32.25" customHeight="1" x14ac:dyDescent="0.2">
      <c r="A1312" s="58">
        <f t="shared" si="460"/>
        <v>68</v>
      </c>
      <c r="B1312" s="143" t="s">
        <v>20</v>
      </c>
      <c r="C1312" s="143" t="s">
        <v>442</v>
      </c>
      <c r="D1312" s="143" t="s">
        <v>55</v>
      </c>
      <c r="E1312" s="143" t="s">
        <v>13</v>
      </c>
      <c r="F1312" s="38">
        <v>1</v>
      </c>
      <c r="G1312" s="140"/>
      <c r="H1312" s="140">
        <v>18.7</v>
      </c>
      <c r="I1312" s="228">
        <f t="shared" si="472"/>
        <v>18.7</v>
      </c>
      <c r="J1312" s="228">
        <f t="shared" si="473"/>
        <v>0</v>
      </c>
      <c r="K1312" s="228">
        <f t="shared" si="474"/>
        <v>18.7</v>
      </c>
      <c r="L1312" s="143">
        <f t="shared" si="475"/>
        <v>1</v>
      </c>
      <c r="M1312" s="143">
        <f t="shared" si="476"/>
        <v>0</v>
      </c>
      <c r="N1312" s="143">
        <f t="shared" si="477"/>
        <v>1</v>
      </c>
      <c r="O1312" s="247">
        <v>1</v>
      </c>
      <c r="P1312" s="247"/>
      <c r="Q1312" s="247">
        <f t="shared" si="478"/>
        <v>1</v>
      </c>
      <c r="R1312" s="223" t="s">
        <v>22</v>
      </c>
      <c r="S1312" s="141">
        <v>43794</v>
      </c>
      <c r="T1312" s="143" t="s">
        <v>443</v>
      </c>
      <c r="U1312" s="45">
        <v>46022</v>
      </c>
      <c r="V1312" s="139">
        <v>41652</v>
      </c>
      <c r="W1312" s="148" t="s">
        <v>543</v>
      </c>
      <c r="X1312" s="148" t="s">
        <v>556</v>
      </c>
    </row>
    <row r="1313" spans="1:24" s="11" customFormat="1" ht="20.25" customHeight="1" x14ac:dyDescent="0.2">
      <c r="A1313" s="58">
        <f t="shared" ref="A1313:A1376" si="479">A1312</f>
        <v>68</v>
      </c>
      <c r="B1313" s="143" t="s">
        <v>20</v>
      </c>
      <c r="C1313" s="143" t="s">
        <v>442</v>
      </c>
      <c r="D1313" s="143" t="s">
        <v>56</v>
      </c>
      <c r="E1313" s="143" t="s">
        <v>13</v>
      </c>
      <c r="F1313" s="38">
        <v>1</v>
      </c>
      <c r="G1313" s="140"/>
      <c r="H1313" s="140">
        <v>18.3</v>
      </c>
      <c r="I1313" s="228">
        <f t="shared" si="472"/>
        <v>18.3</v>
      </c>
      <c r="J1313" s="228">
        <f t="shared" si="473"/>
        <v>0</v>
      </c>
      <c r="K1313" s="228">
        <f t="shared" si="474"/>
        <v>18.3</v>
      </c>
      <c r="L1313" s="143">
        <f t="shared" si="475"/>
        <v>1</v>
      </c>
      <c r="M1313" s="143">
        <f t="shared" si="476"/>
        <v>0</v>
      </c>
      <c r="N1313" s="143">
        <f t="shared" si="477"/>
        <v>1</v>
      </c>
      <c r="O1313" s="247">
        <v>1</v>
      </c>
      <c r="P1313" s="247"/>
      <c r="Q1313" s="247">
        <f t="shared" si="478"/>
        <v>1</v>
      </c>
      <c r="R1313" s="223" t="s">
        <v>22</v>
      </c>
      <c r="S1313" s="141">
        <v>43794</v>
      </c>
      <c r="T1313" s="143" t="s">
        <v>443</v>
      </c>
      <c r="U1313" s="45">
        <v>46022</v>
      </c>
      <c r="V1313" s="139">
        <v>40444</v>
      </c>
      <c r="W1313" s="148" t="s">
        <v>543</v>
      </c>
      <c r="X1313" s="148" t="s">
        <v>556</v>
      </c>
    </row>
    <row r="1314" spans="1:24" s="11" customFormat="1" ht="20.25" customHeight="1" x14ac:dyDescent="0.2">
      <c r="A1314" s="58">
        <f t="shared" si="479"/>
        <v>68</v>
      </c>
      <c r="B1314" s="143" t="s">
        <v>20</v>
      </c>
      <c r="C1314" s="143" t="s">
        <v>442</v>
      </c>
      <c r="D1314" s="143" t="s">
        <v>57</v>
      </c>
      <c r="E1314" s="143" t="s">
        <v>13</v>
      </c>
      <c r="F1314" s="38">
        <v>1</v>
      </c>
      <c r="G1314" s="140"/>
      <c r="H1314" s="140">
        <v>17.3</v>
      </c>
      <c r="I1314" s="228">
        <f t="shared" si="472"/>
        <v>17.3</v>
      </c>
      <c r="J1314" s="228">
        <f t="shared" si="473"/>
        <v>0</v>
      </c>
      <c r="K1314" s="228">
        <f t="shared" si="474"/>
        <v>17.3</v>
      </c>
      <c r="L1314" s="143">
        <f t="shared" si="475"/>
        <v>1</v>
      </c>
      <c r="M1314" s="143">
        <f t="shared" si="476"/>
        <v>0</v>
      </c>
      <c r="N1314" s="143">
        <f t="shared" si="477"/>
        <v>1</v>
      </c>
      <c r="O1314" s="247">
        <v>1</v>
      </c>
      <c r="P1314" s="247"/>
      <c r="Q1314" s="247">
        <f t="shared" si="478"/>
        <v>1</v>
      </c>
      <c r="R1314" s="223" t="s">
        <v>22</v>
      </c>
      <c r="S1314" s="141">
        <v>43794</v>
      </c>
      <c r="T1314" s="143" t="s">
        <v>443</v>
      </c>
      <c r="U1314" s="45">
        <v>46022</v>
      </c>
      <c r="V1314" s="139">
        <v>41925</v>
      </c>
      <c r="W1314" s="148" t="s">
        <v>543</v>
      </c>
      <c r="X1314" s="148" t="s">
        <v>556</v>
      </c>
    </row>
    <row r="1315" spans="1:24" s="11" customFormat="1" ht="20.25" customHeight="1" x14ac:dyDescent="0.2">
      <c r="A1315" s="58">
        <f t="shared" si="479"/>
        <v>68</v>
      </c>
      <c r="B1315" s="143" t="s">
        <v>20</v>
      </c>
      <c r="C1315" s="143" t="s">
        <v>442</v>
      </c>
      <c r="D1315" s="143" t="s">
        <v>58</v>
      </c>
      <c r="E1315" s="143" t="s">
        <v>12</v>
      </c>
      <c r="F1315" s="38">
        <v>1</v>
      </c>
      <c r="G1315" s="140"/>
      <c r="H1315" s="140">
        <v>24.1</v>
      </c>
      <c r="I1315" s="228">
        <f t="shared" ref="I1315:I1346" si="480">IF(R1315="Подлежит расселению",H1315,IF(R1315="Расселено",0,IF(R1315="Пустующие",0,IF(R1315="В суде",H1315))))</f>
        <v>24.1</v>
      </c>
      <c r="J1315" s="228">
        <f t="shared" si="473"/>
        <v>24.1</v>
      </c>
      <c r="K1315" s="228">
        <f t="shared" si="474"/>
        <v>0</v>
      </c>
      <c r="L1315" s="143">
        <f t="shared" ref="L1315:L1336" si="481">IF(I1315&gt;0,1,IF(I1315=0,0))</f>
        <v>1</v>
      </c>
      <c r="M1315" s="143">
        <f t="shared" ref="M1315:M1336" si="482">IF(J1315&gt;0,1,IF(J1315=0,0))</f>
        <v>1</v>
      </c>
      <c r="N1315" s="143">
        <f t="shared" ref="N1315:N1336" si="483">IF(K1315&gt;0,1,IF(K1315=0,0))</f>
        <v>0</v>
      </c>
      <c r="O1315" s="247">
        <v>3</v>
      </c>
      <c r="P1315" s="247"/>
      <c r="Q1315" s="247">
        <f t="shared" ref="Q1315:Q1336" si="484">O1315-P1315</f>
        <v>3</v>
      </c>
      <c r="R1315" s="223" t="s">
        <v>22</v>
      </c>
      <c r="S1315" s="141">
        <v>43794</v>
      </c>
      <c r="T1315" s="143" t="s">
        <v>443</v>
      </c>
      <c r="U1315" s="45">
        <v>46022</v>
      </c>
      <c r="V1315" s="139"/>
      <c r="W1315" s="148" t="s">
        <v>543</v>
      </c>
      <c r="X1315" s="148" t="s">
        <v>556</v>
      </c>
    </row>
    <row r="1316" spans="1:24" s="11" customFormat="1" ht="20.25" customHeight="1" x14ac:dyDescent="0.2">
      <c r="A1316" s="58">
        <f t="shared" si="479"/>
        <v>68</v>
      </c>
      <c r="B1316" s="143" t="s">
        <v>20</v>
      </c>
      <c r="C1316" s="143" t="s">
        <v>442</v>
      </c>
      <c r="D1316" s="143" t="s">
        <v>59</v>
      </c>
      <c r="E1316" s="143" t="s">
        <v>13</v>
      </c>
      <c r="F1316" s="38">
        <v>1</v>
      </c>
      <c r="G1316" s="140"/>
      <c r="H1316" s="140">
        <v>17.3</v>
      </c>
      <c r="I1316" s="228">
        <f t="shared" si="480"/>
        <v>17.3</v>
      </c>
      <c r="J1316" s="228">
        <f t="shared" si="473"/>
        <v>0</v>
      </c>
      <c r="K1316" s="228">
        <f t="shared" si="474"/>
        <v>17.3</v>
      </c>
      <c r="L1316" s="143">
        <f t="shared" si="481"/>
        <v>1</v>
      </c>
      <c r="M1316" s="143">
        <f t="shared" si="482"/>
        <v>0</v>
      </c>
      <c r="N1316" s="143">
        <f t="shared" si="483"/>
        <v>1</v>
      </c>
      <c r="O1316" s="247">
        <v>1</v>
      </c>
      <c r="P1316" s="247"/>
      <c r="Q1316" s="247">
        <f t="shared" si="484"/>
        <v>1</v>
      </c>
      <c r="R1316" s="223" t="s">
        <v>22</v>
      </c>
      <c r="S1316" s="141">
        <v>43794</v>
      </c>
      <c r="T1316" s="143" t="s">
        <v>443</v>
      </c>
      <c r="U1316" s="45">
        <v>46022</v>
      </c>
      <c r="V1316" s="139">
        <v>42734</v>
      </c>
      <c r="W1316" s="148" t="s">
        <v>543</v>
      </c>
      <c r="X1316" s="148" t="s">
        <v>556</v>
      </c>
    </row>
    <row r="1317" spans="1:24" s="11" customFormat="1" ht="20.25" customHeight="1" x14ac:dyDescent="0.2">
      <c r="A1317" s="58">
        <f t="shared" si="479"/>
        <v>68</v>
      </c>
      <c r="B1317" s="143" t="s">
        <v>20</v>
      </c>
      <c r="C1317" s="143" t="s">
        <v>442</v>
      </c>
      <c r="D1317" s="143" t="s">
        <v>100</v>
      </c>
      <c r="E1317" s="143" t="s">
        <v>13</v>
      </c>
      <c r="F1317" s="38">
        <v>1</v>
      </c>
      <c r="G1317" s="140"/>
      <c r="H1317" s="140">
        <v>23</v>
      </c>
      <c r="I1317" s="228">
        <f t="shared" si="480"/>
        <v>23</v>
      </c>
      <c r="J1317" s="228">
        <f t="shared" si="473"/>
        <v>0</v>
      </c>
      <c r="K1317" s="228">
        <f t="shared" si="474"/>
        <v>23</v>
      </c>
      <c r="L1317" s="143">
        <f t="shared" si="481"/>
        <v>1</v>
      </c>
      <c r="M1317" s="143">
        <f t="shared" si="482"/>
        <v>0</v>
      </c>
      <c r="N1317" s="143">
        <f t="shared" si="483"/>
        <v>1</v>
      </c>
      <c r="O1317" s="247">
        <v>2</v>
      </c>
      <c r="P1317" s="247">
        <v>4</v>
      </c>
      <c r="Q1317" s="247">
        <f t="shared" si="484"/>
        <v>-2</v>
      </c>
      <c r="R1317" s="223" t="s">
        <v>22</v>
      </c>
      <c r="S1317" s="141">
        <v>43794</v>
      </c>
      <c r="T1317" s="143" t="s">
        <v>443</v>
      </c>
      <c r="U1317" s="45">
        <v>46022</v>
      </c>
      <c r="V1317" s="139">
        <v>43069</v>
      </c>
      <c r="W1317" s="148" t="s">
        <v>543</v>
      </c>
      <c r="X1317" s="148" t="s">
        <v>556</v>
      </c>
    </row>
    <row r="1318" spans="1:24" s="11" customFormat="1" ht="20.25" customHeight="1" x14ac:dyDescent="0.2">
      <c r="A1318" s="58">
        <f t="shared" si="479"/>
        <v>68</v>
      </c>
      <c r="B1318" s="143" t="s">
        <v>20</v>
      </c>
      <c r="C1318" s="143" t="s">
        <v>442</v>
      </c>
      <c r="D1318" s="143" t="s">
        <v>101</v>
      </c>
      <c r="E1318" s="143" t="s">
        <v>12</v>
      </c>
      <c r="F1318" s="38">
        <v>1</v>
      </c>
      <c r="G1318" s="140"/>
      <c r="H1318" s="140">
        <v>17.100000000000001</v>
      </c>
      <c r="I1318" s="228">
        <f t="shared" si="480"/>
        <v>17.100000000000001</v>
      </c>
      <c r="J1318" s="228">
        <f t="shared" si="473"/>
        <v>17.100000000000001</v>
      </c>
      <c r="K1318" s="228">
        <f t="shared" si="474"/>
        <v>0</v>
      </c>
      <c r="L1318" s="143">
        <f t="shared" si="481"/>
        <v>1</v>
      </c>
      <c r="M1318" s="143">
        <f t="shared" si="482"/>
        <v>1</v>
      </c>
      <c r="N1318" s="143">
        <f t="shared" si="483"/>
        <v>0</v>
      </c>
      <c r="O1318" s="247">
        <v>1</v>
      </c>
      <c r="P1318" s="247"/>
      <c r="Q1318" s="247">
        <f t="shared" si="484"/>
        <v>1</v>
      </c>
      <c r="R1318" s="223" t="s">
        <v>22</v>
      </c>
      <c r="S1318" s="141">
        <v>43794</v>
      </c>
      <c r="T1318" s="143" t="s">
        <v>443</v>
      </c>
      <c r="U1318" s="45">
        <v>46022</v>
      </c>
      <c r="V1318" s="139"/>
      <c r="W1318" s="148" t="s">
        <v>543</v>
      </c>
      <c r="X1318" s="148" t="s">
        <v>556</v>
      </c>
    </row>
    <row r="1319" spans="1:24" s="11" customFormat="1" ht="20.25" customHeight="1" x14ac:dyDescent="0.2">
      <c r="A1319" s="58">
        <f t="shared" si="479"/>
        <v>68</v>
      </c>
      <c r="B1319" s="143" t="s">
        <v>20</v>
      </c>
      <c r="C1319" s="143" t="s">
        <v>442</v>
      </c>
      <c r="D1319" s="143" t="s">
        <v>102</v>
      </c>
      <c r="E1319" s="143" t="s">
        <v>13</v>
      </c>
      <c r="F1319" s="38">
        <v>1</v>
      </c>
      <c r="G1319" s="140"/>
      <c r="H1319" s="140">
        <v>23</v>
      </c>
      <c r="I1319" s="228">
        <f t="shared" si="480"/>
        <v>23</v>
      </c>
      <c r="J1319" s="228">
        <f t="shared" si="473"/>
        <v>0</v>
      </c>
      <c r="K1319" s="228">
        <f t="shared" si="474"/>
        <v>23</v>
      </c>
      <c r="L1319" s="143">
        <f t="shared" si="481"/>
        <v>1</v>
      </c>
      <c r="M1319" s="143">
        <f t="shared" si="482"/>
        <v>0</v>
      </c>
      <c r="N1319" s="143">
        <f t="shared" si="483"/>
        <v>1</v>
      </c>
      <c r="O1319" s="247">
        <v>1</v>
      </c>
      <c r="P1319" s="247"/>
      <c r="Q1319" s="247">
        <f t="shared" si="484"/>
        <v>1</v>
      </c>
      <c r="R1319" s="223" t="s">
        <v>22</v>
      </c>
      <c r="S1319" s="141">
        <v>43794</v>
      </c>
      <c r="T1319" s="143" t="s">
        <v>443</v>
      </c>
      <c r="U1319" s="45">
        <v>46022</v>
      </c>
      <c r="V1319" s="139">
        <v>40263</v>
      </c>
      <c r="W1319" s="148" t="s">
        <v>543</v>
      </c>
      <c r="X1319" s="148" t="s">
        <v>556</v>
      </c>
    </row>
    <row r="1320" spans="1:24" s="11" customFormat="1" ht="20.25" customHeight="1" x14ac:dyDescent="0.2">
      <c r="A1320" s="58">
        <f t="shared" si="479"/>
        <v>68</v>
      </c>
      <c r="B1320" s="143" t="s">
        <v>20</v>
      </c>
      <c r="C1320" s="143" t="s">
        <v>442</v>
      </c>
      <c r="D1320" s="143" t="s">
        <v>320</v>
      </c>
      <c r="E1320" s="143" t="s">
        <v>12</v>
      </c>
      <c r="F1320" s="38">
        <v>1</v>
      </c>
      <c r="G1320" s="140"/>
      <c r="H1320" s="140">
        <v>18.100000000000001</v>
      </c>
      <c r="I1320" s="228">
        <f t="shared" si="480"/>
        <v>18.100000000000001</v>
      </c>
      <c r="J1320" s="228">
        <f t="shared" si="473"/>
        <v>18.100000000000001</v>
      </c>
      <c r="K1320" s="228">
        <f t="shared" si="474"/>
        <v>0</v>
      </c>
      <c r="L1320" s="143">
        <f t="shared" si="481"/>
        <v>1</v>
      </c>
      <c r="M1320" s="143">
        <f t="shared" si="482"/>
        <v>1</v>
      </c>
      <c r="N1320" s="143">
        <f t="shared" si="483"/>
        <v>0</v>
      </c>
      <c r="O1320" s="247">
        <v>2</v>
      </c>
      <c r="P1320" s="247">
        <v>2</v>
      </c>
      <c r="Q1320" s="247">
        <f t="shared" si="484"/>
        <v>0</v>
      </c>
      <c r="R1320" s="223" t="s">
        <v>22</v>
      </c>
      <c r="S1320" s="141">
        <v>43794</v>
      </c>
      <c r="T1320" s="143" t="s">
        <v>443</v>
      </c>
      <c r="U1320" s="45">
        <v>46022</v>
      </c>
      <c r="V1320" s="139"/>
      <c r="W1320" s="148" t="s">
        <v>543</v>
      </c>
      <c r="X1320" s="148" t="s">
        <v>556</v>
      </c>
    </row>
    <row r="1321" spans="1:24" s="11" customFormat="1" ht="20.25" customHeight="1" x14ac:dyDescent="0.2">
      <c r="A1321" s="58">
        <f t="shared" si="479"/>
        <v>68</v>
      </c>
      <c r="B1321" s="143" t="s">
        <v>20</v>
      </c>
      <c r="C1321" s="143" t="s">
        <v>442</v>
      </c>
      <c r="D1321" s="143" t="s">
        <v>394</v>
      </c>
      <c r="E1321" s="143" t="s">
        <v>13</v>
      </c>
      <c r="F1321" s="38">
        <v>1</v>
      </c>
      <c r="G1321" s="140"/>
      <c r="H1321" s="140">
        <v>18.3</v>
      </c>
      <c r="I1321" s="228">
        <f t="shared" si="480"/>
        <v>18.3</v>
      </c>
      <c r="J1321" s="228">
        <f t="shared" si="473"/>
        <v>0</v>
      </c>
      <c r="K1321" s="228">
        <f t="shared" si="474"/>
        <v>18.3</v>
      </c>
      <c r="L1321" s="143">
        <f t="shared" si="481"/>
        <v>1</v>
      </c>
      <c r="M1321" s="143">
        <f t="shared" si="482"/>
        <v>0</v>
      </c>
      <c r="N1321" s="143">
        <f t="shared" si="483"/>
        <v>1</v>
      </c>
      <c r="O1321" s="247">
        <v>1</v>
      </c>
      <c r="P1321" s="247"/>
      <c r="Q1321" s="247">
        <f t="shared" si="484"/>
        <v>1</v>
      </c>
      <c r="R1321" s="223" t="s">
        <v>22</v>
      </c>
      <c r="S1321" s="141">
        <v>43794</v>
      </c>
      <c r="T1321" s="143" t="s">
        <v>443</v>
      </c>
      <c r="U1321" s="45">
        <v>46022</v>
      </c>
      <c r="V1321" s="139">
        <v>42046</v>
      </c>
      <c r="W1321" s="148" t="s">
        <v>543</v>
      </c>
      <c r="X1321" s="148" t="s">
        <v>556</v>
      </c>
    </row>
    <row r="1322" spans="1:24" s="11" customFormat="1" ht="20.25" customHeight="1" x14ac:dyDescent="0.2">
      <c r="A1322" s="58">
        <f t="shared" si="479"/>
        <v>68</v>
      </c>
      <c r="B1322" s="143" t="s">
        <v>20</v>
      </c>
      <c r="C1322" s="143" t="s">
        <v>442</v>
      </c>
      <c r="D1322" s="143" t="s">
        <v>107</v>
      </c>
      <c r="E1322" s="143" t="s">
        <v>13</v>
      </c>
      <c r="F1322" s="38">
        <v>1</v>
      </c>
      <c r="G1322" s="140"/>
      <c r="H1322" s="140">
        <v>17.2</v>
      </c>
      <c r="I1322" s="228">
        <f t="shared" si="480"/>
        <v>17.2</v>
      </c>
      <c r="J1322" s="228">
        <f t="shared" si="473"/>
        <v>0</v>
      </c>
      <c r="K1322" s="228">
        <f t="shared" si="474"/>
        <v>17.2</v>
      </c>
      <c r="L1322" s="143">
        <f t="shared" si="481"/>
        <v>1</v>
      </c>
      <c r="M1322" s="143">
        <f t="shared" si="482"/>
        <v>0</v>
      </c>
      <c r="N1322" s="143">
        <f t="shared" si="483"/>
        <v>1</v>
      </c>
      <c r="O1322" s="247">
        <v>1</v>
      </c>
      <c r="P1322" s="247"/>
      <c r="Q1322" s="247">
        <f t="shared" si="484"/>
        <v>1</v>
      </c>
      <c r="R1322" s="223" t="s">
        <v>22</v>
      </c>
      <c r="S1322" s="141">
        <v>43794</v>
      </c>
      <c r="T1322" s="143" t="s">
        <v>443</v>
      </c>
      <c r="U1322" s="45">
        <v>46022</v>
      </c>
      <c r="V1322" s="139">
        <v>39759</v>
      </c>
      <c r="W1322" s="148" t="s">
        <v>543</v>
      </c>
      <c r="X1322" s="148" t="s">
        <v>556</v>
      </c>
    </row>
    <row r="1323" spans="1:24" s="11" customFormat="1" ht="20.25" customHeight="1" x14ac:dyDescent="0.2">
      <c r="A1323" s="58">
        <f t="shared" si="479"/>
        <v>68</v>
      </c>
      <c r="B1323" s="143" t="s">
        <v>20</v>
      </c>
      <c r="C1323" s="143" t="s">
        <v>442</v>
      </c>
      <c r="D1323" s="143" t="s">
        <v>406</v>
      </c>
      <c r="E1323" s="143" t="s">
        <v>13</v>
      </c>
      <c r="F1323" s="38">
        <v>1</v>
      </c>
      <c r="G1323" s="140"/>
      <c r="H1323" s="140">
        <v>17.7</v>
      </c>
      <c r="I1323" s="228">
        <f t="shared" si="480"/>
        <v>17.7</v>
      </c>
      <c r="J1323" s="228">
        <f t="shared" si="473"/>
        <v>0</v>
      </c>
      <c r="K1323" s="228">
        <f t="shared" si="474"/>
        <v>17.7</v>
      </c>
      <c r="L1323" s="143">
        <f t="shared" si="481"/>
        <v>1</v>
      </c>
      <c r="M1323" s="143">
        <f t="shared" si="482"/>
        <v>0</v>
      </c>
      <c r="N1323" s="143">
        <f t="shared" si="483"/>
        <v>1</v>
      </c>
      <c r="O1323" s="247">
        <v>2</v>
      </c>
      <c r="P1323" s="247"/>
      <c r="Q1323" s="247">
        <f t="shared" si="484"/>
        <v>2</v>
      </c>
      <c r="R1323" s="223" t="s">
        <v>22</v>
      </c>
      <c r="S1323" s="141">
        <v>43794</v>
      </c>
      <c r="T1323" s="143" t="s">
        <v>443</v>
      </c>
      <c r="U1323" s="45">
        <v>46022</v>
      </c>
      <c r="V1323" s="139">
        <v>41263</v>
      </c>
      <c r="W1323" s="148" t="s">
        <v>543</v>
      </c>
      <c r="X1323" s="148" t="s">
        <v>556</v>
      </c>
    </row>
    <row r="1324" spans="1:24" s="11" customFormat="1" ht="20.25" customHeight="1" x14ac:dyDescent="0.2">
      <c r="A1324" s="58">
        <f t="shared" si="479"/>
        <v>68</v>
      </c>
      <c r="B1324" s="143" t="s">
        <v>20</v>
      </c>
      <c r="C1324" s="143" t="s">
        <v>442</v>
      </c>
      <c r="D1324" s="143" t="s">
        <v>407</v>
      </c>
      <c r="E1324" s="143" t="s">
        <v>12</v>
      </c>
      <c r="F1324" s="38">
        <v>1</v>
      </c>
      <c r="G1324" s="140"/>
      <c r="H1324" s="140">
        <v>17.3</v>
      </c>
      <c r="I1324" s="228">
        <f t="shared" si="480"/>
        <v>17.3</v>
      </c>
      <c r="J1324" s="228">
        <f t="shared" si="473"/>
        <v>17.3</v>
      </c>
      <c r="K1324" s="228">
        <f t="shared" si="474"/>
        <v>0</v>
      </c>
      <c r="L1324" s="143">
        <f t="shared" si="481"/>
        <v>1</v>
      </c>
      <c r="M1324" s="143">
        <f t="shared" si="482"/>
        <v>1</v>
      </c>
      <c r="N1324" s="143">
        <f t="shared" si="483"/>
        <v>0</v>
      </c>
      <c r="O1324" s="247">
        <v>1</v>
      </c>
      <c r="P1324" s="247"/>
      <c r="Q1324" s="247">
        <f t="shared" si="484"/>
        <v>1</v>
      </c>
      <c r="R1324" s="223" t="s">
        <v>22</v>
      </c>
      <c r="S1324" s="141">
        <v>43794</v>
      </c>
      <c r="T1324" s="143" t="s">
        <v>443</v>
      </c>
      <c r="U1324" s="45">
        <v>46022</v>
      </c>
      <c r="V1324" s="139"/>
      <c r="W1324" s="148" t="s">
        <v>543</v>
      </c>
      <c r="X1324" s="148" t="s">
        <v>556</v>
      </c>
    </row>
    <row r="1325" spans="1:24" s="11" customFormat="1" ht="20.25" customHeight="1" x14ac:dyDescent="0.2">
      <c r="A1325" s="58">
        <f t="shared" si="479"/>
        <v>68</v>
      </c>
      <c r="B1325" s="143" t="s">
        <v>20</v>
      </c>
      <c r="C1325" s="143" t="s">
        <v>442</v>
      </c>
      <c r="D1325" s="143" t="s">
        <v>444</v>
      </c>
      <c r="E1325" s="143" t="s">
        <v>12</v>
      </c>
      <c r="F1325" s="38">
        <v>1</v>
      </c>
      <c r="G1325" s="140"/>
      <c r="H1325" s="140">
        <v>17.7</v>
      </c>
      <c r="I1325" s="228">
        <f t="shared" si="480"/>
        <v>17.7</v>
      </c>
      <c r="J1325" s="228">
        <f t="shared" si="473"/>
        <v>17.7</v>
      </c>
      <c r="K1325" s="228">
        <f t="shared" si="474"/>
        <v>0</v>
      </c>
      <c r="L1325" s="143">
        <f t="shared" si="481"/>
        <v>1</v>
      </c>
      <c r="M1325" s="143">
        <f t="shared" si="482"/>
        <v>1</v>
      </c>
      <c r="N1325" s="143">
        <f t="shared" si="483"/>
        <v>0</v>
      </c>
      <c r="O1325" s="247">
        <v>1</v>
      </c>
      <c r="P1325" s="247"/>
      <c r="Q1325" s="247">
        <f t="shared" si="484"/>
        <v>1</v>
      </c>
      <c r="R1325" s="223" t="s">
        <v>22</v>
      </c>
      <c r="S1325" s="141">
        <v>43794</v>
      </c>
      <c r="T1325" s="143" t="s">
        <v>443</v>
      </c>
      <c r="U1325" s="45">
        <v>46022</v>
      </c>
      <c r="V1325" s="139"/>
      <c r="W1325" s="148" t="s">
        <v>543</v>
      </c>
      <c r="X1325" s="148" t="s">
        <v>556</v>
      </c>
    </row>
    <row r="1326" spans="1:24" s="11" customFormat="1" ht="20.25" customHeight="1" x14ac:dyDescent="0.2">
      <c r="A1326" s="58">
        <f t="shared" si="479"/>
        <v>68</v>
      </c>
      <c r="B1326" s="143" t="s">
        <v>20</v>
      </c>
      <c r="C1326" s="143" t="s">
        <v>442</v>
      </c>
      <c r="D1326" s="143" t="s">
        <v>108</v>
      </c>
      <c r="E1326" s="143" t="s">
        <v>12</v>
      </c>
      <c r="F1326" s="38">
        <v>1</v>
      </c>
      <c r="G1326" s="140"/>
      <c r="H1326" s="140">
        <v>11.9</v>
      </c>
      <c r="I1326" s="228">
        <f t="shared" si="480"/>
        <v>11.9</v>
      </c>
      <c r="J1326" s="228">
        <f t="shared" si="473"/>
        <v>11.9</v>
      </c>
      <c r="K1326" s="228">
        <f t="shared" si="474"/>
        <v>0</v>
      </c>
      <c r="L1326" s="143">
        <f t="shared" si="481"/>
        <v>1</v>
      </c>
      <c r="M1326" s="143">
        <f t="shared" si="482"/>
        <v>1</v>
      </c>
      <c r="N1326" s="143">
        <f t="shared" si="483"/>
        <v>0</v>
      </c>
      <c r="O1326" s="247">
        <v>1</v>
      </c>
      <c r="P1326" s="247"/>
      <c r="Q1326" s="247">
        <f t="shared" si="484"/>
        <v>1</v>
      </c>
      <c r="R1326" s="223" t="s">
        <v>22</v>
      </c>
      <c r="S1326" s="141">
        <v>43794</v>
      </c>
      <c r="T1326" s="143" t="s">
        <v>443</v>
      </c>
      <c r="U1326" s="45">
        <v>46022</v>
      </c>
      <c r="V1326" s="139"/>
      <c r="W1326" s="148" t="s">
        <v>543</v>
      </c>
      <c r="X1326" s="148" t="s">
        <v>556</v>
      </c>
    </row>
    <row r="1327" spans="1:24" s="11" customFormat="1" ht="20.25" customHeight="1" x14ac:dyDescent="0.2">
      <c r="A1327" s="58">
        <f t="shared" si="479"/>
        <v>68</v>
      </c>
      <c r="B1327" s="143" t="s">
        <v>20</v>
      </c>
      <c r="C1327" s="143" t="s">
        <v>442</v>
      </c>
      <c r="D1327" s="143" t="s">
        <v>445</v>
      </c>
      <c r="E1327" s="143" t="s">
        <v>12</v>
      </c>
      <c r="F1327" s="38">
        <v>1</v>
      </c>
      <c r="G1327" s="140"/>
      <c r="H1327" s="140">
        <v>23</v>
      </c>
      <c r="I1327" s="228">
        <f t="shared" si="480"/>
        <v>23</v>
      </c>
      <c r="J1327" s="228">
        <f t="shared" si="473"/>
        <v>23</v>
      </c>
      <c r="K1327" s="228">
        <f t="shared" si="474"/>
        <v>0</v>
      </c>
      <c r="L1327" s="143">
        <f t="shared" si="481"/>
        <v>1</v>
      </c>
      <c r="M1327" s="143">
        <f t="shared" si="482"/>
        <v>1</v>
      </c>
      <c r="N1327" s="143">
        <f t="shared" si="483"/>
        <v>0</v>
      </c>
      <c r="O1327" s="247">
        <v>1</v>
      </c>
      <c r="P1327" s="247"/>
      <c r="Q1327" s="247">
        <f t="shared" si="484"/>
        <v>1</v>
      </c>
      <c r="R1327" s="223" t="s">
        <v>22</v>
      </c>
      <c r="S1327" s="141">
        <v>43794</v>
      </c>
      <c r="T1327" s="143" t="s">
        <v>443</v>
      </c>
      <c r="U1327" s="45">
        <v>46022</v>
      </c>
      <c r="V1327" s="139"/>
      <c r="W1327" s="148" t="s">
        <v>543</v>
      </c>
      <c r="X1327" s="148" t="s">
        <v>556</v>
      </c>
    </row>
    <row r="1328" spans="1:24" s="11" customFormat="1" ht="20.25" customHeight="1" x14ac:dyDescent="0.2">
      <c r="A1328" s="58">
        <f t="shared" si="479"/>
        <v>68</v>
      </c>
      <c r="B1328" s="143" t="s">
        <v>20</v>
      </c>
      <c r="C1328" s="143" t="s">
        <v>442</v>
      </c>
      <c r="D1328" s="143" t="s">
        <v>109</v>
      </c>
      <c r="E1328" s="143" t="s">
        <v>12</v>
      </c>
      <c r="F1328" s="38">
        <v>1</v>
      </c>
      <c r="G1328" s="140"/>
      <c r="H1328" s="140">
        <v>23.5</v>
      </c>
      <c r="I1328" s="228">
        <f t="shared" si="480"/>
        <v>23.5</v>
      </c>
      <c r="J1328" s="228">
        <f t="shared" si="473"/>
        <v>23.5</v>
      </c>
      <c r="K1328" s="228">
        <f t="shared" si="474"/>
        <v>0</v>
      </c>
      <c r="L1328" s="143">
        <f t="shared" si="481"/>
        <v>1</v>
      </c>
      <c r="M1328" s="143">
        <f t="shared" si="482"/>
        <v>1</v>
      </c>
      <c r="N1328" s="143">
        <f t="shared" si="483"/>
        <v>0</v>
      </c>
      <c r="O1328" s="247">
        <v>1</v>
      </c>
      <c r="P1328" s="247"/>
      <c r="Q1328" s="247">
        <f t="shared" si="484"/>
        <v>1</v>
      </c>
      <c r="R1328" s="223" t="s">
        <v>22</v>
      </c>
      <c r="S1328" s="141">
        <v>43794</v>
      </c>
      <c r="T1328" s="143" t="s">
        <v>443</v>
      </c>
      <c r="U1328" s="45">
        <v>46022</v>
      </c>
      <c r="V1328" s="139"/>
      <c r="W1328" s="148" t="s">
        <v>543</v>
      </c>
      <c r="X1328" s="148" t="s">
        <v>556</v>
      </c>
    </row>
    <row r="1329" spans="1:25" s="11" customFormat="1" ht="20.25" customHeight="1" x14ac:dyDescent="0.2">
      <c r="A1329" s="58">
        <f t="shared" si="479"/>
        <v>68</v>
      </c>
      <c r="B1329" s="143" t="s">
        <v>20</v>
      </c>
      <c r="C1329" s="143" t="s">
        <v>442</v>
      </c>
      <c r="D1329" s="143" t="s">
        <v>446</v>
      </c>
      <c r="E1329" s="143" t="s">
        <v>13</v>
      </c>
      <c r="F1329" s="38">
        <v>1</v>
      </c>
      <c r="G1329" s="140"/>
      <c r="H1329" s="140">
        <v>17</v>
      </c>
      <c r="I1329" s="228">
        <f t="shared" si="480"/>
        <v>17</v>
      </c>
      <c r="J1329" s="228">
        <f t="shared" si="473"/>
        <v>0</v>
      </c>
      <c r="K1329" s="228">
        <f t="shared" si="474"/>
        <v>17</v>
      </c>
      <c r="L1329" s="143">
        <f t="shared" si="481"/>
        <v>1</v>
      </c>
      <c r="M1329" s="143">
        <f t="shared" si="482"/>
        <v>0</v>
      </c>
      <c r="N1329" s="143">
        <f t="shared" si="483"/>
        <v>1</v>
      </c>
      <c r="O1329" s="247">
        <v>1</v>
      </c>
      <c r="P1329" s="247"/>
      <c r="Q1329" s="247">
        <f t="shared" si="484"/>
        <v>1</v>
      </c>
      <c r="R1329" s="223" t="s">
        <v>22</v>
      </c>
      <c r="S1329" s="141">
        <v>43794</v>
      </c>
      <c r="T1329" s="143" t="s">
        <v>443</v>
      </c>
      <c r="U1329" s="45">
        <v>46022</v>
      </c>
      <c r="V1329" s="139">
        <v>42303</v>
      </c>
      <c r="W1329" s="148" t="s">
        <v>543</v>
      </c>
      <c r="X1329" s="148" t="s">
        <v>556</v>
      </c>
    </row>
    <row r="1330" spans="1:25" s="11" customFormat="1" ht="20.25" customHeight="1" x14ac:dyDescent="0.2">
      <c r="A1330" s="58">
        <f t="shared" si="479"/>
        <v>68</v>
      </c>
      <c r="B1330" s="143" t="s">
        <v>20</v>
      </c>
      <c r="C1330" s="143" t="s">
        <v>442</v>
      </c>
      <c r="D1330" s="143" t="s">
        <v>447</v>
      </c>
      <c r="E1330" s="143" t="s">
        <v>13</v>
      </c>
      <c r="F1330" s="38">
        <v>1</v>
      </c>
      <c r="G1330" s="140"/>
      <c r="H1330" s="140">
        <v>17.2</v>
      </c>
      <c r="I1330" s="228">
        <f t="shared" si="480"/>
        <v>17.2</v>
      </c>
      <c r="J1330" s="228">
        <f t="shared" si="473"/>
        <v>0</v>
      </c>
      <c r="K1330" s="228">
        <f t="shared" si="474"/>
        <v>17.2</v>
      </c>
      <c r="L1330" s="143">
        <f t="shared" si="481"/>
        <v>1</v>
      </c>
      <c r="M1330" s="143">
        <f t="shared" si="482"/>
        <v>0</v>
      </c>
      <c r="N1330" s="143">
        <f t="shared" si="483"/>
        <v>1</v>
      </c>
      <c r="O1330" s="247">
        <v>1</v>
      </c>
      <c r="P1330" s="247"/>
      <c r="Q1330" s="247">
        <f t="shared" si="484"/>
        <v>1</v>
      </c>
      <c r="R1330" s="223" t="s">
        <v>22</v>
      </c>
      <c r="S1330" s="141">
        <v>43794</v>
      </c>
      <c r="T1330" s="143" t="s">
        <v>443</v>
      </c>
      <c r="U1330" s="45">
        <v>46022</v>
      </c>
      <c r="V1330" s="139">
        <v>40276</v>
      </c>
      <c r="W1330" s="148" t="s">
        <v>543</v>
      </c>
      <c r="X1330" s="148" t="s">
        <v>556</v>
      </c>
    </row>
    <row r="1331" spans="1:25" s="11" customFormat="1" ht="20.25" customHeight="1" x14ac:dyDescent="0.2">
      <c r="A1331" s="58">
        <f t="shared" si="479"/>
        <v>68</v>
      </c>
      <c r="B1331" s="143" t="s">
        <v>20</v>
      </c>
      <c r="C1331" s="143" t="s">
        <v>442</v>
      </c>
      <c r="D1331" s="143" t="s">
        <v>110</v>
      </c>
      <c r="E1331" s="143" t="s">
        <v>13</v>
      </c>
      <c r="F1331" s="38">
        <v>1</v>
      </c>
      <c r="G1331" s="140"/>
      <c r="H1331" s="140">
        <v>18.2</v>
      </c>
      <c r="I1331" s="228">
        <f t="shared" si="480"/>
        <v>18.2</v>
      </c>
      <c r="J1331" s="228">
        <f t="shared" si="473"/>
        <v>0</v>
      </c>
      <c r="K1331" s="228">
        <f t="shared" si="474"/>
        <v>18.2</v>
      </c>
      <c r="L1331" s="143">
        <f t="shared" si="481"/>
        <v>1</v>
      </c>
      <c r="M1331" s="143">
        <f t="shared" si="482"/>
        <v>0</v>
      </c>
      <c r="N1331" s="143">
        <f t="shared" si="483"/>
        <v>1</v>
      </c>
      <c r="O1331" s="247">
        <v>1</v>
      </c>
      <c r="P1331" s="247"/>
      <c r="Q1331" s="247">
        <f t="shared" si="484"/>
        <v>1</v>
      </c>
      <c r="R1331" s="223" t="s">
        <v>22</v>
      </c>
      <c r="S1331" s="141">
        <v>43794</v>
      </c>
      <c r="T1331" s="143" t="s">
        <v>443</v>
      </c>
      <c r="U1331" s="45">
        <v>46022</v>
      </c>
      <c r="V1331" s="139">
        <v>41171</v>
      </c>
      <c r="W1331" s="148" t="s">
        <v>543</v>
      </c>
      <c r="X1331" s="148" t="s">
        <v>556</v>
      </c>
    </row>
    <row r="1332" spans="1:25" s="11" customFormat="1" ht="20.25" customHeight="1" x14ac:dyDescent="0.2">
      <c r="A1332" s="58">
        <f t="shared" si="479"/>
        <v>68</v>
      </c>
      <c r="B1332" s="143" t="s">
        <v>20</v>
      </c>
      <c r="C1332" s="143" t="s">
        <v>442</v>
      </c>
      <c r="D1332" s="143" t="s">
        <v>448</v>
      </c>
      <c r="E1332" s="143" t="s">
        <v>12</v>
      </c>
      <c r="F1332" s="38">
        <v>1</v>
      </c>
      <c r="G1332" s="140"/>
      <c r="H1332" s="140">
        <v>17.7</v>
      </c>
      <c r="I1332" s="228">
        <f t="shared" si="480"/>
        <v>17.7</v>
      </c>
      <c r="J1332" s="228">
        <f t="shared" si="473"/>
        <v>17.7</v>
      </c>
      <c r="K1332" s="228">
        <f t="shared" si="474"/>
        <v>0</v>
      </c>
      <c r="L1332" s="143">
        <f t="shared" si="481"/>
        <v>1</v>
      </c>
      <c r="M1332" s="143">
        <f t="shared" si="482"/>
        <v>1</v>
      </c>
      <c r="N1332" s="143">
        <f t="shared" si="483"/>
        <v>0</v>
      </c>
      <c r="O1332" s="247">
        <v>1</v>
      </c>
      <c r="P1332" s="247"/>
      <c r="Q1332" s="247">
        <f t="shared" si="484"/>
        <v>1</v>
      </c>
      <c r="R1332" s="223" t="s">
        <v>22</v>
      </c>
      <c r="S1332" s="141">
        <v>43794</v>
      </c>
      <c r="T1332" s="143" t="s">
        <v>443</v>
      </c>
      <c r="U1332" s="45">
        <v>46022</v>
      </c>
      <c r="V1332" s="139"/>
      <c r="W1332" s="148" t="s">
        <v>543</v>
      </c>
      <c r="X1332" s="148" t="s">
        <v>556</v>
      </c>
    </row>
    <row r="1333" spans="1:25" s="11" customFormat="1" ht="20.25" customHeight="1" x14ac:dyDescent="0.2">
      <c r="A1333" s="58">
        <f t="shared" si="479"/>
        <v>68</v>
      </c>
      <c r="B1333" s="143" t="s">
        <v>20</v>
      </c>
      <c r="C1333" s="143" t="s">
        <v>442</v>
      </c>
      <c r="D1333" s="143" t="s">
        <v>111</v>
      </c>
      <c r="E1333" s="143" t="s">
        <v>13</v>
      </c>
      <c r="F1333" s="38">
        <v>1</v>
      </c>
      <c r="G1333" s="140"/>
      <c r="H1333" s="140">
        <v>18.2</v>
      </c>
      <c r="I1333" s="228">
        <f t="shared" si="480"/>
        <v>18.2</v>
      </c>
      <c r="J1333" s="228">
        <f t="shared" si="473"/>
        <v>0</v>
      </c>
      <c r="K1333" s="228">
        <f t="shared" si="474"/>
        <v>18.2</v>
      </c>
      <c r="L1333" s="143">
        <f t="shared" si="481"/>
        <v>1</v>
      </c>
      <c r="M1333" s="143">
        <f t="shared" si="482"/>
        <v>0</v>
      </c>
      <c r="N1333" s="143">
        <f t="shared" si="483"/>
        <v>1</v>
      </c>
      <c r="O1333" s="247">
        <v>1</v>
      </c>
      <c r="P1333" s="247"/>
      <c r="Q1333" s="247">
        <f t="shared" si="484"/>
        <v>1</v>
      </c>
      <c r="R1333" s="223" t="s">
        <v>22</v>
      </c>
      <c r="S1333" s="141">
        <v>43794</v>
      </c>
      <c r="T1333" s="143" t="s">
        <v>443</v>
      </c>
      <c r="U1333" s="45">
        <v>46022</v>
      </c>
      <c r="V1333" s="139">
        <v>40298</v>
      </c>
      <c r="W1333" s="148" t="s">
        <v>543</v>
      </c>
      <c r="X1333" s="148" t="s">
        <v>556</v>
      </c>
    </row>
    <row r="1334" spans="1:25" s="11" customFormat="1" ht="20.25" customHeight="1" x14ac:dyDescent="0.2">
      <c r="A1334" s="58">
        <f t="shared" si="479"/>
        <v>68</v>
      </c>
      <c r="B1334" s="143" t="s">
        <v>20</v>
      </c>
      <c r="C1334" s="143" t="s">
        <v>442</v>
      </c>
      <c r="D1334" s="143" t="s">
        <v>112</v>
      </c>
      <c r="E1334" s="143" t="s">
        <v>13</v>
      </c>
      <c r="F1334" s="38">
        <v>1</v>
      </c>
      <c r="G1334" s="140"/>
      <c r="H1334" s="140">
        <v>17.899999999999999</v>
      </c>
      <c r="I1334" s="228">
        <f t="shared" si="480"/>
        <v>17.899999999999999</v>
      </c>
      <c r="J1334" s="228">
        <f t="shared" si="473"/>
        <v>0</v>
      </c>
      <c r="K1334" s="228">
        <f t="shared" si="474"/>
        <v>17.899999999999999</v>
      </c>
      <c r="L1334" s="143">
        <f t="shared" si="481"/>
        <v>1</v>
      </c>
      <c r="M1334" s="143">
        <f t="shared" si="482"/>
        <v>0</v>
      </c>
      <c r="N1334" s="143">
        <f t="shared" si="483"/>
        <v>1</v>
      </c>
      <c r="O1334" s="247">
        <v>5</v>
      </c>
      <c r="P1334" s="247"/>
      <c r="Q1334" s="247">
        <f t="shared" si="484"/>
        <v>5</v>
      </c>
      <c r="R1334" s="223" t="s">
        <v>22</v>
      </c>
      <c r="S1334" s="141">
        <v>43794</v>
      </c>
      <c r="T1334" s="143" t="s">
        <v>443</v>
      </c>
      <c r="U1334" s="45">
        <v>46022</v>
      </c>
      <c r="V1334" s="139">
        <v>40368</v>
      </c>
      <c r="W1334" s="148" t="s">
        <v>543</v>
      </c>
      <c r="X1334" s="148" t="s">
        <v>556</v>
      </c>
    </row>
    <row r="1335" spans="1:25" s="11" customFormat="1" ht="20.25" customHeight="1" x14ac:dyDescent="0.2">
      <c r="A1335" s="58">
        <f t="shared" si="479"/>
        <v>68</v>
      </c>
      <c r="B1335" s="143" t="s">
        <v>20</v>
      </c>
      <c r="C1335" s="143" t="s">
        <v>442</v>
      </c>
      <c r="D1335" s="143" t="s">
        <v>113</v>
      </c>
      <c r="E1335" s="143" t="s">
        <v>13</v>
      </c>
      <c r="F1335" s="38">
        <v>1</v>
      </c>
      <c r="G1335" s="140"/>
      <c r="H1335" s="140">
        <v>17.3</v>
      </c>
      <c r="I1335" s="228">
        <f t="shared" si="480"/>
        <v>17.3</v>
      </c>
      <c r="J1335" s="228">
        <f t="shared" si="473"/>
        <v>0</v>
      </c>
      <c r="K1335" s="228">
        <f t="shared" si="474"/>
        <v>17.3</v>
      </c>
      <c r="L1335" s="143">
        <f t="shared" si="481"/>
        <v>1</v>
      </c>
      <c r="M1335" s="143">
        <f t="shared" si="482"/>
        <v>0</v>
      </c>
      <c r="N1335" s="143">
        <f t="shared" si="483"/>
        <v>1</v>
      </c>
      <c r="O1335" s="247">
        <v>1</v>
      </c>
      <c r="P1335" s="247"/>
      <c r="Q1335" s="247">
        <f t="shared" si="484"/>
        <v>1</v>
      </c>
      <c r="R1335" s="223" t="s">
        <v>22</v>
      </c>
      <c r="S1335" s="141">
        <v>43794</v>
      </c>
      <c r="T1335" s="143" t="s">
        <v>443</v>
      </c>
      <c r="U1335" s="45">
        <v>46022</v>
      </c>
      <c r="V1335" s="139">
        <v>42032</v>
      </c>
      <c r="W1335" s="148" t="s">
        <v>543</v>
      </c>
      <c r="X1335" s="148" t="s">
        <v>556</v>
      </c>
    </row>
    <row r="1336" spans="1:25" s="11" customFormat="1" ht="20.25" customHeight="1" x14ac:dyDescent="0.2">
      <c r="A1336" s="58">
        <f t="shared" si="479"/>
        <v>68</v>
      </c>
      <c r="B1336" s="143" t="s">
        <v>20</v>
      </c>
      <c r="C1336" s="143" t="s">
        <v>442</v>
      </c>
      <c r="D1336" s="143" t="s">
        <v>114</v>
      </c>
      <c r="E1336" s="143" t="s">
        <v>12</v>
      </c>
      <c r="F1336" s="38">
        <v>1</v>
      </c>
      <c r="G1336" s="140"/>
      <c r="H1336" s="140">
        <v>18.8</v>
      </c>
      <c r="I1336" s="228">
        <f t="shared" si="480"/>
        <v>18.8</v>
      </c>
      <c r="J1336" s="228">
        <f t="shared" si="473"/>
        <v>18.8</v>
      </c>
      <c r="K1336" s="228">
        <f t="shared" si="474"/>
        <v>0</v>
      </c>
      <c r="L1336" s="143">
        <f t="shared" si="481"/>
        <v>1</v>
      </c>
      <c r="M1336" s="143">
        <f t="shared" si="482"/>
        <v>1</v>
      </c>
      <c r="N1336" s="143">
        <f t="shared" si="483"/>
        <v>0</v>
      </c>
      <c r="O1336" s="247">
        <v>1</v>
      </c>
      <c r="P1336" s="247"/>
      <c r="Q1336" s="247">
        <f t="shared" si="484"/>
        <v>1</v>
      </c>
      <c r="R1336" s="223" t="s">
        <v>22</v>
      </c>
      <c r="S1336" s="52">
        <v>43794</v>
      </c>
      <c r="T1336" s="49" t="s">
        <v>443</v>
      </c>
      <c r="U1336" s="197">
        <v>46022</v>
      </c>
      <c r="V1336" s="139"/>
      <c r="W1336" s="148" t="s">
        <v>543</v>
      </c>
      <c r="X1336" s="148" t="s">
        <v>556</v>
      </c>
    </row>
    <row r="1337" spans="1:25" s="303" customFormat="1" ht="21" customHeight="1" x14ac:dyDescent="0.2">
      <c r="A1337" s="294">
        <f t="shared" si="479"/>
        <v>68</v>
      </c>
      <c r="B1337" s="295" t="s">
        <v>20</v>
      </c>
      <c r="C1337" s="295" t="s">
        <v>442</v>
      </c>
      <c r="D1337" s="295">
        <f>COUNTA(D1283:D1336)</f>
        <v>54</v>
      </c>
      <c r="E1337" s="296" t="s">
        <v>34</v>
      </c>
      <c r="F1337" s="297"/>
      <c r="G1337" s="298">
        <v>1292</v>
      </c>
      <c r="H1337" s="298">
        <f>SUM(H1283:H1336)</f>
        <v>1013.0000000000001</v>
      </c>
      <c r="I1337" s="298">
        <f t="shared" ref="I1337:Q1337" si="485">SUM(I1283:I1336)</f>
        <v>1013.0000000000001</v>
      </c>
      <c r="J1337" s="298">
        <f t="shared" si="485"/>
        <v>383.9</v>
      </c>
      <c r="K1337" s="298">
        <f t="shared" si="485"/>
        <v>629.10000000000014</v>
      </c>
      <c r="L1337" s="299">
        <f t="shared" si="485"/>
        <v>54</v>
      </c>
      <c r="M1337" s="299">
        <f t="shared" si="485"/>
        <v>20</v>
      </c>
      <c r="N1337" s="299">
        <f t="shared" si="485"/>
        <v>34</v>
      </c>
      <c r="O1337" s="299">
        <f t="shared" si="485"/>
        <v>85</v>
      </c>
      <c r="P1337" s="299">
        <f t="shared" si="485"/>
        <v>18</v>
      </c>
      <c r="Q1337" s="299">
        <f t="shared" si="485"/>
        <v>67</v>
      </c>
      <c r="R1337" s="300" t="str">
        <f>IF(L1337/D1337=0,"дом расселён 100%",IF(L1337-D1337=0,"0%",IF(L1337/D1337&lt;1,1-L1337/D1337)))</f>
        <v>0%</v>
      </c>
      <c r="S1337" s="301">
        <v>43794</v>
      </c>
      <c r="T1337" s="295" t="s">
        <v>443</v>
      </c>
      <c r="U1337" s="301">
        <v>46022</v>
      </c>
      <c r="V1337" s="302">
        <v>1406511</v>
      </c>
      <c r="W1337" s="275" t="s">
        <v>543</v>
      </c>
      <c r="X1337" s="275" t="s">
        <v>556</v>
      </c>
      <c r="Y1337" s="11"/>
    </row>
    <row r="1338" spans="1:25" s="11" customFormat="1" ht="20.25" customHeight="1" x14ac:dyDescent="0.2">
      <c r="A1338" s="58">
        <f>A1337+1</f>
        <v>69</v>
      </c>
      <c r="B1338" s="143" t="s">
        <v>20</v>
      </c>
      <c r="C1338" s="143" t="s">
        <v>449</v>
      </c>
      <c r="D1338" s="143" t="s">
        <v>548</v>
      </c>
      <c r="E1338" s="143" t="s">
        <v>13</v>
      </c>
      <c r="F1338" s="38">
        <v>2</v>
      </c>
      <c r="G1338" s="140"/>
      <c r="H1338" s="140">
        <v>77.099999999999994</v>
      </c>
      <c r="I1338" s="228">
        <f t="shared" ref="I1338:I1347" si="486">IF(R1338="Подлежит расселению",H1338,IF(R1338="Расселено",0,IF(R1338="Пустующие",0,IF(R1338="В суде",H1338))))</f>
        <v>77.099999999999994</v>
      </c>
      <c r="J1338" s="228">
        <f t="shared" ref="J1338:J1347" si="487">IF(E1338="Муниципальная",I1338,IF(E1338="Частная",0,IF(E1338="Государственная",0,IF(E1338="Юр.лицо",0))))</f>
        <v>0</v>
      </c>
      <c r="K1338" s="228">
        <f t="shared" ref="K1338:K1347" si="488">IF(E1338="Муниципальная",0,IF(E1338="Частная",I1338,IF(E1338="Государственная",I1338,IF(E1338="Юр.лицо",I1338))))</f>
        <v>77.099999999999994</v>
      </c>
      <c r="L1338" s="143">
        <f t="shared" ref="L1338:L1347" si="489">IF(I1338&gt;0,1,IF(I1338=0,0))</f>
        <v>1</v>
      </c>
      <c r="M1338" s="143">
        <f t="shared" ref="M1338:M1347" si="490">IF(J1338&gt;0,1,IF(J1338=0,0))</f>
        <v>0</v>
      </c>
      <c r="N1338" s="143">
        <f t="shared" ref="N1338:N1347" si="491">IF(K1338&gt;0,1,IF(K1338=0,0))</f>
        <v>1</v>
      </c>
      <c r="O1338" s="247">
        <v>3</v>
      </c>
      <c r="P1338" s="247"/>
      <c r="Q1338" s="247">
        <f t="shared" ref="Q1338:Q1347" si="492">O1338-P1338</f>
        <v>3</v>
      </c>
      <c r="R1338" s="223" t="s">
        <v>22</v>
      </c>
      <c r="S1338" s="57">
        <v>43815</v>
      </c>
      <c r="T1338" s="54" t="s">
        <v>450</v>
      </c>
      <c r="U1338" s="207">
        <v>46022</v>
      </c>
      <c r="V1338" s="139">
        <v>39434</v>
      </c>
      <c r="W1338" s="148"/>
      <c r="X1338" s="148"/>
    </row>
    <row r="1339" spans="1:25" s="11" customFormat="1" ht="20.25" customHeight="1" x14ac:dyDescent="0.2">
      <c r="A1339" s="58">
        <f t="shared" si="479"/>
        <v>69</v>
      </c>
      <c r="B1339" s="143" t="s">
        <v>20</v>
      </c>
      <c r="C1339" s="143" t="s">
        <v>449</v>
      </c>
      <c r="D1339" s="143" t="s">
        <v>549</v>
      </c>
      <c r="E1339" s="143" t="s">
        <v>13</v>
      </c>
      <c r="F1339" s="38">
        <v>1</v>
      </c>
      <c r="G1339" s="140"/>
      <c r="H1339" s="140">
        <v>25.7</v>
      </c>
      <c r="I1339" s="228">
        <f t="shared" si="486"/>
        <v>25.7</v>
      </c>
      <c r="J1339" s="228">
        <f t="shared" si="487"/>
        <v>0</v>
      </c>
      <c r="K1339" s="228">
        <f t="shared" si="488"/>
        <v>25.7</v>
      </c>
      <c r="L1339" s="143">
        <f t="shared" si="489"/>
        <v>1</v>
      </c>
      <c r="M1339" s="143">
        <f t="shared" si="490"/>
        <v>0</v>
      </c>
      <c r="N1339" s="143">
        <f t="shared" si="491"/>
        <v>1</v>
      </c>
      <c r="O1339" s="247">
        <v>1</v>
      </c>
      <c r="P1339" s="247"/>
      <c r="Q1339" s="247">
        <f t="shared" si="492"/>
        <v>1</v>
      </c>
      <c r="R1339" s="223" t="s">
        <v>22</v>
      </c>
      <c r="S1339" s="141">
        <v>43815</v>
      </c>
      <c r="T1339" s="143" t="s">
        <v>450</v>
      </c>
      <c r="U1339" s="45">
        <v>46022</v>
      </c>
      <c r="V1339" s="139">
        <v>39434</v>
      </c>
      <c r="W1339" s="148"/>
      <c r="X1339" s="148"/>
    </row>
    <row r="1340" spans="1:25" s="11" customFormat="1" ht="20.25" customHeight="1" x14ac:dyDescent="0.2">
      <c r="A1340" s="58">
        <f t="shared" si="479"/>
        <v>69</v>
      </c>
      <c r="B1340" s="143" t="s">
        <v>20</v>
      </c>
      <c r="C1340" s="143" t="s">
        <v>449</v>
      </c>
      <c r="D1340" s="143" t="s">
        <v>23</v>
      </c>
      <c r="E1340" s="143" t="s">
        <v>12</v>
      </c>
      <c r="F1340" s="38">
        <v>1</v>
      </c>
      <c r="G1340" s="140"/>
      <c r="H1340" s="140">
        <v>29.6</v>
      </c>
      <c r="I1340" s="228">
        <f t="shared" si="486"/>
        <v>29.6</v>
      </c>
      <c r="J1340" s="228">
        <f t="shared" si="487"/>
        <v>29.6</v>
      </c>
      <c r="K1340" s="228">
        <f t="shared" si="488"/>
        <v>0</v>
      </c>
      <c r="L1340" s="143">
        <f t="shared" si="489"/>
        <v>1</v>
      </c>
      <c r="M1340" s="143">
        <f t="shared" si="490"/>
        <v>1</v>
      </c>
      <c r="N1340" s="143">
        <f t="shared" si="491"/>
        <v>0</v>
      </c>
      <c r="O1340" s="247">
        <v>1</v>
      </c>
      <c r="P1340" s="247"/>
      <c r="Q1340" s="247">
        <f t="shared" si="492"/>
        <v>1</v>
      </c>
      <c r="R1340" s="223" t="s">
        <v>22</v>
      </c>
      <c r="S1340" s="141">
        <v>43815</v>
      </c>
      <c r="T1340" s="143" t="s">
        <v>450</v>
      </c>
      <c r="U1340" s="45">
        <v>46022</v>
      </c>
      <c r="V1340" s="139"/>
      <c r="W1340" s="148"/>
      <c r="X1340" s="148"/>
    </row>
    <row r="1341" spans="1:25" s="11" customFormat="1" ht="20.25" customHeight="1" x14ac:dyDescent="0.2">
      <c r="A1341" s="58">
        <f t="shared" si="479"/>
        <v>69</v>
      </c>
      <c r="B1341" s="143" t="s">
        <v>20</v>
      </c>
      <c r="C1341" s="143" t="s">
        <v>449</v>
      </c>
      <c r="D1341" s="143" t="s">
        <v>24</v>
      </c>
      <c r="E1341" s="143" t="s">
        <v>13</v>
      </c>
      <c r="F1341" s="38">
        <v>2</v>
      </c>
      <c r="G1341" s="140"/>
      <c r="H1341" s="140">
        <v>52.5</v>
      </c>
      <c r="I1341" s="228">
        <f t="shared" si="486"/>
        <v>52.5</v>
      </c>
      <c r="J1341" s="228">
        <f t="shared" si="487"/>
        <v>0</v>
      </c>
      <c r="K1341" s="228">
        <f t="shared" si="488"/>
        <v>52.5</v>
      </c>
      <c r="L1341" s="143">
        <f t="shared" si="489"/>
        <v>1</v>
      </c>
      <c r="M1341" s="143">
        <f t="shared" si="490"/>
        <v>0</v>
      </c>
      <c r="N1341" s="143">
        <f t="shared" si="491"/>
        <v>1</v>
      </c>
      <c r="O1341" s="247">
        <v>2</v>
      </c>
      <c r="P1341" s="247"/>
      <c r="Q1341" s="247">
        <f t="shared" si="492"/>
        <v>2</v>
      </c>
      <c r="R1341" s="223" t="s">
        <v>22</v>
      </c>
      <c r="S1341" s="141">
        <v>43815</v>
      </c>
      <c r="T1341" s="143" t="s">
        <v>450</v>
      </c>
      <c r="U1341" s="45">
        <v>46022</v>
      </c>
      <c r="V1341" s="139">
        <v>41620</v>
      </c>
      <c r="W1341" s="148"/>
      <c r="X1341" s="148"/>
    </row>
    <row r="1342" spans="1:25" s="11" customFormat="1" ht="20.25" customHeight="1" x14ac:dyDescent="0.2">
      <c r="A1342" s="58">
        <f t="shared" si="479"/>
        <v>69</v>
      </c>
      <c r="B1342" s="143" t="s">
        <v>20</v>
      </c>
      <c r="C1342" s="143" t="s">
        <v>449</v>
      </c>
      <c r="D1342" s="143" t="s">
        <v>25</v>
      </c>
      <c r="E1342" s="143" t="s">
        <v>12</v>
      </c>
      <c r="F1342" s="38">
        <v>2</v>
      </c>
      <c r="G1342" s="140"/>
      <c r="H1342" s="140">
        <v>50.9</v>
      </c>
      <c r="I1342" s="228">
        <f t="shared" si="486"/>
        <v>50.9</v>
      </c>
      <c r="J1342" s="228">
        <f t="shared" si="487"/>
        <v>50.9</v>
      </c>
      <c r="K1342" s="228">
        <f t="shared" si="488"/>
        <v>0</v>
      </c>
      <c r="L1342" s="143">
        <f t="shared" si="489"/>
        <v>1</v>
      </c>
      <c r="M1342" s="143">
        <f t="shared" si="490"/>
        <v>1</v>
      </c>
      <c r="N1342" s="143">
        <f t="shared" si="491"/>
        <v>0</v>
      </c>
      <c r="O1342" s="247">
        <v>1</v>
      </c>
      <c r="P1342" s="247"/>
      <c r="Q1342" s="247">
        <f t="shared" si="492"/>
        <v>1</v>
      </c>
      <c r="R1342" s="223" t="s">
        <v>22</v>
      </c>
      <c r="S1342" s="141">
        <v>43815</v>
      </c>
      <c r="T1342" s="143" t="s">
        <v>450</v>
      </c>
      <c r="U1342" s="45">
        <v>46022</v>
      </c>
      <c r="V1342" s="139"/>
      <c r="W1342" s="148"/>
      <c r="X1342" s="148"/>
    </row>
    <row r="1343" spans="1:25" s="11" customFormat="1" ht="20.25" customHeight="1" x14ac:dyDescent="0.2">
      <c r="A1343" s="58">
        <f t="shared" si="479"/>
        <v>69</v>
      </c>
      <c r="B1343" s="143" t="s">
        <v>20</v>
      </c>
      <c r="C1343" s="143" t="s">
        <v>449</v>
      </c>
      <c r="D1343" s="143" t="s">
        <v>26</v>
      </c>
      <c r="E1343" s="143" t="s">
        <v>12</v>
      </c>
      <c r="F1343" s="38">
        <v>2</v>
      </c>
      <c r="G1343" s="140"/>
      <c r="H1343" s="140">
        <v>54.1</v>
      </c>
      <c r="I1343" s="228">
        <f t="shared" si="486"/>
        <v>54.1</v>
      </c>
      <c r="J1343" s="228">
        <f t="shared" si="487"/>
        <v>54.1</v>
      </c>
      <c r="K1343" s="228">
        <f t="shared" si="488"/>
        <v>0</v>
      </c>
      <c r="L1343" s="143">
        <f t="shared" si="489"/>
        <v>1</v>
      </c>
      <c r="M1343" s="143">
        <f t="shared" si="490"/>
        <v>1</v>
      </c>
      <c r="N1343" s="143">
        <f t="shared" si="491"/>
        <v>0</v>
      </c>
      <c r="O1343" s="247">
        <v>1</v>
      </c>
      <c r="P1343" s="247"/>
      <c r="Q1343" s="247">
        <f t="shared" si="492"/>
        <v>1</v>
      </c>
      <c r="R1343" s="223" t="s">
        <v>22</v>
      </c>
      <c r="S1343" s="141">
        <v>43815</v>
      </c>
      <c r="T1343" s="143" t="s">
        <v>450</v>
      </c>
      <c r="U1343" s="45">
        <v>46022</v>
      </c>
      <c r="V1343" s="139"/>
      <c r="W1343" s="148"/>
      <c r="X1343" s="148"/>
    </row>
    <row r="1344" spans="1:25" s="11" customFormat="1" ht="20.25" customHeight="1" x14ac:dyDescent="0.2">
      <c r="A1344" s="58">
        <f t="shared" si="479"/>
        <v>69</v>
      </c>
      <c r="B1344" s="143" t="s">
        <v>20</v>
      </c>
      <c r="C1344" s="143" t="s">
        <v>449</v>
      </c>
      <c r="D1344" s="143" t="s">
        <v>27</v>
      </c>
      <c r="E1344" s="143" t="s">
        <v>12</v>
      </c>
      <c r="F1344" s="38">
        <v>1</v>
      </c>
      <c r="G1344" s="140"/>
      <c r="H1344" s="140">
        <v>34.799999999999997</v>
      </c>
      <c r="I1344" s="228">
        <f t="shared" si="486"/>
        <v>34.799999999999997</v>
      </c>
      <c r="J1344" s="228">
        <f t="shared" si="487"/>
        <v>34.799999999999997</v>
      </c>
      <c r="K1344" s="228">
        <f t="shared" si="488"/>
        <v>0</v>
      </c>
      <c r="L1344" s="143">
        <f t="shared" si="489"/>
        <v>1</v>
      </c>
      <c r="M1344" s="143">
        <f t="shared" si="490"/>
        <v>1</v>
      </c>
      <c r="N1344" s="143">
        <f t="shared" si="491"/>
        <v>0</v>
      </c>
      <c r="O1344" s="247">
        <v>1</v>
      </c>
      <c r="P1344" s="247"/>
      <c r="Q1344" s="247">
        <f t="shared" si="492"/>
        <v>1</v>
      </c>
      <c r="R1344" s="223" t="s">
        <v>22</v>
      </c>
      <c r="S1344" s="141">
        <v>43815</v>
      </c>
      <c r="T1344" s="143" t="s">
        <v>450</v>
      </c>
      <c r="U1344" s="45">
        <v>46022</v>
      </c>
      <c r="V1344" s="139"/>
      <c r="W1344" s="148"/>
      <c r="X1344" s="148"/>
    </row>
    <row r="1345" spans="1:25" s="11" customFormat="1" ht="20.25" customHeight="1" x14ac:dyDescent="0.2">
      <c r="A1345" s="58">
        <f t="shared" si="479"/>
        <v>69</v>
      </c>
      <c r="B1345" s="143" t="s">
        <v>20</v>
      </c>
      <c r="C1345" s="143" t="s">
        <v>449</v>
      </c>
      <c r="D1345" s="143" t="s">
        <v>28</v>
      </c>
      <c r="E1345" s="143" t="s">
        <v>12</v>
      </c>
      <c r="F1345" s="38">
        <v>1</v>
      </c>
      <c r="G1345" s="140"/>
      <c r="H1345" s="140">
        <v>32.6</v>
      </c>
      <c r="I1345" s="228">
        <f t="shared" si="486"/>
        <v>32.6</v>
      </c>
      <c r="J1345" s="228">
        <f t="shared" si="487"/>
        <v>32.6</v>
      </c>
      <c r="K1345" s="228">
        <f t="shared" si="488"/>
        <v>0</v>
      </c>
      <c r="L1345" s="143">
        <f t="shared" si="489"/>
        <v>1</v>
      </c>
      <c r="M1345" s="143">
        <f t="shared" si="490"/>
        <v>1</v>
      </c>
      <c r="N1345" s="143">
        <f t="shared" si="491"/>
        <v>0</v>
      </c>
      <c r="O1345" s="247">
        <v>1</v>
      </c>
      <c r="P1345" s="247"/>
      <c r="Q1345" s="247">
        <f t="shared" si="492"/>
        <v>1</v>
      </c>
      <c r="R1345" s="223" t="s">
        <v>22</v>
      </c>
      <c r="S1345" s="141">
        <v>43815</v>
      </c>
      <c r="T1345" s="143" t="s">
        <v>450</v>
      </c>
      <c r="U1345" s="45">
        <v>46022</v>
      </c>
      <c r="V1345" s="139"/>
      <c r="W1345" s="148"/>
      <c r="X1345" s="148"/>
    </row>
    <row r="1346" spans="1:25" s="11" customFormat="1" ht="20.25" customHeight="1" x14ac:dyDescent="0.2">
      <c r="A1346" s="58">
        <f t="shared" si="479"/>
        <v>69</v>
      </c>
      <c r="B1346" s="143" t="s">
        <v>20</v>
      </c>
      <c r="C1346" s="143" t="s">
        <v>449</v>
      </c>
      <c r="D1346" s="143" t="s">
        <v>29</v>
      </c>
      <c r="E1346" s="143" t="s">
        <v>12</v>
      </c>
      <c r="F1346" s="38">
        <v>1</v>
      </c>
      <c r="G1346" s="140"/>
      <c r="H1346" s="140">
        <v>25.4</v>
      </c>
      <c r="I1346" s="228">
        <f t="shared" si="486"/>
        <v>25.4</v>
      </c>
      <c r="J1346" s="228">
        <f t="shared" si="487"/>
        <v>25.4</v>
      </c>
      <c r="K1346" s="228">
        <f t="shared" si="488"/>
        <v>0</v>
      </c>
      <c r="L1346" s="143">
        <f t="shared" si="489"/>
        <v>1</v>
      </c>
      <c r="M1346" s="143">
        <f t="shared" si="490"/>
        <v>1</v>
      </c>
      <c r="N1346" s="143">
        <f t="shared" si="491"/>
        <v>0</v>
      </c>
      <c r="O1346" s="247">
        <v>1</v>
      </c>
      <c r="P1346" s="247"/>
      <c r="Q1346" s="247">
        <f t="shared" si="492"/>
        <v>1</v>
      </c>
      <c r="R1346" s="223" t="s">
        <v>22</v>
      </c>
      <c r="S1346" s="141">
        <v>43815</v>
      </c>
      <c r="T1346" s="143" t="s">
        <v>450</v>
      </c>
      <c r="U1346" s="45">
        <v>46022</v>
      </c>
      <c r="V1346" s="139"/>
      <c r="W1346" s="148"/>
      <c r="X1346" s="148"/>
    </row>
    <row r="1347" spans="1:25" s="11" customFormat="1" ht="20.25" customHeight="1" x14ac:dyDescent="0.2">
      <c r="A1347" s="58">
        <f t="shared" si="479"/>
        <v>69</v>
      </c>
      <c r="B1347" s="143" t="s">
        <v>20</v>
      </c>
      <c r="C1347" s="143" t="s">
        <v>449</v>
      </c>
      <c r="D1347" s="143" t="s">
        <v>30</v>
      </c>
      <c r="E1347" s="143" t="s">
        <v>12</v>
      </c>
      <c r="F1347" s="38">
        <v>2</v>
      </c>
      <c r="G1347" s="140"/>
      <c r="H1347" s="140">
        <v>69.8</v>
      </c>
      <c r="I1347" s="228">
        <f t="shared" si="486"/>
        <v>69.8</v>
      </c>
      <c r="J1347" s="228">
        <f t="shared" si="487"/>
        <v>69.8</v>
      </c>
      <c r="K1347" s="228">
        <f t="shared" si="488"/>
        <v>0</v>
      </c>
      <c r="L1347" s="143">
        <f t="shared" si="489"/>
        <v>1</v>
      </c>
      <c r="M1347" s="143">
        <f t="shared" si="490"/>
        <v>1</v>
      </c>
      <c r="N1347" s="143">
        <f t="shared" si="491"/>
        <v>0</v>
      </c>
      <c r="O1347" s="247">
        <v>1</v>
      </c>
      <c r="P1347" s="247"/>
      <c r="Q1347" s="247">
        <f t="shared" si="492"/>
        <v>1</v>
      </c>
      <c r="R1347" s="223" t="s">
        <v>22</v>
      </c>
      <c r="S1347" s="52">
        <v>43815</v>
      </c>
      <c r="T1347" s="49" t="s">
        <v>450</v>
      </c>
      <c r="U1347" s="197">
        <v>46022</v>
      </c>
      <c r="V1347" s="139"/>
      <c r="W1347" s="148"/>
      <c r="X1347" s="148"/>
    </row>
    <row r="1348" spans="1:25" s="66" customFormat="1" ht="21" customHeight="1" x14ac:dyDescent="0.2">
      <c r="A1348" s="67">
        <f t="shared" si="479"/>
        <v>69</v>
      </c>
      <c r="B1348" s="68" t="s">
        <v>20</v>
      </c>
      <c r="C1348" s="68" t="s">
        <v>449</v>
      </c>
      <c r="D1348" s="68">
        <f>COUNTA(D1338:D1347)</f>
        <v>10</v>
      </c>
      <c r="E1348" s="47" t="s">
        <v>34</v>
      </c>
      <c r="F1348" s="33"/>
      <c r="G1348" s="69">
        <v>516.70000000000005</v>
      </c>
      <c r="H1348" s="69">
        <f>SUM(H1338:H1347)</f>
        <v>452.50000000000006</v>
      </c>
      <c r="I1348" s="69">
        <f t="shared" ref="I1348:Q1348" si="493">SUM(I1338:I1347)</f>
        <v>452.50000000000006</v>
      </c>
      <c r="J1348" s="69">
        <f t="shared" si="493"/>
        <v>297.2</v>
      </c>
      <c r="K1348" s="69">
        <f t="shared" si="493"/>
        <v>155.30000000000001</v>
      </c>
      <c r="L1348" s="115">
        <f t="shared" si="493"/>
        <v>10</v>
      </c>
      <c r="M1348" s="115">
        <f t="shared" si="493"/>
        <v>7</v>
      </c>
      <c r="N1348" s="115">
        <f t="shared" si="493"/>
        <v>3</v>
      </c>
      <c r="O1348" s="115">
        <f t="shared" si="493"/>
        <v>13</v>
      </c>
      <c r="P1348" s="115">
        <f t="shared" si="493"/>
        <v>0</v>
      </c>
      <c r="Q1348" s="115">
        <f t="shared" si="493"/>
        <v>13</v>
      </c>
      <c r="R1348" s="15" t="str">
        <f>IF(L1348/D1348=0,"дом расселён 100%",IF(L1348-D1348=0,"0%",IF(L1348/D1348&lt;1,1-L1348/D1348)))</f>
        <v>0%</v>
      </c>
      <c r="S1348" s="70">
        <v>43815</v>
      </c>
      <c r="T1348" s="68" t="s">
        <v>450</v>
      </c>
      <c r="U1348" s="70">
        <v>46022</v>
      </c>
      <c r="V1348" s="3">
        <v>0</v>
      </c>
      <c r="W1348" s="3"/>
      <c r="X1348" s="3"/>
      <c r="Y1348" s="11"/>
    </row>
    <row r="1349" spans="1:25" s="11" customFormat="1" ht="20.25" customHeight="1" x14ac:dyDescent="0.2">
      <c r="A1349" s="58">
        <f>A1348+1</f>
        <v>70</v>
      </c>
      <c r="B1349" s="143" t="s">
        <v>20</v>
      </c>
      <c r="C1349" s="143" t="s">
        <v>451</v>
      </c>
      <c r="D1349" s="143" t="s">
        <v>21</v>
      </c>
      <c r="E1349" s="143" t="s">
        <v>12</v>
      </c>
      <c r="F1349" s="38">
        <v>1</v>
      </c>
      <c r="G1349" s="140"/>
      <c r="H1349" s="140">
        <v>24.9</v>
      </c>
      <c r="I1349" s="228">
        <f t="shared" ref="I1349:I1356" si="494">IF(R1349="Подлежит расселению",H1349,IF(R1349="Расселено",0,IF(R1349="Пустующие",0,IF(R1349="В суде",H1349))))</f>
        <v>24.9</v>
      </c>
      <c r="J1349" s="228">
        <f t="shared" ref="J1349:J1356" si="495">IF(E1349="Муниципальная",I1349,IF(E1349="Частная",0,IF(E1349="Государственная",0,IF(E1349="Юр.лицо",0))))</f>
        <v>24.9</v>
      </c>
      <c r="K1349" s="228">
        <f t="shared" ref="K1349:K1356" si="496">IF(E1349="Муниципальная",0,IF(E1349="Частная",I1349,IF(E1349="Государственная",I1349,IF(E1349="Юр.лицо",I1349))))</f>
        <v>0</v>
      </c>
      <c r="L1349" s="143">
        <f t="shared" ref="L1349:N1356" si="497">IF(I1349&gt;0,1,IF(I1349=0,0))</f>
        <v>1</v>
      </c>
      <c r="M1349" s="143">
        <f t="shared" si="497"/>
        <v>1</v>
      </c>
      <c r="N1349" s="143">
        <f t="shared" si="497"/>
        <v>0</v>
      </c>
      <c r="O1349" s="247">
        <v>1</v>
      </c>
      <c r="P1349" s="247"/>
      <c r="Q1349" s="247">
        <f t="shared" ref="Q1349:Q1356" si="498">O1349-P1349</f>
        <v>1</v>
      </c>
      <c r="R1349" s="223" t="s">
        <v>22</v>
      </c>
      <c r="S1349" s="57">
        <v>43815</v>
      </c>
      <c r="T1349" s="54" t="s">
        <v>452</v>
      </c>
      <c r="U1349" s="207">
        <v>46022</v>
      </c>
      <c r="V1349" s="139"/>
      <c r="W1349" s="148"/>
      <c r="X1349" s="148"/>
    </row>
    <row r="1350" spans="1:25" s="11" customFormat="1" ht="20.25" customHeight="1" x14ac:dyDescent="0.2">
      <c r="A1350" s="58">
        <f t="shared" si="479"/>
        <v>70</v>
      </c>
      <c r="B1350" s="143" t="s">
        <v>20</v>
      </c>
      <c r="C1350" s="143" t="s">
        <v>451</v>
      </c>
      <c r="D1350" s="143" t="s">
        <v>23</v>
      </c>
      <c r="E1350" s="143" t="s">
        <v>13</v>
      </c>
      <c r="F1350" s="38">
        <v>1</v>
      </c>
      <c r="G1350" s="140"/>
      <c r="H1350" s="140">
        <v>19.399999999999999</v>
      </c>
      <c r="I1350" s="228">
        <f t="shared" si="494"/>
        <v>19.399999999999999</v>
      </c>
      <c r="J1350" s="228">
        <f t="shared" si="495"/>
        <v>0</v>
      </c>
      <c r="K1350" s="228">
        <f t="shared" si="496"/>
        <v>19.399999999999999</v>
      </c>
      <c r="L1350" s="143">
        <f t="shared" si="497"/>
        <v>1</v>
      </c>
      <c r="M1350" s="143">
        <f t="shared" si="497"/>
        <v>0</v>
      </c>
      <c r="N1350" s="143">
        <f t="shared" si="497"/>
        <v>1</v>
      </c>
      <c r="O1350" s="247">
        <v>2</v>
      </c>
      <c r="P1350" s="247"/>
      <c r="Q1350" s="247">
        <f t="shared" si="498"/>
        <v>2</v>
      </c>
      <c r="R1350" s="223" t="s">
        <v>22</v>
      </c>
      <c r="S1350" s="141">
        <v>43815</v>
      </c>
      <c r="T1350" s="143" t="s">
        <v>452</v>
      </c>
      <c r="U1350" s="45">
        <v>46022</v>
      </c>
      <c r="V1350" s="139">
        <v>42068</v>
      </c>
      <c r="W1350" s="148"/>
      <c r="X1350" s="148"/>
    </row>
    <row r="1351" spans="1:25" s="11" customFormat="1" ht="20.25" customHeight="1" x14ac:dyDescent="0.2">
      <c r="A1351" s="58">
        <f t="shared" si="479"/>
        <v>70</v>
      </c>
      <c r="B1351" s="143" t="s">
        <v>20</v>
      </c>
      <c r="C1351" s="143" t="s">
        <v>451</v>
      </c>
      <c r="D1351" s="143" t="s">
        <v>24</v>
      </c>
      <c r="E1351" s="143" t="s">
        <v>12</v>
      </c>
      <c r="F1351" s="38">
        <v>1</v>
      </c>
      <c r="G1351" s="140"/>
      <c r="H1351" s="140">
        <v>13.6</v>
      </c>
      <c r="I1351" s="228">
        <f t="shared" si="494"/>
        <v>13.6</v>
      </c>
      <c r="J1351" s="228">
        <f t="shared" si="495"/>
        <v>13.6</v>
      </c>
      <c r="K1351" s="228">
        <f t="shared" si="496"/>
        <v>0</v>
      </c>
      <c r="L1351" s="143">
        <f t="shared" si="497"/>
        <v>1</v>
      </c>
      <c r="M1351" s="143">
        <f t="shared" si="497"/>
        <v>1</v>
      </c>
      <c r="N1351" s="143">
        <f t="shared" si="497"/>
        <v>0</v>
      </c>
      <c r="O1351" s="247">
        <v>2</v>
      </c>
      <c r="P1351" s="247"/>
      <c r="Q1351" s="247">
        <f t="shared" si="498"/>
        <v>2</v>
      </c>
      <c r="R1351" s="223" t="s">
        <v>22</v>
      </c>
      <c r="S1351" s="141">
        <v>43815</v>
      </c>
      <c r="T1351" s="143" t="s">
        <v>452</v>
      </c>
      <c r="U1351" s="45">
        <v>46022</v>
      </c>
      <c r="V1351" s="139"/>
      <c r="W1351" s="148"/>
      <c r="X1351" s="148"/>
    </row>
    <row r="1352" spans="1:25" s="11" customFormat="1" ht="20.25" customHeight="1" x14ac:dyDescent="0.2">
      <c r="A1352" s="58">
        <f t="shared" si="479"/>
        <v>70</v>
      </c>
      <c r="B1352" s="143" t="s">
        <v>20</v>
      </c>
      <c r="C1352" s="143" t="s">
        <v>451</v>
      </c>
      <c r="D1352" s="143" t="s">
        <v>25</v>
      </c>
      <c r="E1352" s="143" t="s">
        <v>12</v>
      </c>
      <c r="F1352" s="38">
        <v>1</v>
      </c>
      <c r="G1352" s="140"/>
      <c r="H1352" s="140">
        <v>27.5</v>
      </c>
      <c r="I1352" s="228">
        <f t="shared" si="494"/>
        <v>27.5</v>
      </c>
      <c r="J1352" s="228">
        <f t="shared" si="495"/>
        <v>27.5</v>
      </c>
      <c r="K1352" s="228">
        <f t="shared" si="496"/>
        <v>0</v>
      </c>
      <c r="L1352" s="143">
        <f t="shared" si="497"/>
        <v>1</v>
      </c>
      <c r="M1352" s="143">
        <f t="shared" si="497"/>
        <v>1</v>
      </c>
      <c r="N1352" s="143">
        <f t="shared" si="497"/>
        <v>0</v>
      </c>
      <c r="O1352" s="247">
        <v>3</v>
      </c>
      <c r="P1352" s="247"/>
      <c r="Q1352" s="247">
        <f t="shared" si="498"/>
        <v>3</v>
      </c>
      <c r="R1352" s="223" t="s">
        <v>22</v>
      </c>
      <c r="S1352" s="141">
        <v>43815</v>
      </c>
      <c r="T1352" s="143" t="s">
        <v>452</v>
      </c>
      <c r="U1352" s="45">
        <v>46022</v>
      </c>
      <c r="V1352" s="139"/>
      <c r="W1352" s="148"/>
      <c r="X1352" s="148"/>
    </row>
    <row r="1353" spans="1:25" s="11" customFormat="1" ht="20.25" customHeight="1" x14ac:dyDescent="0.2">
      <c r="A1353" s="58">
        <f t="shared" si="479"/>
        <v>70</v>
      </c>
      <c r="B1353" s="143" t="s">
        <v>20</v>
      </c>
      <c r="C1353" s="143" t="s">
        <v>451</v>
      </c>
      <c r="D1353" s="143" t="s">
        <v>26</v>
      </c>
      <c r="E1353" s="143" t="s">
        <v>12</v>
      </c>
      <c r="F1353" s="38">
        <v>1</v>
      </c>
      <c r="G1353" s="140"/>
      <c r="H1353" s="140">
        <v>13.7</v>
      </c>
      <c r="I1353" s="228">
        <f t="shared" si="494"/>
        <v>13.7</v>
      </c>
      <c r="J1353" s="228">
        <f t="shared" si="495"/>
        <v>13.7</v>
      </c>
      <c r="K1353" s="228">
        <f t="shared" si="496"/>
        <v>0</v>
      </c>
      <c r="L1353" s="143">
        <f t="shared" si="497"/>
        <v>1</v>
      </c>
      <c r="M1353" s="143">
        <f t="shared" si="497"/>
        <v>1</v>
      </c>
      <c r="N1353" s="143">
        <f t="shared" si="497"/>
        <v>0</v>
      </c>
      <c r="O1353" s="247">
        <v>1</v>
      </c>
      <c r="P1353" s="247"/>
      <c r="Q1353" s="247">
        <f t="shared" si="498"/>
        <v>1</v>
      </c>
      <c r="R1353" s="223" t="s">
        <v>22</v>
      </c>
      <c r="S1353" s="141">
        <v>43815</v>
      </c>
      <c r="T1353" s="143" t="s">
        <v>452</v>
      </c>
      <c r="U1353" s="45">
        <v>46022</v>
      </c>
      <c r="V1353" s="139"/>
      <c r="W1353" s="148"/>
      <c r="X1353" s="148"/>
    </row>
    <row r="1354" spans="1:25" s="11" customFormat="1" ht="20.25" customHeight="1" x14ac:dyDescent="0.2">
      <c r="A1354" s="58">
        <f t="shared" si="479"/>
        <v>70</v>
      </c>
      <c r="B1354" s="143" t="s">
        <v>20</v>
      </c>
      <c r="C1354" s="143" t="s">
        <v>451</v>
      </c>
      <c r="D1354" s="143" t="s">
        <v>27</v>
      </c>
      <c r="E1354" s="143" t="s">
        <v>12</v>
      </c>
      <c r="F1354" s="38">
        <v>1</v>
      </c>
      <c r="G1354" s="140"/>
      <c r="H1354" s="140">
        <v>13.6</v>
      </c>
      <c r="I1354" s="228">
        <f t="shared" si="494"/>
        <v>13.6</v>
      </c>
      <c r="J1354" s="228">
        <f t="shared" si="495"/>
        <v>13.6</v>
      </c>
      <c r="K1354" s="228">
        <f t="shared" si="496"/>
        <v>0</v>
      </c>
      <c r="L1354" s="143">
        <f t="shared" si="497"/>
        <v>1</v>
      </c>
      <c r="M1354" s="143">
        <f t="shared" si="497"/>
        <v>1</v>
      </c>
      <c r="N1354" s="143">
        <f t="shared" si="497"/>
        <v>0</v>
      </c>
      <c r="O1354" s="247">
        <v>1</v>
      </c>
      <c r="P1354" s="247"/>
      <c r="Q1354" s="247">
        <f t="shared" si="498"/>
        <v>1</v>
      </c>
      <c r="R1354" s="223" t="s">
        <v>22</v>
      </c>
      <c r="S1354" s="141">
        <v>43815</v>
      </c>
      <c r="T1354" s="143" t="s">
        <v>452</v>
      </c>
      <c r="U1354" s="45">
        <v>46022</v>
      </c>
      <c r="V1354" s="139"/>
      <c r="W1354" s="148"/>
      <c r="X1354" s="148"/>
    </row>
    <row r="1355" spans="1:25" s="11" customFormat="1" ht="20.25" customHeight="1" x14ac:dyDescent="0.2">
      <c r="A1355" s="58">
        <f t="shared" si="479"/>
        <v>70</v>
      </c>
      <c r="B1355" s="143" t="s">
        <v>20</v>
      </c>
      <c r="C1355" s="143" t="s">
        <v>451</v>
      </c>
      <c r="D1355" s="143" t="s">
        <v>28</v>
      </c>
      <c r="E1355" s="143" t="s">
        <v>12</v>
      </c>
      <c r="F1355" s="38">
        <v>1</v>
      </c>
      <c r="G1355" s="140"/>
      <c r="H1355" s="140">
        <v>13.7</v>
      </c>
      <c r="I1355" s="228">
        <f t="shared" si="494"/>
        <v>13.7</v>
      </c>
      <c r="J1355" s="228">
        <f t="shared" si="495"/>
        <v>13.7</v>
      </c>
      <c r="K1355" s="228">
        <f t="shared" si="496"/>
        <v>0</v>
      </c>
      <c r="L1355" s="143">
        <f t="shared" si="497"/>
        <v>1</v>
      </c>
      <c r="M1355" s="143">
        <f t="shared" si="497"/>
        <v>1</v>
      </c>
      <c r="N1355" s="143">
        <f t="shared" si="497"/>
        <v>0</v>
      </c>
      <c r="O1355" s="247">
        <v>1</v>
      </c>
      <c r="P1355" s="247"/>
      <c r="Q1355" s="247">
        <f t="shared" si="498"/>
        <v>1</v>
      </c>
      <c r="R1355" s="223" t="s">
        <v>22</v>
      </c>
      <c r="S1355" s="141">
        <v>43815</v>
      </c>
      <c r="T1355" s="143" t="s">
        <v>452</v>
      </c>
      <c r="U1355" s="45">
        <v>46022</v>
      </c>
      <c r="V1355" s="139"/>
      <c r="W1355" s="148"/>
      <c r="X1355" s="148"/>
    </row>
    <row r="1356" spans="1:25" s="11" customFormat="1" ht="20.25" customHeight="1" x14ac:dyDescent="0.2">
      <c r="A1356" s="58">
        <f t="shared" si="479"/>
        <v>70</v>
      </c>
      <c r="B1356" s="143" t="s">
        <v>20</v>
      </c>
      <c r="C1356" s="143" t="s">
        <v>451</v>
      </c>
      <c r="D1356" s="143" t="s">
        <v>29</v>
      </c>
      <c r="E1356" s="143" t="s">
        <v>13</v>
      </c>
      <c r="F1356" s="38">
        <v>1</v>
      </c>
      <c r="G1356" s="140"/>
      <c r="H1356" s="140">
        <v>29.8</v>
      </c>
      <c r="I1356" s="228">
        <f t="shared" si="494"/>
        <v>29.8</v>
      </c>
      <c r="J1356" s="228">
        <f t="shared" si="495"/>
        <v>0</v>
      </c>
      <c r="K1356" s="228">
        <f t="shared" si="496"/>
        <v>29.8</v>
      </c>
      <c r="L1356" s="143">
        <f t="shared" si="497"/>
        <v>1</v>
      </c>
      <c r="M1356" s="143">
        <f t="shared" si="497"/>
        <v>0</v>
      </c>
      <c r="N1356" s="143">
        <f t="shared" si="497"/>
        <v>1</v>
      </c>
      <c r="O1356" s="247">
        <v>1</v>
      </c>
      <c r="P1356" s="247"/>
      <c r="Q1356" s="247">
        <f t="shared" si="498"/>
        <v>1</v>
      </c>
      <c r="R1356" s="223" t="s">
        <v>22</v>
      </c>
      <c r="S1356" s="52">
        <v>43815</v>
      </c>
      <c r="T1356" s="49" t="s">
        <v>452</v>
      </c>
      <c r="U1356" s="197">
        <v>46022</v>
      </c>
      <c r="V1356" s="139">
        <v>42089</v>
      </c>
      <c r="W1356" s="148"/>
      <c r="X1356" s="148"/>
    </row>
    <row r="1357" spans="1:25" s="66" customFormat="1" ht="27" customHeight="1" x14ac:dyDescent="0.2">
      <c r="A1357" s="67">
        <f t="shared" si="479"/>
        <v>70</v>
      </c>
      <c r="B1357" s="68" t="s">
        <v>20</v>
      </c>
      <c r="C1357" s="68" t="s">
        <v>451</v>
      </c>
      <c r="D1357" s="68">
        <f>COUNTA(D1349:D1356)</f>
        <v>8</v>
      </c>
      <c r="E1357" s="47" t="s">
        <v>34</v>
      </c>
      <c r="F1357" s="33"/>
      <c r="G1357" s="69">
        <v>217.8</v>
      </c>
      <c r="H1357" s="69">
        <f>SUM(H1349:H1356)</f>
        <v>156.20000000000002</v>
      </c>
      <c r="I1357" s="69">
        <f t="shared" ref="I1357:O1357" si="499">SUM(I1349:I1356)</f>
        <v>156.20000000000002</v>
      </c>
      <c r="J1357" s="69">
        <f t="shared" si="499"/>
        <v>107</v>
      </c>
      <c r="K1357" s="69">
        <f t="shared" si="499"/>
        <v>49.2</v>
      </c>
      <c r="L1357" s="115">
        <f t="shared" si="499"/>
        <v>8</v>
      </c>
      <c r="M1357" s="115">
        <f t="shared" si="499"/>
        <v>6</v>
      </c>
      <c r="N1357" s="115">
        <f t="shared" si="499"/>
        <v>2</v>
      </c>
      <c r="O1357" s="115">
        <f t="shared" si="499"/>
        <v>12</v>
      </c>
      <c r="P1357" s="115">
        <f>SUM(P1349:P1356)</f>
        <v>0</v>
      </c>
      <c r="Q1357" s="115">
        <f>SUM(Q1349:Q1356)</f>
        <v>12</v>
      </c>
      <c r="R1357" s="15" t="str">
        <f>IF(L1357/D1357=0,"дом расселён 100%",IF(L1357-D1357=0,"0%",IF(L1357/D1357&lt;1,1-L1357/D1357)))</f>
        <v>0%</v>
      </c>
      <c r="S1357" s="70">
        <v>43815</v>
      </c>
      <c r="T1357" s="68" t="s">
        <v>452</v>
      </c>
      <c r="U1357" s="70">
        <v>46022</v>
      </c>
      <c r="V1357" s="3">
        <v>0</v>
      </c>
      <c r="W1357" s="3"/>
      <c r="X1357" s="3"/>
      <c r="Y1357" s="11"/>
    </row>
    <row r="1358" spans="1:25" s="11" customFormat="1" ht="20.25" customHeight="1" x14ac:dyDescent="0.2">
      <c r="A1358" s="58">
        <f>A1357+1</f>
        <v>71</v>
      </c>
      <c r="B1358" s="143" t="s">
        <v>20</v>
      </c>
      <c r="C1358" s="143" t="s">
        <v>453</v>
      </c>
      <c r="D1358" s="143" t="s">
        <v>21</v>
      </c>
      <c r="E1358" s="143" t="s">
        <v>12</v>
      </c>
      <c r="F1358" s="38">
        <v>1</v>
      </c>
      <c r="G1358" s="140"/>
      <c r="H1358" s="140">
        <v>18</v>
      </c>
      <c r="I1358" s="228">
        <f t="shared" ref="I1358:I1367" si="500">IF(R1358="Подлежит расселению",H1358,IF(R1358="Расселено",0,IF(R1358="Пустующие",0,IF(R1358="В суде",H1358))))</f>
        <v>18</v>
      </c>
      <c r="J1358" s="228">
        <f t="shared" ref="J1358:J1367" si="501">IF(E1358="Муниципальная",I1358,IF(E1358="Частная",0,IF(E1358="Государственная",0,IF(E1358="Юр.лицо",0))))</f>
        <v>18</v>
      </c>
      <c r="K1358" s="228">
        <f t="shared" ref="K1358:K1367" si="502">IF(E1358="Муниципальная",0,IF(E1358="Частная",I1358,IF(E1358="Государственная",I1358,IF(E1358="Юр.лицо",I1358))))</f>
        <v>0</v>
      </c>
      <c r="L1358" s="143">
        <f t="shared" ref="L1358:L1367" si="503">IF(I1358&gt;0,1,IF(I1358=0,0))</f>
        <v>1</v>
      </c>
      <c r="M1358" s="143">
        <f t="shared" ref="M1358:M1367" si="504">IF(J1358&gt;0,1,IF(J1358=0,0))</f>
        <v>1</v>
      </c>
      <c r="N1358" s="143">
        <f t="shared" ref="N1358:N1367" si="505">IF(K1358&gt;0,1,IF(K1358=0,0))</f>
        <v>0</v>
      </c>
      <c r="O1358" s="247">
        <v>6</v>
      </c>
      <c r="P1358" s="247"/>
      <c r="Q1358" s="247">
        <f t="shared" ref="Q1358:Q1367" si="506">O1358-P1358</f>
        <v>6</v>
      </c>
      <c r="R1358" s="223" t="s">
        <v>22</v>
      </c>
      <c r="S1358" s="57">
        <v>43815</v>
      </c>
      <c r="T1358" s="54" t="s">
        <v>454</v>
      </c>
      <c r="U1358" s="207">
        <v>47483</v>
      </c>
      <c r="V1358" s="139"/>
      <c r="W1358" s="148"/>
      <c r="X1358" s="148"/>
    </row>
    <row r="1359" spans="1:25" s="11" customFormat="1" ht="20.25" customHeight="1" x14ac:dyDescent="0.2">
      <c r="A1359" s="58">
        <f t="shared" si="479"/>
        <v>71</v>
      </c>
      <c r="B1359" s="143" t="s">
        <v>20</v>
      </c>
      <c r="C1359" s="143" t="s">
        <v>453</v>
      </c>
      <c r="D1359" s="143" t="s">
        <v>23</v>
      </c>
      <c r="E1359" s="143" t="s">
        <v>13</v>
      </c>
      <c r="F1359" s="38">
        <v>1</v>
      </c>
      <c r="G1359" s="140"/>
      <c r="H1359" s="140">
        <v>35.6</v>
      </c>
      <c r="I1359" s="228">
        <f t="shared" si="500"/>
        <v>35.6</v>
      </c>
      <c r="J1359" s="228">
        <f t="shared" si="501"/>
        <v>0</v>
      </c>
      <c r="K1359" s="228">
        <f t="shared" si="502"/>
        <v>35.6</v>
      </c>
      <c r="L1359" s="143">
        <f t="shared" si="503"/>
        <v>1</v>
      </c>
      <c r="M1359" s="143">
        <f t="shared" si="504"/>
        <v>0</v>
      </c>
      <c r="N1359" s="143">
        <f t="shared" si="505"/>
        <v>1</v>
      </c>
      <c r="O1359" s="247">
        <v>2</v>
      </c>
      <c r="P1359" s="247"/>
      <c r="Q1359" s="247">
        <f t="shared" si="506"/>
        <v>2</v>
      </c>
      <c r="R1359" s="223" t="s">
        <v>22</v>
      </c>
      <c r="S1359" s="141">
        <v>43815</v>
      </c>
      <c r="T1359" s="143" t="s">
        <v>454</v>
      </c>
      <c r="U1359" s="45">
        <v>47483</v>
      </c>
      <c r="V1359" s="139">
        <v>41750</v>
      </c>
      <c r="W1359" s="148"/>
      <c r="X1359" s="148"/>
    </row>
    <row r="1360" spans="1:25" s="11" customFormat="1" ht="20.25" customHeight="1" x14ac:dyDescent="0.2">
      <c r="A1360" s="58">
        <f t="shared" si="479"/>
        <v>71</v>
      </c>
      <c r="B1360" s="143" t="s">
        <v>20</v>
      </c>
      <c r="C1360" s="143" t="s">
        <v>453</v>
      </c>
      <c r="D1360" s="143" t="s">
        <v>24</v>
      </c>
      <c r="E1360" s="143" t="s">
        <v>13</v>
      </c>
      <c r="F1360" s="38">
        <v>1</v>
      </c>
      <c r="G1360" s="140"/>
      <c r="H1360" s="140">
        <v>36.299999999999997</v>
      </c>
      <c r="I1360" s="228">
        <f t="shared" si="500"/>
        <v>36.299999999999997</v>
      </c>
      <c r="J1360" s="228">
        <f t="shared" si="501"/>
        <v>0</v>
      </c>
      <c r="K1360" s="228">
        <f t="shared" si="502"/>
        <v>36.299999999999997</v>
      </c>
      <c r="L1360" s="143">
        <f t="shared" si="503"/>
        <v>1</v>
      </c>
      <c r="M1360" s="143">
        <f t="shared" si="504"/>
        <v>0</v>
      </c>
      <c r="N1360" s="143">
        <f t="shared" si="505"/>
        <v>1</v>
      </c>
      <c r="O1360" s="247">
        <v>4</v>
      </c>
      <c r="P1360" s="247"/>
      <c r="Q1360" s="247">
        <f t="shared" si="506"/>
        <v>4</v>
      </c>
      <c r="R1360" s="223" t="s">
        <v>22</v>
      </c>
      <c r="S1360" s="141">
        <v>43815</v>
      </c>
      <c r="T1360" s="143" t="s">
        <v>454</v>
      </c>
      <c r="U1360" s="45">
        <v>47483</v>
      </c>
      <c r="V1360" s="139">
        <v>43077</v>
      </c>
      <c r="W1360" s="148"/>
      <c r="X1360" s="148"/>
    </row>
    <row r="1361" spans="1:25" s="11" customFormat="1" ht="20.25" customHeight="1" x14ac:dyDescent="0.2">
      <c r="A1361" s="58">
        <f t="shared" si="479"/>
        <v>71</v>
      </c>
      <c r="B1361" s="143" t="s">
        <v>20</v>
      </c>
      <c r="C1361" s="143" t="s">
        <v>453</v>
      </c>
      <c r="D1361" s="143" t="s">
        <v>25</v>
      </c>
      <c r="E1361" s="143" t="s">
        <v>13</v>
      </c>
      <c r="F1361" s="38">
        <v>1</v>
      </c>
      <c r="G1361" s="140"/>
      <c r="H1361" s="140">
        <v>17.7</v>
      </c>
      <c r="I1361" s="228">
        <f t="shared" si="500"/>
        <v>17.7</v>
      </c>
      <c r="J1361" s="228">
        <f t="shared" si="501"/>
        <v>0</v>
      </c>
      <c r="K1361" s="228">
        <f t="shared" si="502"/>
        <v>17.7</v>
      </c>
      <c r="L1361" s="143">
        <f t="shared" si="503"/>
        <v>1</v>
      </c>
      <c r="M1361" s="143">
        <f t="shared" si="504"/>
        <v>0</v>
      </c>
      <c r="N1361" s="143">
        <f t="shared" si="505"/>
        <v>1</v>
      </c>
      <c r="O1361" s="247">
        <v>2</v>
      </c>
      <c r="P1361" s="247"/>
      <c r="Q1361" s="247">
        <f t="shared" si="506"/>
        <v>2</v>
      </c>
      <c r="R1361" s="223" t="s">
        <v>22</v>
      </c>
      <c r="S1361" s="141">
        <v>43815</v>
      </c>
      <c r="T1361" s="143" t="s">
        <v>454</v>
      </c>
      <c r="U1361" s="45">
        <v>47483</v>
      </c>
      <c r="V1361" s="139">
        <v>39520</v>
      </c>
      <c r="W1361" s="148"/>
      <c r="X1361" s="148"/>
    </row>
    <row r="1362" spans="1:25" s="11" customFormat="1" ht="20.25" customHeight="1" x14ac:dyDescent="0.2">
      <c r="A1362" s="58">
        <f t="shared" si="479"/>
        <v>71</v>
      </c>
      <c r="B1362" s="143" t="s">
        <v>20</v>
      </c>
      <c r="C1362" s="143" t="s">
        <v>453</v>
      </c>
      <c r="D1362" s="143" t="s">
        <v>26</v>
      </c>
      <c r="E1362" s="143" t="s">
        <v>13</v>
      </c>
      <c r="F1362" s="38">
        <v>1</v>
      </c>
      <c r="G1362" s="140"/>
      <c r="H1362" s="140">
        <v>35.9</v>
      </c>
      <c r="I1362" s="228">
        <f t="shared" si="500"/>
        <v>35.9</v>
      </c>
      <c r="J1362" s="228">
        <f t="shared" si="501"/>
        <v>0</v>
      </c>
      <c r="K1362" s="228">
        <f t="shared" si="502"/>
        <v>35.9</v>
      </c>
      <c r="L1362" s="143">
        <f t="shared" si="503"/>
        <v>1</v>
      </c>
      <c r="M1362" s="143">
        <f t="shared" si="504"/>
        <v>0</v>
      </c>
      <c r="N1362" s="143">
        <f t="shared" si="505"/>
        <v>1</v>
      </c>
      <c r="O1362" s="247">
        <v>1</v>
      </c>
      <c r="P1362" s="247"/>
      <c r="Q1362" s="247">
        <f t="shared" si="506"/>
        <v>1</v>
      </c>
      <c r="R1362" s="223" t="s">
        <v>22</v>
      </c>
      <c r="S1362" s="141">
        <v>43815</v>
      </c>
      <c r="T1362" s="143" t="s">
        <v>454</v>
      </c>
      <c r="U1362" s="45">
        <v>47483</v>
      </c>
      <c r="V1362" s="139">
        <v>43704</v>
      </c>
      <c r="W1362" s="148"/>
      <c r="X1362" s="148"/>
    </row>
    <row r="1363" spans="1:25" s="11" customFormat="1" ht="20.25" customHeight="1" x14ac:dyDescent="0.2">
      <c r="A1363" s="58">
        <f t="shared" si="479"/>
        <v>71</v>
      </c>
      <c r="B1363" s="143" t="s">
        <v>20</v>
      </c>
      <c r="C1363" s="143" t="s">
        <v>453</v>
      </c>
      <c r="D1363" s="143" t="s">
        <v>27</v>
      </c>
      <c r="E1363" s="143" t="s">
        <v>12</v>
      </c>
      <c r="F1363" s="38">
        <v>1</v>
      </c>
      <c r="G1363" s="140"/>
      <c r="H1363" s="140">
        <v>36.6</v>
      </c>
      <c r="I1363" s="228">
        <f t="shared" si="500"/>
        <v>36.6</v>
      </c>
      <c r="J1363" s="228">
        <f t="shared" si="501"/>
        <v>36.6</v>
      </c>
      <c r="K1363" s="228">
        <f t="shared" si="502"/>
        <v>0</v>
      </c>
      <c r="L1363" s="143">
        <f t="shared" si="503"/>
        <v>1</v>
      </c>
      <c r="M1363" s="143">
        <f t="shared" si="504"/>
        <v>1</v>
      </c>
      <c r="N1363" s="143">
        <f t="shared" si="505"/>
        <v>0</v>
      </c>
      <c r="O1363" s="247">
        <v>3</v>
      </c>
      <c r="P1363" s="247"/>
      <c r="Q1363" s="247">
        <f t="shared" si="506"/>
        <v>3</v>
      </c>
      <c r="R1363" s="223" t="s">
        <v>22</v>
      </c>
      <c r="S1363" s="141">
        <v>43815</v>
      </c>
      <c r="T1363" s="143" t="s">
        <v>454</v>
      </c>
      <c r="U1363" s="45">
        <v>47483</v>
      </c>
      <c r="V1363" s="139"/>
      <c r="W1363" s="148"/>
      <c r="X1363" s="148"/>
    </row>
    <row r="1364" spans="1:25" s="11" customFormat="1" ht="20.25" customHeight="1" x14ac:dyDescent="0.2">
      <c r="A1364" s="58">
        <f t="shared" si="479"/>
        <v>71</v>
      </c>
      <c r="B1364" s="143" t="s">
        <v>20</v>
      </c>
      <c r="C1364" s="143" t="s">
        <v>453</v>
      </c>
      <c r="D1364" s="143" t="s">
        <v>28</v>
      </c>
      <c r="E1364" s="143" t="s">
        <v>12</v>
      </c>
      <c r="F1364" s="38">
        <v>1</v>
      </c>
      <c r="G1364" s="140"/>
      <c r="H1364" s="140">
        <v>18</v>
      </c>
      <c r="I1364" s="228">
        <f t="shared" si="500"/>
        <v>18</v>
      </c>
      <c r="J1364" s="228">
        <f t="shared" si="501"/>
        <v>18</v>
      </c>
      <c r="K1364" s="228">
        <f t="shared" si="502"/>
        <v>0</v>
      </c>
      <c r="L1364" s="143">
        <f t="shared" si="503"/>
        <v>1</v>
      </c>
      <c r="M1364" s="143">
        <f t="shared" si="504"/>
        <v>1</v>
      </c>
      <c r="N1364" s="143">
        <f t="shared" si="505"/>
        <v>0</v>
      </c>
      <c r="O1364" s="247">
        <v>1</v>
      </c>
      <c r="P1364" s="247"/>
      <c r="Q1364" s="247">
        <f t="shared" si="506"/>
        <v>1</v>
      </c>
      <c r="R1364" s="223" t="s">
        <v>22</v>
      </c>
      <c r="S1364" s="141">
        <v>43815</v>
      </c>
      <c r="T1364" s="143" t="s">
        <v>454</v>
      </c>
      <c r="U1364" s="45">
        <v>47483</v>
      </c>
      <c r="V1364" s="139"/>
      <c r="W1364" s="148"/>
      <c r="X1364" s="148"/>
    </row>
    <row r="1365" spans="1:25" s="11" customFormat="1" ht="20.25" customHeight="1" x14ac:dyDescent="0.2">
      <c r="A1365" s="58">
        <f t="shared" si="479"/>
        <v>71</v>
      </c>
      <c r="B1365" s="143" t="s">
        <v>20</v>
      </c>
      <c r="C1365" s="143" t="s">
        <v>453</v>
      </c>
      <c r="D1365" s="143" t="s">
        <v>29</v>
      </c>
      <c r="E1365" s="143" t="s">
        <v>13</v>
      </c>
      <c r="F1365" s="38">
        <v>2</v>
      </c>
      <c r="G1365" s="140"/>
      <c r="H1365" s="140">
        <v>54.9</v>
      </c>
      <c r="I1365" s="228">
        <f t="shared" si="500"/>
        <v>54.9</v>
      </c>
      <c r="J1365" s="228">
        <f t="shared" si="501"/>
        <v>0</v>
      </c>
      <c r="K1365" s="228">
        <f t="shared" si="502"/>
        <v>54.9</v>
      </c>
      <c r="L1365" s="143">
        <f t="shared" si="503"/>
        <v>1</v>
      </c>
      <c r="M1365" s="143">
        <f t="shared" si="504"/>
        <v>0</v>
      </c>
      <c r="N1365" s="143">
        <f t="shared" si="505"/>
        <v>1</v>
      </c>
      <c r="O1365" s="247">
        <v>5</v>
      </c>
      <c r="P1365" s="247"/>
      <c r="Q1365" s="247">
        <f t="shared" si="506"/>
        <v>5</v>
      </c>
      <c r="R1365" s="223" t="s">
        <v>22</v>
      </c>
      <c r="S1365" s="141">
        <v>43815</v>
      </c>
      <c r="T1365" s="143" t="s">
        <v>454</v>
      </c>
      <c r="U1365" s="45">
        <v>47483</v>
      </c>
      <c r="V1365" s="139">
        <v>43598</v>
      </c>
      <c r="W1365" s="148"/>
      <c r="X1365" s="148"/>
    </row>
    <row r="1366" spans="1:25" s="11" customFormat="1" ht="20.25" customHeight="1" x14ac:dyDescent="0.2">
      <c r="A1366" s="58">
        <f t="shared" si="479"/>
        <v>71</v>
      </c>
      <c r="B1366" s="143" t="s">
        <v>20</v>
      </c>
      <c r="C1366" s="143" t="s">
        <v>453</v>
      </c>
      <c r="D1366" s="143" t="s">
        <v>30</v>
      </c>
      <c r="E1366" s="143" t="s">
        <v>13</v>
      </c>
      <c r="F1366" s="38">
        <v>1</v>
      </c>
      <c r="G1366" s="140"/>
      <c r="H1366" s="140">
        <v>24</v>
      </c>
      <c r="I1366" s="228">
        <f t="shared" si="500"/>
        <v>24</v>
      </c>
      <c r="J1366" s="228">
        <f t="shared" si="501"/>
        <v>0</v>
      </c>
      <c r="K1366" s="228">
        <f t="shared" si="502"/>
        <v>24</v>
      </c>
      <c r="L1366" s="143">
        <f t="shared" si="503"/>
        <v>1</v>
      </c>
      <c r="M1366" s="143">
        <f t="shared" si="504"/>
        <v>0</v>
      </c>
      <c r="N1366" s="143">
        <f t="shared" si="505"/>
        <v>1</v>
      </c>
      <c r="O1366" s="247">
        <v>1</v>
      </c>
      <c r="P1366" s="247"/>
      <c r="Q1366" s="247">
        <f t="shared" si="506"/>
        <v>1</v>
      </c>
      <c r="R1366" s="223" t="s">
        <v>22</v>
      </c>
      <c r="S1366" s="141">
        <v>43815</v>
      </c>
      <c r="T1366" s="143" t="s">
        <v>454</v>
      </c>
      <c r="U1366" s="45">
        <v>47483</v>
      </c>
      <c r="V1366" s="139">
        <v>43382</v>
      </c>
      <c r="W1366" s="148"/>
      <c r="X1366" s="148"/>
    </row>
    <row r="1367" spans="1:25" s="11" customFormat="1" ht="20.25" customHeight="1" x14ac:dyDescent="0.2">
      <c r="A1367" s="58">
        <f t="shared" si="479"/>
        <v>71</v>
      </c>
      <c r="B1367" s="143" t="s">
        <v>20</v>
      </c>
      <c r="C1367" s="143" t="s">
        <v>453</v>
      </c>
      <c r="D1367" s="143" t="s">
        <v>31</v>
      </c>
      <c r="E1367" s="143" t="s">
        <v>13</v>
      </c>
      <c r="F1367" s="38">
        <v>1</v>
      </c>
      <c r="G1367" s="140"/>
      <c r="H1367" s="140">
        <v>36.6</v>
      </c>
      <c r="I1367" s="228">
        <f t="shared" si="500"/>
        <v>36.6</v>
      </c>
      <c r="J1367" s="228">
        <f t="shared" si="501"/>
        <v>0</v>
      </c>
      <c r="K1367" s="228">
        <f t="shared" si="502"/>
        <v>36.6</v>
      </c>
      <c r="L1367" s="143">
        <f t="shared" si="503"/>
        <v>1</v>
      </c>
      <c r="M1367" s="143">
        <f t="shared" si="504"/>
        <v>0</v>
      </c>
      <c r="N1367" s="143">
        <f t="shared" si="505"/>
        <v>1</v>
      </c>
      <c r="O1367" s="247">
        <v>2</v>
      </c>
      <c r="P1367" s="247"/>
      <c r="Q1367" s="247">
        <f t="shared" si="506"/>
        <v>2</v>
      </c>
      <c r="R1367" s="223" t="s">
        <v>22</v>
      </c>
      <c r="S1367" s="52">
        <v>43815</v>
      </c>
      <c r="T1367" s="49" t="s">
        <v>454</v>
      </c>
      <c r="U1367" s="197">
        <v>47483</v>
      </c>
      <c r="V1367" s="139"/>
      <c r="W1367" s="148"/>
      <c r="X1367" s="148"/>
    </row>
    <row r="1368" spans="1:25" s="66" customFormat="1" ht="33.75" customHeight="1" x14ac:dyDescent="0.2">
      <c r="A1368" s="67">
        <f t="shared" si="479"/>
        <v>71</v>
      </c>
      <c r="B1368" s="68" t="s">
        <v>20</v>
      </c>
      <c r="C1368" s="68" t="s">
        <v>453</v>
      </c>
      <c r="D1368" s="68">
        <f>COUNTA(D1358:D1367)</f>
        <v>10</v>
      </c>
      <c r="E1368" s="47" t="s">
        <v>34</v>
      </c>
      <c r="F1368" s="33"/>
      <c r="G1368" s="69">
        <v>377.4</v>
      </c>
      <c r="H1368" s="69">
        <f>SUM(H1358:H1367)</f>
        <v>313.60000000000002</v>
      </c>
      <c r="I1368" s="69">
        <f t="shared" ref="I1368:Q1368" si="507">SUM(I1358:I1367)</f>
        <v>313.60000000000002</v>
      </c>
      <c r="J1368" s="69">
        <f t="shared" si="507"/>
        <v>72.599999999999994</v>
      </c>
      <c r="K1368" s="69">
        <f t="shared" si="507"/>
        <v>241</v>
      </c>
      <c r="L1368" s="115">
        <f t="shared" si="507"/>
        <v>10</v>
      </c>
      <c r="M1368" s="115">
        <f t="shared" si="507"/>
        <v>3</v>
      </c>
      <c r="N1368" s="115">
        <f t="shared" si="507"/>
        <v>7</v>
      </c>
      <c r="O1368" s="115">
        <f t="shared" si="507"/>
        <v>27</v>
      </c>
      <c r="P1368" s="115">
        <f t="shared" si="507"/>
        <v>0</v>
      </c>
      <c r="Q1368" s="115">
        <f t="shared" si="507"/>
        <v>27</v>
      </c>
      <c r="R1368" s="15" t="str">
        <f>IF(L1368/D1368=0,"дом расселён 100%",IF(L1368-D1368=0,"0%",IF(L1368/D1368&lt;1,1-L1368/D1368)))</f>
        <v>0%</v>
      </c>
      <c r="S1368" s="70">
        <v>43815</v>
      </c>
      <c r="T1368" s="68" t="s">
        <v>454</v>
      </c>
      <c r="U1368" s="70">
        <v>47483</v>
      </c>
      <c r="V1368" s="3">
        <v>0</v>
      </c>
      <c r="W1368" s="3"/>
      <c r="X1368" s="3"/>
      <c r="Y1368" s="11"/>
    </row>
    <row r="1369" spans="1:25" s="11" customFormat="1" ht="20.25" customHeight="1" x14ac:dyDescent="0.2">
      <c r="A1369" s="58">
        <f>A1368+1</f>
        <v>72</v>
      </c>
      <c r="B1369" s="143" t="s">
        <v>20</v>
      </c>
      <c r="C1369" s="143" t="s">
        <v>455</v>
      </c>
      <c r="D1369" s="143" t="s">
        <v>21</v>
      </c>
      <c r="E1369" s="143" t="s">
        <v>13</v>
      </c>
      <c r="F1369" s="38">
        <v>3</v>
      </c>
      <c r="G1369" s="140"/>
      <c r="H1369" s="140">
        <v>52.3</v>
      </c>
      <c r="I1369" s="228">
        <f t="shared" ref="I1369:I1380" si="508">IF(R1369="Подлежит расселению",H1369,IF(R1369="Расселено",0,IF(R1369="Пустующие",0,IF(R1369="В суде",H1369))))</f>
        <v>52.3</v>
      </c>
      <c r="J1369" s="228">
        <f t="shared" ref="J1369:J1380" si="509">IF(E1369="Муниципальная",I1369,IF(E1369="Частная",0,IF(E1369="Государственная",0,IF(E1369="Юр.лицо",0))))</f>
        <v>0</v>
      </c>
      <c r="K1369" s="228">
        <f t="shared" ref="K1369:K1380" si="510">IF(E1369="Муниципальная",0,IF(E1369="Частная",I1369,IF(E1369="Государственная",I1369,IF(E1369="Юр.лицо",I1369))))</f>
        <v>52.3</v>
      </c>
      <c r="L1369" s="143">
        <f t="shared" ref="L1369:L1380" si="511">IF(I1369&gt;0,1,IF(I1369=0,0))</f>
        <v>1</v>
      </c>
      <c r="M1369" s="143">
        <f t="shared" ref="M1369:M1380" si="512">IF(J1369&gt;0,1,IF(J1369=0,0))</f>
        <v>0</v>
      </c>
      <c r="N1369" s="143">
        <f t="shared" ref="N1369:N1380" si="513">IF(K1369&gt;0,1,IF(K1369=0,0))</f>
        <v>1</v>
      </c>
      <c r="O1369" s="247">
        <v>3</v>
      </c>
      <c r="P1369" s="247"/>
      <c r="Q1369" s="247">
        <f t="shared" ref="Q1369:Q1380" si="514">O1369-P1369</f>
        <v>3</v>
      </c>
      <c r="R1369" s="223" t="s">
        <v>22</v>
      </c>
      <c r="S1369" s="57">
        <v>43815</v>
      </c>
      <c r="T1369" s="54" t="s">
        <v>456</v>
      </c>
      <c r="U1369" s="207">
        <v>46022</v>
      </c>
      <c r="V1369" s="139">
        <v>40218</v>
      </c>
      <c r="W1369" s="148"/>
      <c r="X1369" s="148"/>
    </row>
    <row r="1370" spans="1:25" s="11" customFormat="1" ht="20.25" customHeight="1" x14ac:dyDescent="0.2">
      <c r="A1370" s="58">
        <f t="shared" si="479"/>
        <v>72</v>
      </c>
      <c r="B1370" s="143" t="s">
        <v>20</v>
      </c>
      <c r="C1370" s="143" t="s">
        <v>455</v>
      </c>
      <c r="D1370" s="143" t="s">
        <v>23</v>
      </c>
      <c r="E1370" s="143" t="s">
        <v>13</v>
      </c>
      <c r="F1370" s="38">
        <v>2</v>
      </c>
      <c r="G1370" s="140"/>
      <c r="H1370" s="140">
        <v>41.9</v>
      </c>
      <c r="I1370" s="228">
        <f t="shared" si="508"/>
        <v>41.9</v>
      </c>
      <c r="J1370" s="228">
        <f t="shared" si="509"/>
        <v>0</v>
      </c>
      <c r="K1370" s="228">
        <f t="shared" si="510"/>
        <v>41.9</v>
      </c>
      <c r="L1370" s="143">
        <f t="shared" si="511"/>
        <v>1</v>
      </c>
      <c r="M1370" s="143">
        <f t="shared" si="512"/>
        <v>0</v>
      </c>
      <c r="N1370" s="143">
        <f t="shared" si="513"/>
        <v>1</v>
      </c>
      <c r="O1370" s="247">
        <v>2</v>
      </c>
      <c r="P1370" s="247"/>
      <c r="Q1370" s="247">
        <f t="shared" si="514"/>
        <v>2</v>
      </c>
      <c r="R1370" s="223" t="s">
        <v>22</v>
      </c>
      <c r="S1370" s="141">
        <v>43815</v>
      </c>
      <c r="T1370" s="143" t="s">
        <v>456</v>
      </c>
      <c r="U1370" s="45">
        <v>46022</v>
      </c>
      <c r="V1370" s="139">
        <v>41995</v>
      </c>
      <c r="W1370" s="148"/>
      <c r="X1370" s="148"/>
    </row>
    <row r="1371" spans="1:25" s="11" customFormat="1" ht="20.25" customHeight="1" x14ac:dyDescent="0.2">
      <c r="A1371" s="58">
        <f t="shared" si="479"/>
        <v>72</v>
      </c>
      <c r="B1371" s="143" t="s">
        <v>20</v>
      </c>
      <c r="C1371" s="143" t="s">
        <v>455</v>
      </c>
      <c r="D1371" s="143" t="s">
        <v>24</v>
      </c>
      <c r="E1371" s="143" t="s">
        <v>13</v>
      </c>
      <c r="F1371" s="38">
        <v>1</v>
      </c>
      <c r="G1371" s="140"/>
      <c r="H1371" s="140">
        <v>28.6</v>
      </c>
      <c r="I1371" s="228">
        <f t="shared" si="508"/>
        <v>28.6</v>
      </c>
      <c r="J1371" s="228">
        <f t="shared" si="509"/>
        <v>0</v>
      </c>
      <c r="K1371" s="228">
        <f t="shared" si="510"/>
        <v>28.6</v>
      </c>
      <c r="L1371" s="143">
        <f t="shared" si="511"/>
        <v>1</v>
      </c>
      <c r="M1371" s="143">
        <f t="shared" si="512"/>
        <v>0</v>
      </c>
      <c r="N1371" s="143">
        <f t="shared" si="513"/>
        <v>1</v>
      </c>
      <c r="O1371" s="247">
        <v>5</v>
      </c>
      <c r="P1371" s="247"/>
      <c r="Q1371" s="247">
        <f t="shared" si="514"/>
        <v>5</v>
      </c>
      <c r="R1371" s="223" t="s">
        <v>22</v>
      </c>
      <c r="S1371" s="141">
        <v>43815</v>
      </c>
      <c r="T1371" s="143" t="s">
        <v>456</v>
      </c>
      <c r="U1371" s="45">
        <v>46022</v>
      </c>
      <c r="V1371" s="139">
        <v>40739</v>
      </c>
      <c r="W1371" s="148"/>
      <c r="X1371" s="148"/>
    </row>
    <row r="1372" spans="1:25" s="11" customFormat="1" ht="20.25" customHeight="1" x14ac:dyDescent="0.2">
      <c r="A1372" s="58">
        <f t="shared" si="479"/>
        <v>72</v>
      </c>
      <c r="B1372" s="143" t="s">
        <v>20</v>
      </c>
      <c r="C1372" s="143" t="s">
        <v>455</v>
      </c>
      <c r="D1372" s="143" t="s">
        <v>25</v>
      </c>
      <c r="E1372" s="143" t="s">
        <v>13</v>
      </c>
      <c r="F1372" s="38">
        <v>2</v>
      </c>
      <c r="G1372" s="140"/>
      <c r="H1372" s="140">
        <v>52.9</v>
      </c>
      <c r="I1372" s="228">
        <f t="shared" si="508"/>
        <v>52.9</v>
      </c>
      <c r="J1372" s="228">
        <f t="shared" si="509"/>
        <v>0</v>
      </c>
      <c r="K1372" s="228">
        <f t="shared" si="510"/>
        <v>52.9</v>
      </c>
      <c r="L1372" s="143">
        <f t="shared" si="511"/>
        <v>1</v>
      </c>
      <c r="M1372" s="143">
        <f t="shared" si="512"/>
        <v>0</v>
      </c>
      <c r="N1372" s="143">
        <f t="shared" si="513"/>
        <v>1</v>
      </c>
      <c r="O1372" s="247">
        <v>6</v>
      </c>
      <c r="P1372" s="247"/>
      <c r="Q1372" s="247">
        <f t="shared" si="514"/>
        <v>6</v>
      </c>
      <c r="R1372" s="223" t="s">
        <v>22</v>
      </c>
      <c r="S1372" s="141">
        <v>43815</v>
      </c>
      <c r="T1372" s="143" t="s">
        <v>456</v>
      </c>
      <c r="U1372" s="45">
        <v>46022</v>
      </c>
      <c r="V1372" s="139">
        <v>40893</v>
      </c>
      <c r="W1372" s="148"/>
      <c r="X1372" s="148"/>
    </row>
    <row r="1373" spans="1:25" s="11" customFormat="1" ht="20.25" customHeight="1" x14ac:dyDescent="0.2">
      <c r="A1373" s="58">
        <f t="shared" si="479"/>
        <v>72</v>
      </c>
      <c r="B1373" s="143" t="s">
        <v>20</v>
      </c>
      <c r="C1373" s="143" t="s">
        <v>455</v>
      </c>
      <c r="D1373" s="143" t="s">
        <v>26</v>
      </c>
      <c r="E1373" s="143" t="s">
        <v>13</v>
      </c>
      <c r="F1373" s="38">
        <v>2</v>
      </c>
      <c r="G1373" s="140"/>
      <c r="H1373" s="140">
        <v>42</v>
      </c>
      <c r="I1373" s="228">
        <f t="shared" si="508"/>
        <v>42</v>
      </c>
      <c r="J1373" s="228">
        <f t="shared" si="509"/>
        <v>0</v>
      </c>
      <c r="K1373" s="228">
        <f t="shared" si="510"/>
        <v>42</v>
      </c>
      <c r="L1373" s="143">
        <f t="shared" si="511"/>
        <v>1</v>
      </c>
      <c r="M1373" s="143">
        <f t="shared" si="512"/>
        <v>0</v>
      </c>
      <c r="N1373" s="143">
        <f t="shared" si="513"/>
        <v>1</v>
      </c>
      <c r="O1373" s="247">
        <v>7</v>
      </c>
      <c r="P1373" s="247"/>
      <c r="Q1373" s="247">
        <f t="shared" si="514"/>
        <v>7</v>
      </c>
      <c r="R1373" s="223" t="s">
        <v>22</v>
      </c>
      <c r="S1373" s="141">
        <v>43815</v>
      </c>
      <c r="T1373" s="143" t="s">
        <v>456</v>
      </c>
      <c r="U1373" s="45">
        <v>46022</v>
      </c>
      <c r="V1373" s="139">
        <v>36775</v>
      </c>
      <c r="W1373" s="148"/>
      <c r="X1373" s="148"/>
    </row>
    <row r="1374" spans="1:25" s="11" customFormat="1" ht="20.25" customHeight="1" x14ac:dyDescent="0.2">
      <c r="A1374" s="58">
        <f t="shared" si="479"/>
        <v>72</v>
      </c>
      <c r="B1374" s="143" t="s">
        <v>20</v>
      </c>
      <c r="C1374" s="143" t="s">
        <v>455</v>
      </c>
      <c r="D1374" s="143" t="s">
        <v>27</v>
      </c>
      <c r="E1374" s="143" t="s">
        <v>13</v>
      </c>
      <c r="F1374" s="38">
        <v>1</v>
      </c>
      <c r="G1374" s="140"/>
      <c r="H1374" s="140">
        <v>32</v>
      </c>
      <c r="I1374" s="228">
        <f t="shared" si="508"/>
        <v>32</v>
      </c>
      <c r="J1374" s="228">
        <f t="shared" si="509"/>
        <v>0</v>
      </c>
      <c r="K1374" s="228">
        <f t="shared" si="510"/>
        <v>32</v>
      </c>
      <c r="L1374" s="143">
        <f t="shared" si="511"/>
        <v>1</v>
      </c>
      <c r="M1374" s="143">
        <f t="shared" si="512"/>
        <v>0</v>
      </c>
      <c r="N1374" s="143">
        <f t="shared" si="513"/>
        <v>1</v>
      </c>
      <c r="O1374" s="247">
        <v>1</v>
      </c>
      <c r="P1374" s="247"/>
      <c r="Q1374" s="247">
        <f t="shared" si="514"/>
        <v>1</v>
      </c>
      <c r="R1374" s="223" t="s">
        <v>22</v>
      </c>
      <c r="S1374" s="141">
        <v>43815</v>
      </c>
      <c r="T1374" s="143" t="s">
        <v>456</v>
      </c>
      <c r="U1374" s="45">
        <v>46022</v>
      </c>
      <c r="V1374" s="139">
        <v>40701</v>
      </c>
      <c r="W1374" s="148"/>
      <c r="X1374" s="148"/>
    </row>
    <row r="1375" spans="1:25" s="11" customFormat="1" ht="20.25" customHeight="1" x14ac:dyDescent="0.2">
      <c r="A1375" s="58">
        <f t="shared" si="479"/>
        <v>72</v>
      </c>
      <c r="B1375" s="143" t="s">
        <v>20</v>
      </c>
      <c r="C1375" s="143" t="s">
        <v>455</v>
      </c>
      <c r="D1375" s="143" t="s">
        <v>28</v>
      </c>
      <c r="E1375" s="143" t="s">
        <v>13</v>
      </c>
      <c r="F1375" s="38">
        <v>1</v>
      </c>
      <c r="G1375" s="140"/>
      <c r="H1375" s="140">
        <v>31</v>
      </c>
      <c r="I1375" s="228">
        <f t="shared" si="508"/>
        <v>31</v>
      </c>
      <c r="J1375" s="228">
        <f t="shared" si="509"/>
        <v>0</v>
      </c>
      <c r="K1375" s="228">
        <f t="shared" si="510"/>
        <v>31</v>
      </c>
      <c r="L1375" s="143">
        <f t="shared" si="511"/>
        <v>1</v>
      </c>
      <c r="M1375" s="143">
        <f t="shared" si="512"/>
        <v>0</v>
      </c>
      <c r="N1375" s="143">
        <f t="shared" si="513"/>
        <v>1</v>
      </c>
      <c r="O1375" s="247">
        <v>2</v>
      </c>
      <c r="P1375" s="247"/>
      <c r="Q1375" s="247">
        <f t="shared" si="514"/>
        <v>2</v>
      </c>
      <c r="R1375" s="223" t="s">
        <v>22</v>
      </c>
      <c r="S1375" s="141">
        <v>43815</v>
      </c>
      <c r="T1375" s="143" t="s">
        <v>456</v>
      </c>
      <c r="U1375" s="45">
        <v>46022</v>
      </c>
      <c r="V1375" s="139">
        <v>40515</v>
      </c>
      <c r="W1375" s="148"/>
      <c r="X1375" s="148"/>
    </row>
    <row r="1376" spans="1:25" s="11" customFormat="1" ht="20.25" customHeight="1" x14ac:dyDescent="0.2">
      <c r="A1376" s="58">
        <f t="shared" si="479"/>
        <v>72</v>
      </c>
      <c r="B1376" s="143" t="s">
        <v>20</v>
      </c>
      <c r="C1376" s="143" t="s">
        <v>455</v>
      </c>
      <c r="D1376" s="143" t="s">
        <v>29</v>
      </c>
      <c r="E1376" s="143" t="s">
        <v>12</v>
      </c>
      <c r="F1376" s="38">
        <v>2</v>
      </c>
      <c r="G1376" s="140"/>
      <c r="H1376" s="140">
        <v>41.1</v>
      </c>
      <c r="I1376" s="228">
        <f t="shared" si="508"/>
        <v>41.1</v>
      </c>
      <c r="J1376" s="228">
        <f t="shared" si="509"/>
        <v>41.1</v>
      </c>
      <c r="K1376" s="228">
        <f t="shared" si="510"/>
        <v>0</v>
      </c>
      <c r="L1376" s="143">
        <f t="shared" si="511"/>
        <v>1</v>
      </c>
      <c r="M1376" s="143">
        <f t="shared" si="512"/>
        <v>1</v>
      </c>
      <c r="N1376" s="143">
        <f t="shared" si="513"/>
        <v>0</v>
      </c>
      <c r="O1376" s="247">
        <v>3</v>
      </c>
      <c r="P1376" s="247"/>
      <c r="Q1376" s="247">
        <f t="shared" si="514"/>
        <v>3</v>
      </c>
      <c r="R1376" s="223" t="s">
        <v>22</v>
      </c>
      <c r="S1376" s="141">
        <v>43815</v>
      </c>
      <c r="T1376" s="143" t="s">
        <v>456</v>
      </c>
      <c r="U1376" s="45">
        <v>46022</v>
      </c>
      <c r="V1376" s="139"/>
      <c r="W1376" s="148"/>
      <c r="X1376" s="148"/>
    </row>
    <row r="1377" spans="1:25" s="11" customFormat="1" ht="20.25" customHeight="1" x14ac:dyDescent="0.2">
      <c r="A1377" s="58">
        <f t="shared" ref="A1377:A1440" si="515">A1376</f>
        <v>72</v>
      </c>
      <c r="B1377" s="143" t="s">
        <v>20</v>
      </c>
      <c r="C1377" s="143" t="s">
        <v>455</v>
      </c>
      <c r="D1377" s="143" t="s">
        <v>30</v>
      </c>
      <c r="E1377" s="143" t="s">
        <v>13</v>
      </c>
      <c r="F1377" s="38">
        <v>3</v>
      </c>
      <c r="G1377" s="140"/>
      <c r="H1377" s="140">
        <v>52.1</v>
      </c>
      <c r="I1377" s="228">
        <f t="shared" si="508"/>
        <v>52.1</v>
      </c>
      <c r="J1377" s="228">
        <f t="shared" si="509"/>
        <v>0</v>
      </c>
      <c r="K1377" s="228">
        <f t="shared" si="510"/>
        <v>52.1</v>
      </c>
      <c r="L1377" s="143">
        <f t="shared" si="511"/>
        <v>1</v>
      </c>
      <c r="M1377" s="143">
        <f t="shared" si="512"/>
        <v>0</v>
      </c>
      <c r="N1377" s="143">
        <f t="shared" si="513"/>
        <v>1</v>
      </c>
      <c r="O1377" s="247">
        <v>3</v>
      </c>
      <c r="P1377" s="247"/>
      <c r="Q1377" s="247">
        <f t="shared" si="514"/>
        <v>3</v>
      </c>
      <c r="R1377" s="223" t="s">
        <v>22</v>
      </c>
      <c r="S1377" s="141">
        <v>43815</v>
      </c>
      <c r="T1377" s="143" t="s">
        <v>456</v>
      </c>
      <c r="U1377" s="45">
        <v>46022</v>
      </c>
      <c r="V1377" s="139">
        <v>43402</v>
      </c>
      <c r="W1377" s="148"/>
      <c r="X1377" s="148"/>
    </row>
    <row r="1378" spans="1:25" s="11" customFormat="1" ht="20.25" customHeight="1" x14ac:dyDescent="0.2">
      <c r="A1378" s="58">
        <f t="shared" si="515"/>
        <v>72</v>
      </c>
      <c r="B1378" s="143" t="s">
        <v>20</v>
      </c>
      <c r="C1378" s="143" t="s">
        <v>455</v>
      </c>
      <c r="D1378" s="143" t="s">
        <v>31</v>
      </c>
      <c r="E1378" s="143" t="s">
        <v>13</v>
      </c>
      <c r="F1378" s="38">
        <v>1</v>
      </c>
      <c r="G1378" s="140"/>
      <c r="H1378" s="140">
        <v>31</v>
      </c>
      <c r="I1378" s="228">
        <f t="shared" si="508"/>
        <v>31</v>
      </c>
      <c r="J1378" s="228">
        <f t="shared" si="509"/>
        <v>0</v>
      </c>
      <c r="K1378" s="228">
        <f t="shared" si="510"/>
        <v>31</v>
      </c>
      <c r="L1378" s="143">
        <f t="shared" si="511"/>
        <v>1</v>
      </c>
      <c r="M1378" s="143">
        <f t="shared" si="512"/>
        <v>0</v>
      </c>
      <c r="N1378" s="143">
        <f t="shared" si="513"/>
        <v>1</v>
      </c>
      <c r="O1378" s="247">
        <v>2</v>
      </c>
      <c r="P1378" s="247"/>
      <c r="Q1378" s="247">
        <f t="shared" si="514"/>
        <v>2</v>
      </c>
      <c r="R1378" s="223" t="s">
        <v>22</v>
      </c>
      <c r="S1378" s="141">
        <v>43815</v>
      </c>
      <c r="T1378" s="143" t="s">
        <v>456</v>
      </c>
      <c r="U1378" s="45">
        <v>46022</v>
      </c>
      <c r="V1378" s="139">
        <v>41402</v>
      </c>
      <c r="W1378" s="148"/>
      <c r="X1378" s="148"/>
    </row>
    <row r="1379" spans="1:25" s="11" customFormat="1" ht="20.25" customHeight="1" x14ac:dyDescent="0.2">
      <c r="A1379" s="58">
        <f t="shared" si="515"/>
        <v>72</v>
      </c>
      <c r="B1379" s="143" t="s">
        <v>20</v>
      </c>
      <c r="C1379" s="143" t="s">
        <v>455</v>
      </c>
      <c r="D1379" s="143" t="s">
        <v>32</v>
      </c>
      <c r="E1379" s="143" t="s">
        <v>13</v>
      </c>
      <c r="F1379" s="38">
        <v>2</v>
      </c>
      <c r="G1379" s="140"/>
      <c r="H1379" s="140">
        <v>42.3</v>
      </c>
      <c r="I1379" s="228">
        <f t="shared" si="508"/>
        <v>42.3</v>
      </c>
      <c r="J1379" s="228">
        <f t="shared" si="509"/>
        <v>0</v>
      </c>
      <c r="K1379" s="228">
        <f t="shared" si="510"/>
        <v>42.3</v>
      </c>
      <c r="L1379" s="143">
        <f t="shared" si="511"/>
        <v>1</v>
      </c>
      <c r="M1379" s="143">
        <f t="shared" si="512"/>
        <v>0</v>
      </c>
      <c r="N1379" s="143">
        <f t="shared" si="513"/>
        <v>1</v>
      </c>
      <c r="O1379" s="247">
        <v>4</v>
      </c>
      <c r="P1379" s="247"/>
      <c r="Q1379" s="247">
        <f t="shared" si="514"/>
        <v>4</v>
      </c>
      <c r="R1379" s="223" t="s">
        <v>22</v>
      </c>
      <c r="S1379" s="141">
        <v>43815</v>
      </c>
      <c r="T1379" s="143" t="s">
        <v>456</v>
      </c>
      <c r="U1379" s="45">
        <v>46022</v>
      </c>
      <c r="V1379" s="139">
        <v>36787</v>
      </c>
      <c r="W1379" s="148"/>
      <c r="X1379" s="148"/>
    </row>
    <row r="1380" spans="1:25" s="11" customFormat="1" ht="20.25" customHeight="1" x14ac:dyDescent="0.2">
      <c r="A1380" s="58">
        <f t="shared" si="515"/>
        <v>72</v>
      </c>
      <c r="B1380" s="143" t="s">
        <v>20</v>
      </c>
      <c r="C1380" s="143" t="s">
        <v>455</v>
      </c>
      <c r="D1380" s="143" t="s">
        <v>33</v>
      </c>
      <c r="E1380" s="143" t="s">
        <v>12</v>
      </c>
      <c r="F1380" s="38">
        <v>3</v>
      </c>
      <c r="G1380" s="140"/>
      <c r="H1380" s="140">
        <v>52.7</v>
      </c>
      <c r="I1380" s="228">
        <f t="shared" si="508"/>
        <v>52.7</v>
      </c>
      <c r="J1380" s="228">
        <f t="shared" si="509"/>
        <v>52.7</v>
      </c>
      <c r="K1380" s="228">
        <f t="shared" si="510"/>
        <v>0</v>
      </c>
      <c r="L1380" s="143">
        <f t="shared" si="511"/>
        <v>1</v>
      </c>
      <c r="M1380" s="143">
        <f t="shared" si="512"/>
        <v>1</v>
      </c>
      <c r="N1380" s="143">
        <f t="shared" si="513"/>
        <v>0</v>
      </c>
      <c r="O1380" s="247">
        <v>6</v>
      </c>
      <c r="P1380" s="247"/>
      <c r="Q1380" s="247">
        <f t="shared" si="514"/>
        <v>6</v>
      </c>
      <c r="R1380" s="223" t="s">
        <v>22</v>
      </c>
      <c r="S1380" s="52">
        <v>43815</v>
      </c>
      <c r="T1380" s="49" t="s">
        <v>456</v>
      </c>
      <c r="U1380" s="197">
        <v>46022</v>
      </c>
      <c r="V1380" s="139"/>
      <c r="W1380" s="148"/>
      <c r="X1380" s="148"/>
    </row>
    <row r="1381" spans="1:25" s="303" customFormat="1" ht="21" customHeight="1" x14ac:dyDescent="0.2">
      <c r="A1381" s="294">
        <f t="shared" si="515"/>
        <v>72</v>
      </c>
      <c r="B1381" s="295" t="s">
        <v>20</v>
      </c>
      <c r="C1381" s="295" t="s">
        <v>455</v>
      </c>
      <c r="D1381" s="295">
        <f>COUNTA(D1369:D1380)</f>
        <v>12</v>
      </c>
      <c r="E1381" s="296" t="s">
        <v>34</v>
      </c>
      <c r="F1381" s="297"/>
      <c r="G1381" s="298">
        <v>528.4</v>
      </c>
      <c r="H1381" s="298">
        <f>SUM(H1369:H1380)</f>
        <v>499.90000000000003</v>
      </c>
      <c r="I1381" s="298">
        <f t="shared" ref="I1381:Q1381" si="516">SUM(I1369:I1380)</f>
        <v>499.90000000000003</v>
      </c>
      <c r="J1381" s="298">
        <f t="shared" si="516"/>
        <v>93.800000000000011</v>
      </c>
      <c r="K1381" s="298">
        <f t="shared" si="516"/>
        <v>406.1</v>
      </c>
      <c r="L1381" s="299">
        <f t="shared" si="516"/>
        <v>12</v>
      </c>
      <c r="M1381" s="299">
        <f t="shared" si="516"/>
        <v>2</v>
      </c>
      <c r="N1381" s="299">
        <f t="shared" si="516"/>
        <v>10</v>
      </c>
      <c r="O1381" s="299">
        <f t="shared" si="516"/>
        <v>44</v>
      </c>
      <c r="P1381" s="299">
        <f t="shared" si="516"/>
        <v>0</v>
      </c>
      <c r="Q1381" s="299">
        <f t="shared" si="516"/>
        <v>44</v>
      </c>
      <c r="R1381" s="300" t="str">
        <f>IF(L1381/D1381=0,"дом расселён 100%",IF(L1381-D1381=0,"0%",IF(L1381/D1381&lt;1,1-L1381/D1381)))</f>
        <v>0%</v>
      </c>
      <c r="S1381" s="301">
        <v>43815</v>
      </c>
      <c r="T1381" s="295" t="s">
        <v>456</v>
      </c>
      <c r="U1381" s="301">
        <v>46022</v>
      </c>
      <c r="V1381" s="304">
        <v>403427</v>
      </c>
      <c r="W1381" s="304"/>
      <c r="X1381" s="304"/>
      <c r="Y1381" s="11"/>
    </row>
    <row r="1382" spans="1:25" s="11" customFormat="1" ht="20.25" customHeight="1" x14ac:dyDescent="0.2">
      <c r="A1382" s="58">
        <f>A1381+1</f>
        <v>73</v>
      </c>
      <c r="B1382" s="143" t="s">
        <v>20</v>
      </c>
      <c r="C1382" s="143" t="s">
        <v>457</v>
      </c>
      <c r="D1382" s="143" t="s">
        <v>21</v>
      </c>
      <c r="E1382" s="143" t="s">
        <v>13</v>
      </c>
      <c r="F1382" s="38">
        <v>2</v>
      </c>
      <c r="G1382" s="140"/>
      <c r="H1382" s="140">
        <v>42.5</v>
      </c>
      <c r="I1382" s="228">
        <f t="shared" ref="I1382:I1405" si="517">IF(R1382="Подлежит расселению",H1382,IF(R1382="Расселено",0,IF(R1382="Пустующие",0,IF(R1382="В суде",H1382))))</f>
        <v>42.5</v>
      </c>
      <c r="J1382" s="228">
        <f t="shared" ref="J1382:J1405" si="518">IF(E1382="Муниципальная",I1382,IF(E1382="Частная",0,IF(E1382="Государственная",0,IF(E1382="Юр.лицо",0))))</f>
        <v>0</v>
      </c>
      <c r="K1382" s="228">
        <f t="shared" ref="K1382:K1405" si="519">IF(E1382="Муниципальная",0,IF(E1382="Частная",I1382,IF(E1382="Государственная",I1382,IF(E1382="Юр.лицо",I1382))))</f>
        <v>42.5</v>
      </c>
      <c r="L1382" s="143">
        <f t="shared" ref="L1382:L1405" si="520">IF(I1382&gt;0,1,IF(I1382=0,0))</f>
        <v>1</v>
      </c>
      <c r="M1382" s="143">
        <f t="shared" ref="M1382:M1405" si="521">IF(J1382&gt;0,1,IF(J1382=0,0))</f>
        <v>0</v>
      </c>
      <c r="N1382" s="143">
        <f t="shared" ref="N1382:N1405" si="522">IF(K1382&gt;0,1,IF(K1382=0,0))</f>
        <v>1</v>
      </c>
      <c r="O1382" s="247">
        <v>3</v>
      </c>
      <c r="P1382" s="247"/>
      <c r="Q1382" s="247">
        <f t="shared" ref="Q1382:Q1405" si="523">O1382-P1382</f>
        <v>3</v>
      </c>
      <c r="R1382" s="223" t="s">
        <v>22</v>
      </c>
      <c r="S1382" s="57">
        <v>43815</v>
      </c>
      <c r="T1382" s="54" t="s">
        <v>458</v>
      </c>
      <c r="U1382" s="207">
        <v>46022</v>
      </c>
      <c r="V1382" s="139">
        <v>38860</v>
      </c>
      <c r="W1382" s="148"/>
      <c r="X1382" s="148"/>
    </row>
    <row r="1383" spans="1:25" s="11" customFormat="1" ht="20.25" customHeight="1" x14ac:dyDescent="0.2">
      <c r="A1383" s="58">
        <f t="shared" si="515"/>
        <v>73</v>
      </c>
      <c r="B1383" s="143" t="s">
        <v>20</v>
      </c>
      <c r="C1383" s="143" t="s">
        <v>457</v>
      </c>
      <c r="D1383" s="143" t="s">
        <v>23</v>
      </c>
      <c r="E1383" s="143" t="s">
        <v>12</v>
      </c>
      <c r="F1383" s="38">
        <v>2</v>
      </c>
      <c r="G1383" s="140"/>
      <c r="H1383" s="140">
        <v>45.7</v>
      </c>
      <c r="I1383" s="228">
        <f t="shared" si="517"/>
        <v>45.7</v>
      </c>
      <c r="J1383" s="228">
        <f t="shared" si="518"/>
        <v>45.7</v>
      </c>
      <c r="K1383" s="228">
        <f t="shared" si="519"/>
        <v>0</v>
      </c>
      <c r="L1383" s="143">
        <f t="shared" si="520"/>
        <v>1</v>
      </c>
      <c r="M1383" s="143">
        <f t="shared" si="521"/>
        <v>1</v>
      </c>
      <c r="N1383" s="143">
        <f t="shared" si="522"/>
        <v>0</v>
      </c>
      <c r="O1383" s="247">
        <v>4</v>
      </c>
      <c r="P1383" s="247"/>
      <c r="Q1383" s="247">
        <f t="shared" si="523"/>
        <v>4</v>
      </c>
      <c r="R1383" s="223" t="s">
        <v>22</v>
      </c>
      <c r="S1383" s="141">
        <v>43815</v>
      </c>
      <c r="T1383" s="143" t="s">
        <v>458</v>
      </c>
      <c r="U1383" s="45">
        <v>46022</v>
      </c>
      <c r="V1383" s="139"/>
      <c r="W1383" s="148"/>
      <c r="X1383" s="148"/>
    </row>
    <row r="1384" spans="1:25" s="11" customFormat="1" ht="20.25" customHeight="1" x14ac:dyDescent="0.2">
      <c r="A1384" s="58">
        <f t="shared" si="515"/>
        <v>73</v>
      </c>
      <c r="B1384" s="143" t="s">
        <v>20</v>
      </c>
      <c r="C1384" s="143" t="s">
        <v>457</v>
      </c>
      <c r="D1384" s="143" t="s">
        <v>24</v>
      </c>
      <c r="E1384" s="143" t="s">
        <v>13</v>
      </c>
      <c r="F1384" s="38">
        <v>2</v>
      </c>
      <c r="G1384" s="140"/>
      <c r="H1384" s="140">
        <v>50</v>
      </c>
      <c r="I1384" s="228">
        <f t="shared" si="517"/>
        <v>50</v>
      </c>
      <c r="J1384" s="228">
        <f t="shared" si="518"/>
        <v>0</v>
      </c>
      <c r="K1384" s="228">
        <f t="shared" si="519"/>
        <v>50</v>
      </c>
      <c r="L1384" s="143">
        <f t="shared" si="520"/>
        <v>1</v>
      </c>
      <c r="M1384" s="143">
        <f t="shared" si="521"/>
        <v>0</v>
      </c>
      <c r="N1384" s="143">
        <f t="shared" si="522"/>
        <v>1</v>
      </c>
      <c r="O1384" s="247">
        <v>4</v>
      </c>
      <c r="P1384" s="247"/>
      <c r="Q1384" s="247">
        <f t="shared" si="523"/>
        <v>4</v>
      </c>
      <c r="R1384" s="223" t="s">
        <v>22</v>
      </c>
      <c r="S1384" s="141">
        <v>43815</v>
      </c>
      <c r="T1384" s="143" t="s">
        <v>458</v>
      </c>
      <c r="U1384" s="45">
        <v>46022</v>
      </c>
      <c r="V1384" s="139">
        <v>43054</v>
      </c>
      <c r="W1384" s="148"/>
      <c r="X1384" s="148"/>
    </row>
    <row r="1385" spans="1:25" s="11" customFormat="1" ht="20.25" customHeight="1" x14ac:dyDescent="0.2">
      <c r="A1385" s="58">
        <f t="shared" si="515"/>
        <v>73</v>
      </c>
      <c r="B1385" s="143" t="s">
        <v>20</v>
      </c>
      <c r="C1385" s="143" t="s">
        <v>457</v>
      </c>
      <c r="D1385" s="143" t="s">
        <v>25</v>
      </c>
      <c r="E1385" s="143" t="s">
        <v>13</v>
      </c>
      <c r="F1385" s="38">
        <v>1</v>
      </c>
      <c r="G1385" s="140"/>
      <c r="H1385" s="140">
        <v>30.2</v>
      </c>
      <c r="I1385" s="228">
        <f t="shared" si="517"/>
        <v>30.2</v>
      </c>
      <c r="J1385" s="228">
        <f t="shared" si="518"/>
        <v>0</v>
      </c>
      <c r="K1385" s="228">
        <f t="shared" si="519"/>
        <v>30.2</v>
      </c>
      <c r="L1385" s="143">
        <f t="shared" si="520"/>
        <v>1</v>
      </c>
      <c r="M1385" s="143">
        <f t="shared" si="521"/>
        <v>0</v>
      </c>
      <c r="N1385" s="143">
        <f t="shared" si="522"/>
        <v>1</v>
      </c>
      <c r="O1385" s="247">
        <v>1</v>
      </c>
      <c r="P1385" s="247"/>
      <c r="Q1385" s="247">
        <f t="shared" si="523"/>
        <v>1</v>
      </c>
      <c r="R1385" s="223" t="s">
        <v>22</v>
      </c>
      <c r="S1385" s="141">
        <v>43815</v>
      </c>
      <c r="T1385" s="143" t="s">
        <v>458</v>
      </c>
      <c r="U1385" s="45">
        <v>46022</v>
      </c>
      <c r="V1385" s="139">
        <v>41759</v>
      </c>
      <c r="W1385" s="148"/>
      <c r="X1385" s="148"/>
    </row>
    <row r="1386" spans="1:25" s="11" customFormat="1" ht="20.25" customHeight="1" x14ac:dyDescent="0.2">
      <c r="A1386" s="58">
        <f t="shared" si="515"/>
        <v>73</v>
      </c>
      <c r="B1386" s="143" t="s">
        <v>20</v>
      </c>
      <c r="C1386" s="143" t="s">
        <v>457</v>
      </c>
      <c r="D1386" s="143" t="s">
        <v>26</v>
      </c>
      <c r="E1386" s="143" t="s">
        <v>12</v>
      </c>
      <c r="F1386" s="38">
        <v>2</v>
      </c>
      <c r="G1386" s="140"/>
      <c r="H1386" s="140">
        <v>43.7</v>
      </c>
      <c r="I1386" s="228">
        <f t="shared" si="517"/>
        <v>43.7</v>
      </c>
      <c r="J1386" s="228">
        <f t="shared" si="518"/>
        <v>43.7</v>
      </c>
      <c r="K1386" s="228">
        <f t="shared" si="519"/>
        <v>0</v>
      </c>
      <c r="L1386" s="143">
        <f t="shared" si="520"/>
        <v>1</v>
      </c>
      <c r="M1386" s="143">
        <f t="shared" si="521"/>
        <v>1</v>
      </c>
      <c r="N1386" s="143">
        <f t="shared" si="522"/>
        <v>0</v>
      </c>
      <c r="O1386" s="247">
        <v>10</v>
      </c>
      <c r="P1386" s="247"/>
      <c r="Q1386" s="247">
        <f t="shared" si="523"/>
        <v>10</v>
      </c>
      <c r="R1386" s="223" t="s">
        <v>22</v>
      </c>
      <c r="S1386" s="141">
        <v>43815</v>
      </c>
      <c r="T1386" s="143" t="s">
        <v>458</v>
      </c>
      <c r="U1386" s="45">
        <v>46022</v>
      </c>
      <c r="V1386" s="139"/>
      <c r="W1386" s="148"/>
      <c r="X1386" s="148"/>
    </row>
    <row r="1387" spans="1:25" s="11" customFormat="1" ht="20.25" customHeight="1" x14ac:dyDescent="0.2">
      <c r="A1387" s="58">
        <f t="shared" si="515"/>
        <v>73</v>
      </c>
      <c r="B1387" s="143" t="s">
        <v>20</v>
      </c>
      <c r="C1387" s="143" t="s">
        <v>457</v>
      </c>
      <c r="D1387" s="143" t="s">
        <v>27</v>
      </c>
      <c r="E1387" s="143" t="s">
        <v>13</v>
      </c>
      <c r="F1387" s="38">
        <v>2</v>
      </c>
      <c r="G1387" s="140"/>
      <c r="H1387" s="140">
        <v>46.1</v>
      </c>
      <c r="I1387" s="228">
        <f t="shared" si="517"/>
        <v>46.1</v>
      </c>
      <c r="J1387" s="228">
        <f t="shared" si="518"/>
        <v>0</v>
      </c>
      <c r="K1387" s="228">
        <f t="shared" si="519"/>
        <v>46.1</v>
      </c>
      <c r="L1387" s="143">
        <f t="shared" si="520"/>
        <v>1</v>
      </c>
      <c r="M1387" s="143">
        <f t="shared" si="521"/>
        <v>0</v>
      </c>
      <c r="N1387" s="143">
        <f t="shared" si="522"/>
        <v>1</v>
      </c>
      <c r="O1387" s="247">
        <v>1</v>
      </c>
      <c r="P1387" s="247"/>
      <c r="Q1387" s="247">
        <f t="shared" si="523"/>
        <v>1</v>
      </c>
      <c r="R1387" s="223" t="s">
        <v>22</v>
      </c>
      <c r="S1387" s="141">
        <v>43815</v>
      </c>
      <c r="T1387" s="143" t="s">
        <v>458</v>
      </c>
      <c r="U1387" s="45">
        <v>46022</v>
      </c>
      <c r="V1387" s="139">
        <v>40599</v>
      </c>
      <c r="W1387" s="148"/>
      <c r="X1387" s="148"/>
    </row>
    <row r="1388" spans="1:25" s="11" customFormat="1" ht="20.25" customHeight="1" x14ac:dyDescent="0.2">
      <c r="A1388" s="58">
        <f t="shared" si="515"/>
        <v>73</v>
      </c>
      <c r="B1388" s="143" t="s">
        <v>20</v>
      </c>
      <c r="C1388" s="143" t="s">
        <v>457</v>
      </c>
      <c r="D1388" s="143" t="s">
        <v>28</v>
      </c>
      <c r="E1388" s="143" t="s">
        <v>13</v>
      </c>
      <c r="F1388" s="38">
        <v>2</v>
      </c>
      <c r="G1388" s="140"/>
      <c r="H1388" s="140">
        <v>50.5</v>
      </c>
      <c r="I1388" s="228">
        <f t="shared" si="517"/>
        <v>50.5</v>
      </c>
      <c r="J1388" s="228">
        <f t="shared" si="518"/>
        <v>0</v>
      </c>
      <c r="K1388" s="228">
        <f t="shared" si="519"/>
        <v>50.5</v>
      </c>
      <c r="L1388" s="143">
        <f t="shared" si="520"/>
        <v>1</v>
      </c>
      <c r="M1388" s="143">
        <f t="shared" si="521"/>
        <v>0</v>
      </c>
      <c r="N1388" s="143">
        <f t="shared" si="522"/>
        <v>1</v>
      </c>
      <c r="O1388" s="247">
        <v>2</v>
      </c>
      <c r="P1388" s="247"/>
      <c r="Q1388" s="247">
        <f t="shared" si="523"/>
        <v>2</v>
      </c>
      <c r="R1388" s="223" t="s">
        <v>22</v>
      </c>
      <c r="S1388" s="141">
        <v>43815</v>
      </c>
      <c r="T1388" s="143" t="s">
        <v>458</v>
      </c>
      <c r="U1388" s="45">
        <v>46022</v>
      </c>
      <c r="V1388" s="139">
        <v>39189</v>
      </c>
      <c r="W1388" s="148"/>
      <c r="X1388" s="148"/>
    </row>
    <row r="1389" spans="1:25" s="11" customFormat="1" ht="20.25" customHeight="1" x14ac:dyDescent="0.2">
      <c r="A1389" s="58">
        <f t="shared" si="515"/>
        <v>73</v>
      </c>
      <c r="B1389" s="143" t="s">
        <v>20</v>
      </c>
      <c r="C1389" s="143" t="s">
        <v>457</v>
      </c>
      <c r="D1389" s="143" t="s">
        <v>29</v>
      </c>
      <c r="E1389" s="143" t="s">
        <v>13</v>
      </c>
      <c r="F1389" s="38">
        <v>1</v>
      </c>
      <c r="G1389" s="140"/>
      <c r="H1389" s="140">
        <v>30.8</v>
      </c>
      <c r="I1389" s="228">
        <f t="shared" si="517"/>
        <v>30.8</v>
      </c>
      <c r="J1389" s="228">
        <f t="shared" si="518"/>
        <v>0</v>
      </c>
      <c r="K1389" s="228">
        <f t="shared" si="519"/>
        <v>30.8</v>
      </c>
      <c r="L1389" s="143">
        <f t="shared" si="520"/>
        <v>1</v>
      </c>
      <c r="M1389" s="143">
        <f t="shared" si="521"/>
        <v>0</v>
      </c>
      <c r="N1389" s="143">
        <f t="shared" si="522"/>
        <v>1</v>
      </c>
      <c r="O1389" s="247">
        <v>4</v>
      </c>
      <c r="P1389" s="247"/>
      <c r="Q1389" s="247">
        <f t="shared" si="523"/>
        <v>4</v>
      </c>
      <c r="R1389" s="223" t="s">
        <v>22</v>
      </c>
      <c r="S1389" s="141">
        <v>43815</v>
      </c>
      <c r="T1389" s="143" t="s">
        <v>458</v>
      </c>
      <c r="U1389" s="45">
        <v>46022</v>
      </c>
      <c r="V1389" s="139">
        <v>41886</v>
      </c>
      <c r="W1389" s="148"/>
      <c r="X1389" s="148"/>
    </row>
    <row r="1390" spans="1:25" s="11" customFormat="1" ht="20.25" customHeight="1" x14ac:dyDescent="0.2">
      <c r="A1390" s="58">
        <f t="shared" si="515"/>
        <v>73</v>
      </c>
      <c r="B1390" s="143" t="s">
        <v>20</v>
      </c>
      <c r="C1390" s="143" t="s">
        <v>457</v>
      </c>
      <c r="D1390" s="143" t="s">
        <v>30</v>
      </c>
      <c r="E1390" s="143" t="s">
        <v>13</v>
      </c>
      <c r="F1390" s="38">
        <v>2</v>
      </c>
      <c r="G1390" s="140"/>
      <c r="H1390" s="140">
        <v>48.6</v>
      </c>
      <c r="I1390" s="228">
        <f t="shared" si="517"/>
        <v>48.6</v>
      </c>
      <c r="J1390" s="228">
        <f t="shared" si="518"/>
        <v>0</v>
      </c>
      <c r="K1390" s="228">
        <f t="shared" si="519"/>
        <v>48.6</v>
      </c>
      <c r="L1390" s="143">
        <f t="shared" si="520"/>
        <v>1</v>
      </c>
      <c r="M1390" s="143">
        <f t="shared" si="521"/>
        <v>0</v>
      </c>
      <c r="N1390" s="143">
        <f t="shared" si="522"/>
        <v>1</v>
      </c>
      <c r="O1390" s="247">
        <v>4</v>
      </c>
      <c r="P1390" s="247"/>
      <c r="Q1390" s="247">
        <f t="shared" si="523"/>
        <v>4</v>
      </c>
      <c r="R1390" s="223" t="s">
        <v>22</v>
      </c>
      <c r="S1390" s="141">
        <v>43815</v>
      </c>
      <c r="T1390" s="143" t="s">
        <v>458</v>
      </c>
      <c r="U1390" s="45">
        <v>46022</v>
      </c>
      <c r="V1390" s="139">
        <v>43504</v>
      </c>
      <c r="W1390" s="148"/>
      <c r="X1390" s="148"/>
    </row>
    <row r="1391" spans="1:25" s="11" customFormat="1" ht="20.25" customHeight="1" x14ac:dyDescent="0.2">
      <c r="A1391" s="58">
        <f t="shared" si="515"/>
        <v>73</v>
      </c>
      <c r="B1391" s="143" t="s">
        <v>20</v>
      </c>
      <c r="C1391" s="143" t="s">
        <v>457</v>
      </c>
      <c r="D1391" s="143" t="s">
        <v>31</v>
      </c>
      <c r="E1391" s="143" t="s">
        <v>12</v>
      </c>
      <c r="F1391" s="38">
        <v>2</v>
      </c>
      <c r="G1391" s="140"/>
      <c r="H1391" s="140">
        <v>49.7</v>
      </c>
      <c r="I1391" s="228">
        <f t="shared" si="517"/>
        <v>49.7</v>
      </c>
      <c r="J1391" s="228">
        <f t="shared" si="518"/>
        <v>49.7</v>
      </c>
      <c r="K1391" s="228">
        <f t="shared" si="519"/>
        <v>0</v>
      </c>
      <c r="L1391" s="143">
        <f t="shared" si="520"/>
        <v>1</v>
      </c>
      <c r="M1391" s="143">
        <f t="shared" si="521"/>
        <v>1</v>
      </c>
      <c r="N1391" s="143">
        <f t="shared" si="522"/>
        <v>0</v>
      </c>
      <c r="O1391" s="247">
        <v>1</v>
      </c>
      <c r="P1391" s="247"/>
      <c r="Q1391" s="247">
        <f t="shared" si="523"/>
        <v>1</v>
      </c>
      <c r="R1391" s="223" t="s">
        <v>22</v>
      </c>
      <c r="S1391" s="141">
        <v>43815</v>
      </c>
      <c r="T1391" s="143" t="s">
        <v>458</v>
      </c>
      <c r="U1391" s="45">
        <v>46022</v>
      </c>
      <c r="V1391" s="139"/>
      <c r="W1391" s="148"/>
      <c r="X1391" s="148"/>
    </row>
    <row r="1392" spans="1:25" s="11" customFormat="1" ht="20.25" customHeight="1" x14ac:dyDescent="0.2">
      <c r="A1392" s="58">
        <f t="shared" si="515"/>
        <v>73</v>
      </c>
      <c r="B1392" s="143" t="s">
        <v>20</v>
      </c>
      <c r="C1392" s="143" t="s">
        <v>457</v>
      </c>
      <c r="D1392" s="143" t="s">
        <v>32</v>
      </c>
      <c r="E1392" s="143" t="s">
        <v>13</v>
      </c>
      <c r="F1392" s="38">
        <v>2</v>
      </c>
      <c r="G1392" s="140"/>
      <c r="H1392" s="140">
        <v>49</v>
      </c>
      <c r="I1392" s="228">
        <f t="shared" si="517"/>
        <v>49</v>
      </c>
      <c r="J1392" s="228">
        <f t="shared" si="518"/>
        <v>0</v>
      </c>
      <c r="K1392" s="228">
        <f t="shared" si="519"/>
        <v>49</v>
      </c>
      <c r="L1392" s="143">
        <f t="shared" si="520"/>
        <v>1</v>
      </c>
      <c r="M1392" s="143">
        <f t="shared" si="521"/>
        <v>0</v>
      </c>
      <c r="N1392" s="143">
        <f t="shared" si="522"/>
        <v>1</v>
      </c>
      <c r="O1392" s="247">
        <v>2</v>
      </c>
      <c r="P1392" s="247"/>
      <c r="Q1392" s="247">
        <f t="shared" si="523"/>
        <v>2</v>
      </c>
      <c r="R1392" s="223" t="s">
        <v>22</v>
      </c>
      <c r="S1392" s="141">
        <v>43815</v>
      </c>
      <c r="T1392" s="143" t="s">
        <v>458</v>
      </c>
      <c r="U1392" s="45">
        <v>46022</v>
      </c>
      <c r="V1392" s="139">
        <v>43620</v>
      </c>
      <c r="W1392" s="148"/>
      <c r="X1392" s="148"/>
    </row>
    <row r="1393" spans="1:25" s="11" customFormat="1" ht="20.25" customHeight="1" x14ac:dyDescent="0.2">
      <c r="A1393" s="58">
        <f t="shared" si="515"/>
        <v>73</v>
      </c>
      <c r="B1393" s="143" t="s">
        <v>20</v>
      </c>
      <c r="C1393" s="143" t="s">
        <v>457</v>
      </c>
      <c r="D1393" s="143" t="s">
        <v>33</v>
      </c>
      <c r="E1393" s="143" t="s">
        <v>13</v>
      </c>
      <c r="F1393" s="38">
        <v>2</v>
      </c>
      <c r="G1393" s="140"/>
      <c r="H1393" s="140">
        <v>47</v>
      </c>
      <c r="I1393" s="228">
        <f t="shared" si="517"/>
        <v>47</v>
      </c>
      <c r="J1393" s="228">
        <f t="shared" si="518"/>
        <v>0</v>
      </c>
      <c r="K1393" s="228">
        <f t="shared" si="519"/>
        <v>47</v>
      </c>
      <c r="L1393" s="143">
        <f t="shared" si="520"/>
        <v>1</v>
      </c>
      <c r="M1393" s="143">
        <f t="shared" si="521"/>
        <v>0</v>
      </c>
      <c r="N1393" s="143">
        <f t="shared" si="522"/>
        <v>1</v>
      </c>
      <c r="O1393" s="247">
        <v>2</v>
      </c>
      <c r="P1393" s="247"/>
      <c r="Q1393" s="247">
        <f t="shared" si="523"/>
        <v>2</v>
      </c>
      <c r="R1393" s="223" t="s">
        <v>22</v>
      </c>
      <c r="S1393" s="141">
        <v>43815</v>
      </c>
      <c r="T1393" s="143" t="s">
        <v>458</v>
      </c>
      <c r="U1393" s="45">
        <v>46022</v>
      </c>
      <c r="V1393" s="139"/>
      <c r="W1393" s="148"/>
      <c r="X1393" s="148"/>
    </row>
    <row r="1394" spans="1:25" s="11" customFormat="1" ht="20.25" customHeight="1" x14ac:dyDescent="0.2">
      <c r="A1394" s="58">
        <f t="shared" si="515"/>
        <v>73</v>
      </c>
      <c r="B1394" s="143" t="s">
        <v>20</v>
      </c>
      <c r="C1394" s="143" t="s">
        <v>457</v>
      </c>
      <c r="D1394" s="143" t="s">
        <v>39</v>
      </c>
      <c r="E1394" s="143" t="s">
        <v>13</v>
      </c>
      <c r="F1394" s="38">
        <v>2</v>
      </c>
      <c r="G1394" s="140"/>
      <c r="H1394" s="140">
        <v>47.6</v>
      </c>
      <c r="I1394" s="228">
        <f t="shared" si="517"/>
        <v>47.6</v>
      </c>
      <c r="J1394" s="228">
        <f t="shared" si="518"/>
        <v>0</v>
      </c>
      <c r="K1394" s="228">
        <f t="shared" si="519"/>
        <v>47.6</v>
      </c>
      <c r="L1394" s="143">
        <f t="shared" si="520"/>
        <v>1</v>
      </c>
      <c r="M1394" s="143">
        <f t="shared" si="521"/>
        <v>0</v>
      </c>
      <c r="N1394" s="143">
        <f t="shared" si="522"/>
        <v>1</v>
      </c>
      <c r="O1394" s="247">
        <v>6</v>
      </c>
      <c r="P1394" s="247"/>
      <c r="Q1394" s="247">
        <f t="shared" si="523"/>
        <v>6</v>
      </c>
      <c r="R1394" s="223" t="s">
        <v>22</v>
      </c>
      <c r="S1394" s="141">
        <v>43815</v>
      </c>
      <c r="T1394" s="143" t="s">
        <v>458</v>
      </c>
      <c r="U1394" s="45">
        <v>46022</v>
      </c>
      <c r="V1394" s="139">
        <v>41983</v>
      </c>
      <c r="W1394" s="148"/>
      <c r="X1394" s="148"/>
    </row>
    <row r="1395" spans="1:25" s="11" customFormat="1" ht="20.25" customHeight="1" x14ac:dyDescent="0.2">
      <c r="A1395" s="58">
        <f t="shared" si="515"/>
        <v>73</v>
      </c>
      <c r="B1395" s="143" t="s">
        <v>20</v>
      </c>
      <c r="C1395" s="143" t="s">
        <v>457</v>
      </c>
      <c r="D1395" s="143" t="s">
        <v>40</v>
      </c>
      <c r="E1395" s="143" t="s">
        <v>12</v>
      </c>
      <c r="F1395" s="38">
        <v>2</v>
      </c>
      <c r="G1395" s="140"/>
      <c r="H1395" s="140">
        <v>50.2</v>
      </c>
      <c r="I1395" s="228">
        <f t="shared" si="517"/>
        <v>50.2</v>
      </c>
      <c r="J1395" s="228">
        <f t="shared" si="518"/>
        <v>50.2</v>
      </c>
      <c r="K1395" s="228">
        <f t="shared" si="519"/>
        <v>0</v>
      </c>
      <c r="L1395" s="143">
        <f t="shared" si="520"/>
        <v>1</v>
      </c>
      <c r="M1395" s="143">
        <f t="shared" si="521"/>
        <v>1</v>
      </c>
      <c r="N1395" s="143">
        <f t="shared" si="522"/>
        <v>0</v>
      </c>
      <c r="O1395" s="247">
        <v>4</v>
      </c>
      <c r="P1395" s="247"/>
      <c r="Q1395" s="247">
        <f t="shared" si="523"/>
        <v>4</v>
      </c>
      <c r="R1395" s="223" t="s">
        <v>22</v>
      </c>
      <c r="S1395" s="141">
        <v>43815</v>
      </c>
      <c r="T1395" s="143" t="s">
        <v>458</v>
      </c>
      <c r="U1395" s="45">
        <v>46022</v>
      </c>
      <c r="V1395" s="139"/>
      <c r="W1395" s="148"/>
      <c r="X1395" s="148"/>
    </row>
    <row r="1396" spans="1:25" s="11" customFormat="1" ht="20.25" customHeight="1" x14ac:dyDescent="0.2">
      <c r="A1396" s="58">
        <f t="shared" si="515"/>
        <v>73</v>
      </c>
      <c r="B1396" s="143" t="s">
        <v>20</v>
      </c>
      <c r="C1396" s="143" t="s">
        <v>457</v>
      </c>
      <c r="D1396" s="143" t="s">
        <v>41</v>
      </c>
      <c r="E1396" s="143" t="s">
        <v>13</v>
      </c>
      <c r="F1396" s="38">
        <v>2</v>
      </c>
      <c r="G1396" s="140"/>
      <c r="H1396" s="140">
        <v>49.2</v>
      </c>
      <c r="I1396" s="228">
        <f t="shared" si="517"/>
        <v>49.2</v>
      </c>
      <c r="J1396" s="228">
        <f t="shared" si="518"/>
        <v>0</v>
      </c>
      <c r="K1396" s="228">
        <f t="shared" si="519"/>
        <v>49.2</v>
      </c>
      <c r="L1396" s="143">
        <f t="shared" si="520"/>
        <v>1</v>
      </c>
      <c r="M1396" s="143">
        <f t="shared" si="521"/>
        <v>0</v>
      </c>
      <c r="N1396" s="143">
        <f t="shared" si="522"/>
        <v>1</v>
      </c>
      <c r="O1396" s="247">
        <v>4</v>
      </c>
      <c r="P1396" s="247"/>
      <c r="Q1396" s="247">
        <f t="shared" si="523"/>
        <v>4</v>
      </c>
      <c r="R1396" s="223" t="s">
        <v>22</v>
      </c>
      <c r="S1396" s="141">
        <v>43815</v>
      </c>
      <c r="T1396" s="143" t="s">
        <v>458</v>
      </c>
      <c r="U1396" s="45">
        <v>46022</v>
      </c>
      <c r="V1396" s="139">
        <v>41417</v>
      </c>
      <c r="W1396" s="148"/>
      <c r="X1396" s="148"/>
    </row>
    <row r="1397" spans="1:25" s="11" customFormat="1" ht="20.25" customHeight="1" x14ac:dyDescent="0.2">
      <c r="A1397" s="58">
        <f t="shared" si="515"/>
        <v>73</v>
      </c>
      <c r="B1397" s="143" t="s">
        <v>20</v>
      </c>
      <c r="C1397" s="143" t="s">
        <v>457</v>
      </c>
      <c r="D1397" s="143" t="s">
        <v>42</v>
      </c>
      <c r="E1397" s="143" t="s">
        <v>13</v>
      </c>
      <c r="F1397" s="38">
        <v>2</v>
      </c>
      <c r="G1397" s="140"/>
      <c r="H1397" s="140">
        <v>48.6</v>
      </c>
      <c r="I1397" s="228">
        <f t="shared" si="517"/>
        <v>48.6</v>
      </c>
      <c r="J1397" s="228">
        <f t="shared" si="518"/>
        <v>0</v>
      </c>
      <c r="K1397" s="228">
        <f t="shared" si="519"/>
        <v>48.6</v>
      </c>
      <c r="L1397" s="143">
        <f t="shared" si="520"/>
        <v>1</v>
      </c>
      <c r="M1397" s="143">
        <f t="shared" si="521"/>
        <v>0</v>
      </c>
      <c r="N1397" s="143">
        <f t="shared" si="522"/>
        <v>1</v>
      </c>
      <c r="O1397" s="247">
        <v>2</v>
      </c>
      <c r="P1397" s="247"/>
      <c r="Q1397" s="247">
        <f t="shared" si="523"/>
        <v>2</v>
      </c>
      <c r="R1397" s="223" t="s">
        <v>22</v>
      </c>
      <c r="S1397" s="141">
        <v>43815</v>
      </c>
      <c r="T1397" s="143" t="s">
        <v>458</v>
      </c>
      <c r="U1397" s="45">
        <v>46022</v>
      </c>
      <c r="V1397" s="139">
        <v>42887</v>
      </c>
      <c r="W1397" s="148"/>
      <c r="X1397" s="148"/>
    </row>
    <row r="1398" spans="1:25" s="11" customFormat="1" ht="20.25" customHeight="1" x14ac:dyDescent="0.2">
      <c r="A1398" s="58">
        <f t="shared" si="515"/>
        <v>73</v>
      </c>
      <c r="B1398" s="143" t="s">
        <v>20</v>
      </c>
      <c r="C1398" s="143" t="s">
        <v>457</v>
      </c>
      <c r="D1398" s="143" t="s">
        <v>43</v>
      </c>
      <c r="E1398" s="143" t="s">
        <v>13</v>
      </c>
      <c r="F1398" s="38">
        <v>1</v>
      </c>
      <c r="G1398" s="140"/>
      <c r="H1398" s="140">
        <v>29.8</v>
      </c>
      <c r="I1398" s="228">
        <f t="shared" si="517"/>
        <v>29.8</v>
      </c>
      <c r="J1398" s="228">
        <f t="shared" si="518"/>
        <v>0</v>
      </c>
      <c r="K1398" s="228">
        <f t="shared" si="519"/>
        <v>29.8</v>
      </c>
      <c r="L1398" s="143">
        <f t="shared" si="520"/>
        <v>1</v>
      </c>
      <c r="M1398" s="143">
        <f t="shared" si="521"/>
        <v>0</v>
      </c>
      <c r="N1398" s="143">
        <f t="shared" si="522"/>
        <v>1</v>
      </c>
      <c r="O1398" s="247">
        <v>1</v>
      </c>
      <c r="P1398" s="247"/>
      <c r="Q1398" s="247">
        <f t="shared" si="523"/>
        <v>1</v>
      </c>
      <c r="R1398" s="223" t="s">
        <v>22</v>
      </c>
      <c r="S1398" s="141">
        <v>43815</v>
      </c>
      <c r="T1398" s="143" t="s">
        <v>458</v>
      </c>
      <c r="U1398" s="45">
        <v>46022</v>
      </c>
      <c r="V1398" s="139">
        <v>41127</v>
      </c>
      <c r="W1398" s="148"/>
      <c r="X1398" s="148"/>
    </row>
    <row r="1399" spans="1:25" s="11" customFormat="1" ht="20.25" customHeight="1" x14ac:dyDescent="0.2">
      <c r="A1399" s="58">
        <f t="shared" si="515"/>
        <v>73</v>
      </c>
      <c r="B1399" s="143" t="s">
        <v>20</v>
      </c>
      <c r="C1399" s="143" t="s">
        <v>457</v>
      </c>
      <c r="D1399" s="143" t="s">
        <v>46</v>
      </c>
      <c r="E1399" s="143" t="s">
        <v>13</v>
      </c>
      <c r="F1399" s="38">
        <v>2</v>
      </c>
      <c r="G1399" s="140"/>
      <c r="H1399" s="140">
        <v>48.5</v>
      </c>
      <c r="I1399" s="228">
        <f t="shared" si="517"/>
        <v>48.5</v>
      </c>
      <c r="J1399" s="228">
        <f t="shared" si="518"/>
        <v>0</v>
      </c>
      <c r="K1399" s="228">
        <f t="shared" si="519"/>
        <v>48.5</v>
      </c>
      <c r="L1399" s="143">
        <f t="shared" si="520"/>
        <v>1</v>
      </c>
      <c r="M1399" s="143">
        <f t="shared" si="521"/>
        <v>0</v>
      </c>
      <c r="N1399" s="143">
        <f t="shared" si="522"/>
        <v>1</v>
      </c>
      <c r="O1399" s="247">
        <v>1</v>
      </c>
      <c r="P1399" s="247"/>
      <c r="Q1399" s="247">
        <f t="shared" si="523"/>
        <v>1</v>
      </c>
      <c r="R1399" s="223" t="s">
        <v>22</v>
      </c>
      <c r="S1399" s="141">
        <v>43815</v>
      </c>
      <c r="T1399" s="143" t="s">
        <v>458</v>
      </c>
      <c r="U1399" s="45">
        <v>46022</v>
      </c>
      <c r="V1399" s="139">
        <v>38341</v>
      </c>
      <c r="W1399" s="148"/>
      <c r="X1399" s="148"/>
    </row>
    <row r="1400" spans="1:25" s="11" customFormat="1" ht="20.25" customHeight="1" x14ac:dyDescent="0.2">
      <c r="A1400" s="58">
        <f t="shared" si="515"/>
        <v>73</v>
      </c>
      <c r="B1400" s="143" t="s">
        <v>20</v>
      </c>
      <c r="C1400" s="143" t="s">
        <v>457</v>
      </c>
      <c r="D1400" s="143" t="s">
        <v>47</v>
      </c>
      <c r="E1400" s="143" t="s">
        <v>13</v>
      </c>
      <c r="F1400" s="38">
        <v>2</v>
      </c>
      <c r="G1400" s="140"/>
      <c r="H1400" s="140">
        <v>43.8</v>
      </c>
      <c r="I1400" s="228">
        <f t="shared" si="517"/>
        <v>43.8</v>
      </c>
      <c r="J1400" s="228">
        <f t="shared" si="518"/>
        <v>0</v>
      </c>
      <c r="K1400" s="228">
        <f t="shared" si="519"/>
        <v>43.8</v>
      </c>
      <c r="L1400" s="143">
        <f t="shared" si="520"/>
        <v>1</v>
      </c>
      <c r="M1400" s="143">
        <f t="shared" si="521"/>
        <v>0</v>
      </c>
      <c r="N1400" s="143">
        <f t="shared" si="522"/>
        <v>1</v>
      </c>
      <c r="O1400" s="247">
        <v>2</v>
      </c>
      <c r="P1400" s="247"/>
      <c r="Q1400" s="247">
        <f t="shared" si="523"/>
        <v>2</v>
      </c>
      <c r="R1400" s="223" t="s">
        <v>22</v>
      </c>
      <c r="S1400" s="141">
        <v>43815</v>
      </c>
      <c r="T1400" s="143" t="s">
        <v>458</v>
      </c>
      <c r="U1400" s="45">
        <v>46022</v>
      </c>
      <c r="V1400" s="139">
        <v>40192</v>
      </c>
      <c r="W1400" s="148"/>
      <c r="X1400" s="148"/>
    </row>
    <row r="1401" spans="1:25" s="279" customFormat="1" ht="20.25" customHeight="1" x14ac:dyDescent="0.2">
      <c r="A1401" s="271">
        <f t="shared" si="515"/>
        <v>73</v>
      </c>
      <c r="B1401" s="272" t="s">
        <v>20</v>
      </c>
      <c r="C1401" s="272" t="s">
        <v>457</v>
      </c>
      <c r="D1401" s="272" t="s">
        <v>48</v>
      </c>
      <c r="E1401" s="272" t="s">
        <v>13</v>
      </c>
      <c r="F1401" s="273">
        <v>2</v>
      </c>
      <c r="G1401" s="274"/>
      <c r="H1401" s="274">
        <v>43.8</v>
      </c>
      <c r="I1401" s="274">
        <f t="shared" si="517"/>
        <v>43.8</v>
      </c>
      <c r="J1401" s="274">
        <f t="shared" si="518"/>
        <v>0</v>
      </c>
      <c r="K1401" s="274">
        <f t="shared" si="519"/>
        <v>43.8</v>
      </c>
      <c r="L1401" s="272">
        <f t="shared" si="520"/>
        <v>1</v>
      </c>
      <c r="M1401" s="272">
        <f t="shared" si="521"/>
        <v>0</v>
      </c>
      <c r="N1401" s="272">
        <f t="shared" si="522"/>
        <v>1</v>
      </c>
      <c r="O1401" s="275">
        <v>2</v>
      </c>
      <c r="P1401" s="275"/>
      <c r="Q1401" s="275">
        <f t="shared" si="523"/>
        <v>2</v>
      </c>
      <c r="R1401" s="272" t="s">
        <v>22</v>
      </c>
      <c r="S1401" s="276">
        <v>43815</v>
      </c>
      <c r="T1401" s="272" t="s">
        <v>458</v>
      </c>
      <c r="U1401" s="277">
        <v>46022</v>
      </c>
      <c r="V1401" s="278">
        <v>43999</v>
      </c>
      <c r="W1401" s="275"/>
      <c r="X1401" s="275"/>
      <c r="Y1401" s="11"/>
    </row>
    <row r="1402" spans="1:25" s="11" customFormat="1" ht="20.25" customHeight="1" x14ac:dyDescent="0.2">
      <c r="A1402" s="58">
        <f t="shared" si="515"/>
        <v>73</v>
      </c>
      <c r="B1402" s="143" t="s">
        <v>20</v>
      </c>
      <c r="C1402" s="143" t="s">
        <v>457</v>
      </c>
      <c r="D1402" s="143" t="s">
        <v>49</v>
      </c>
      <c r="E1402" s="143" t="s">
        <v>13</v>
      </c>
      <c r="F1402" s="38">
        <v>1</v>
      </c>
      <c r="G1402" s="140"/>
      <c r="H1402" s="140">
        <v>30.6</v>
      </c>
      <c r="I1402" s="228">
        <f t="shared" si="517"/>
        <v>30.6</v>
      </c>
      <c r="J1402" s="228">
        <f t="shared" si="518"/>
        <v>0</v>
      </c>
      <c r="K1402" s="228">
        <f t="shared" si="519"/>
        <v>30.6</v>
      </c>
      <c r="L1402" s="143">
        <f t="shared" si="520"/>
        <v>1</v>
      </c>
      <c r="M1402" s="143">
        <f t="shared" si="521"/>
        <v>0</v>
      </c>
      <c r="N1402" s="143">
        <f t="shared" si="522"/>
        <v>1</v>
      </c>
      <c r="O1402" s="247">
        <v>1</v>
      </c>
      <c r="P1402" s="247"/>
      <c r="Q1402" s="247">
        <f t="shared" si="523"/>
        <v>1</v>
      </c>
      <c r="R1402" s="223" t="s">
        <v>22</v>
      </c>
      <c r="S1402" s="141">
        <v>43815</v>
      </c>
      <c r="T1402" s="143" t="s">
        <v>458</v>
      </c>
      <c r="U1402" s="45">
        <v>46022</v>
      </c>
      <c r="V1402" s="139">
        <v>41449</v>
      </c>
      <c r="W1402" s="148"/>
      <c r="X1402" s="148"/>
    </row>
    <row r="1403" spans="1:25" s="11" customFormat="1" ht="20.25" customHeight="1" x14ac:dyDescent="0.2">
      <c r="A1403" s="58">
        <f t="shared" si="515"/>
        <v>73</v>
      </c>
      <c r="B1403" s="143" t="s">
        <v>20</v>
      </c>
      <c r="C1403" s="143" t="s">
        <v>457</v>
      </c>
      <c r="D1403" s="143" t="s">
        <v>50</v>
      </c>
      <c r="E1403" s="143" t="s">
        <v>13</v>
      </c>
      <c r="F1403" s="38">
        <v>2</v>
      </c>
      <c r="G1403" s="140"/>
      <c r="H1403" s="140">
        <v>48.2</v>
      </c>
      <c r="I1403" s="228">
        <f t="shared" si="517"/>
        <v>48.2</v>
      </c>
      <c r="J1403" s="228">
        <f t="shared" si="518"/>
        <v>0</v>
      </c>
      <c r="K1403" s="228">
        <f t="shared" si="519"/>
        <v>48.2</v>
      </c>
      <c r="L1403" s="143">
        <f t="shared" si="520"/>
        <v>1</v>
      </c>
      <c r="M1403" s="143">
        <f t="shared" si="521"/>
        <v>0</v>
      </c>
      <c r="N1403" s="143">
        <f t="shared" si="522"/>
        <v>1</v>
      </c>
      <c r="O1403" s="247">
        <v>1</v>
      </c>
      <c r="P1403" s="247"/>
      <c r="Q1403" s="247">
        <f t="shared" si="523"/>
        <v>1</v>
      </c>
      <c r="R1403" s="223" t="s">
        <v>22</v>
      </c>
      <c r="S1403" s="141">
        <v>43815</v>
      </c>
      <c r="T1403" s="143" t="s">
        <v>458</v>
      </c>
      <c r="U1403" s="45">
        <v>46022</v>
      </c>
      <c r="V1403" s="139">
        <v>41205</v>
      </c>
      <c r="W1403" s="148"/>
      <c r="X1403" s="148"/>
    </row>
    <row r="1404" spans="1:25" s="11" customFormat="1" ht="20.25" customHeight="1" x14ac:dyDescent="0.2">
      <c r="A1404" s="58">
        <f t="shared" si="515"/>
        <v>73</v>
      </c>
      <c r="B1404" s="143" t="s">
        <v>20</v>
      </c>
      <c r="C1404" s="143" t="s">
        <v>457</v>
      </c>
      <c r="D1404" s="143" t="s">
        <v>51</v>
      </c>
      <c r="E1404" s="143" t="s">
        <v>12</v>
      </c>
      <c r="F1404" s="38">
        <v>2</v>
      </c>
      <c r="G1404" s="140"/>
      <c r="H1404" s="140">
        <v>43.5</v>
      </c>
      <c r="I1404" s="228">
        <f t="shared" si="517"/>
        <v>43.5</v>
      </c>
      <c r="J1404" s="228">
        <f t="shared" si="518"/>
        <v>43.5</v>
      </c>
      <c r="K1404" s="228">
        <f t="shared" si="519"/>
        <v>0</v>
      </c>
      <c r="L1404" s="143">
        <f t="shared" si="520"/>
        <v>1</v>
      </c>
      <c r="M1404" s="143">
        <f t="shared" si="521"/>
        <v>1</v>
      </c>
      <c r="N1404" s="143">
        <f t="shared" si="522"/>
        <v>0</v>
      </c>
      <c r="O1404" s="247">
        <v>4</v>
      </c>
      <c r="P1404" s="247"/>
      <c r="Q1404" s="247">
        <f t="shared" si="523"/>
        <v>4</v>
      </c>
      <c r="R1404" s="223" t="s">
        <v>22</v>
      </c>
      <c r="S1404" s="141">
        <v>43815</v>
      </c>
      <c r="T1404" s="143" t="s">
        <v>458</v>
      </c>
      <c r="U1404" s="45">
        <v>46022</v>
      </c>
      <c r="V1404" s="139"/>
      <c r="W1404" s="148"/>
      <c r="X1404" s="148"/>
    </row>
    <row r="1405" spans="1:25" s="11" customFormat="1" ht="20.25" customHeight="1" x14ac:dyDescent="0.2">
      <c r="A1405" s="58">
        <f t="shared" si="515"/>
        <v>73</v>
      </c>
      <c r="B1405" s="143" t="s">
        <v>20</v>
      </c>
      <c r="C1405" s="143" t="s">
        <v>457</v>
      </c>
      <c r="D1405" s="143" t="s">
        <v>52</v>
      </c>
      <c r="E1405" s="143" t="s">
        <v>13</v>
      </c>
      <c r="F1405" s="38">
        <v>2</v>
      </c>
      <c r="G1405" s="140"/>
      <c r="H1405" s="140">
        <v>42.5</v>
      </c>
      <c r="I1405" s="228">
        <f t="shared" si="517"/>
        <v>42.5</v>
      </c>
      <c r="J1405" s="228">
        <f t="shared" si="518"/>
        <v>0</v>
      </c>
      <c r="K1405" s="228">
        <f t="shared" si="519"/>
        <v>42.5</v>
      </c>
      <c r="L1405" s="143">
        <f t="shared" si="520"/>
        <v>1</v>
      </c>
      <c r="M1405" s="143">
        <f t="shared" si="521"/>
        <v>0</v>
      </c>
      <c r="N1405" s="143">
        <f t="shared" si="522"/>
        <v>1</v>
      </c>
      <c r="O1405" s="247">
        <v>4</v>
      </c>
      <c r="P1405" s="247"/>
      <c r="Q1405" s="247">
        <f t="shared" si="523"/>
        <v>4</v>
      </c>
      <c r="R1405" s="223" t="s">
        <v>22</v>
      </c>
      <c r="S1405" s="52">
        <v>43815</v>
      </c>
      <c r="T1405" s="49" t="s">
        <v>458</v>
      </c>
      <c r="U1405" s="197">
        <v>46022</v>
      </c>
      <c r="V1405" s="139">
        <v>38545</v>
      </c>
      <c r="W1405" s="148"/>
      <c r="X1405" s="148"/>
    </row>
    <row r="1406" spans="1:25" s="66" customFormat="1" ht="21" customHeight="1" x14ac:dyDescent="0.2">
      <c r="A1406" s="67">
        <f t="shared" si="515"/>
        <v>73</v>
      </c>
      <c r="B1406" s="68" t="s">
        <v>20</v>
      </c>
      <c r="C1406" s="68" t="s">
        <v>457</v>
      </c>
      <c r="D1406" s="68">
        <f>COUNTA(D1382:D1405)</f>
        <v>24</v>
      </c>
      <c r="E1406" s="47" t="s">
        <v>34</v>
      </c>
      <c r="F1406" s="33"/>
      <c r="G1406" s="69">
        <v>1149.2</v>
      </c>
      <c r="H1406" s="69">
        <f>SUM(H1382:H1405)</f>
        <v>1060.0999999999999</v>
      </c>
      <c r="I1406" s="69">
        <f t="shared" ref="I1406:Q1406" si="524">SUM(I1382:I1405)</f>
        <v>1060.0999999999999</v>
      </c>
      <c r="J1406" s="69">
        <f t="shared" si="524"/>
        <v>232.8</v>
      </c>
      <c r="K1406" s="69">
        <f t="shared" si="524"/>
        <v>827.3</v>
      </c>
      <c r="L1406" s="115">
        <f t="shared" si="524"/>
        <v>24</v>
      </c>
      <c r="M1406" s="115">
        <f t="shared" si="524"/>
        <v>5</v>
      </c>
      <c r="N1406" s="115">
        <f t="shared" si="524"/>
        <v>19</v>
      </c>
      <c r="O1406" s="115">
        <f t="shared" si="524"/>
        <v>70</v>
      </c>
      <c r="P1406" s="115">
        <f t="shared" si="524"/>
        <v>0</v>
      </c>
      <c r="Q1406" s="115">
        <f t="shared" si="524"/>
        <v>70</v>
      </c>
      <c r="R1406" s="15" t="str">
        <f>IF(L1406/D1406=0,"дом расселён 100%",IF(L1406-D1406=0,"0%",IF(L1406/D1406&lt;1,1-L1406/D1406)))</f>
        <v>0%</v>
      </c>
      <c r="S1406" s="70">
        <v>43815</v>
      </c>
      <c r="T1406" s="68" t="s">
        <v>458</v>
      </c>
      <c r="U1406" s="70">
        <v>46022</v>
      </c>
      <c r="V1406" s="3">
        <v>0</v>
      </c>
      <c r="W1406" s="3"/>
      <c r="X1406" s="3"/>
      <c r="Y1406" s="11"/>
    </row>
    <row r="1407" spans="1:25" s="11" customFormat="1" ht="20.25" customHeight="1" x14ac:dyDescent="0.2">
      <c r="A1407" s="58">
        <f>A1406+1</f>
        <v>74</v>
      </c>
      <c r="B1407" s="143" t="s">
        <v>20</v>
      </c>
      <c r="C1407" s="143" t="s">
        <v>459</v>
      </c>
      <c r="D1407" s="143" t="s">
        <v>21</v>
      </c>
      <c r="E1407" s="143" t="s">
        <v>13</v>
      </c>
      <c r="F1407" s="38">
        <v>2</v>
      </c>
      <c r="G1407" s="140"/>
      <c r="H1407" s="140">
        <v>46.2</v>
      </c>
      <c r="I1407" s="228">
        <f t="shared" ref="I1407:I1414" si="525">IF(R1407="Подлежит расселению",H1407,IF(R1407="Расселено",0,IF(R1407="Пустующие",0,IF(R1407="В суде",H1407))))</f>
        <v>46.2</v>
      </c>
      <c r="J1407" s="228">
        <f t="shared" ref="J1407:J1414" si="526">IF(E1407="Муниципальная",I1407,IF(E1407="Частная",0,IF(E1407="Государственная",0,IF(E1407="Юр.лицо",0))))</f>
        <v>0</v>
      </c>
      <c r="K1407" s="228">
        <f t="shared" ref="K1407:K1414" si="527">IF(E1407="Муниципальная",0,IF(E1407="Частная",I1407,IF(E1407="Государственная",I1407,IF(E1407="Юр.лицо",I1407))))</f>
        <v>46.2</v>
      </c>
      <c r="L1407" s="143">
        <f t="shared" ref="L1407:N1414" si="528">IF(I1407&gt;0,1,IF(I1407=0,0))</f>
        <v>1</v>
      </c>
      <c r="M1407" s="143">
        <f t="shared" si="528"/>
        <v>0</v>
      </c>
      <c r="N1407" s="143">
        <f t="shared" si="528"/>
        <v>1</v>
      </c>
      <c r="O1407" s="247">
        <v>2</v>
      </c>
      <c r="P1407" s="247"/>
      <c r="Q1407" s="247">
        <f t="shared" ref="Q1407:Q1414" si="529">O1407-P1407</f>
        <v>2</v>
      </c>
      <c r="R1407" s="223" t="s">
        <v>22</v>
      </c>
      <c r="S1407" s="57">
        <v>43815</v>
      </c>
      <c r="T1407" s="54" t="s">
        <v>460</v>
      </c>
      <c r="U1407" s="207">
        <v>46022</v>
      </c>
      <c r="V1407" s="139">
        <v>39325</v>
      </c>
      <c r="W1407" s="148" t="s">
        <v>543</v>
      </c>
      <c r="X1407" s="148" t="s">
        <v>556</v>
      </c>
    </row>
    <row r="1408" spans="1:25" s="11" customFormat="1" ht="20.25" customHeight="1" x14ac:dyDescent="0.2">
      <c r="A1408" s="58">
        <f t="shared" si="515"/>
        <v>74</v>
      </c>
      <c r="B1408" s="143" t="s">
        <v>20</v>
      </c>
      <c r="C1408" s="143" t="s">
        <v>459</v>
      </c>
      <c r="D1408" s="143" t="s">
        <v>23</v>
      </c>
      <c r="E1408" s="143" t="s">
        <v>13</v>
      </c>
      <c r="F1408" s="38">
        <v>3</v>
      </c>
      <c r="G1408" s="140"/>
      <c r="H1408" s="140">
        <v>50.9</v>
      </c>
      <c r="I1408" s="228">
        <f t="shared" si="525"/>
        <v>50.9</v>
      </c>
      <c r="J1408" s="228">
        <f t="shared" si="526"/>
        <v>0</v>
      </c>
      <c r="K1408" s="228">
        <f t="shared" si="527"/>
        <v>50.9</v>
      </c>
      <c r="L1408" s="143">
        <f t="shared" si="528"/>
        <v>1</v>
      </c>
      <c r="M1408" s="143">
        <f t="shared" si="528"/>
        <v>0</v>
      </c>
      <c r="N1408" s="143">
        <f t="shared" si="528"/>
        <v>1</v>
      </c>
      <c r="O1408" s="247">
        <v>6</v>
      </c>
      <c r="P1408" s="247"/>
      <c r="Q1408" s="247">
        <f t="shared" si="529"/>
        <v>6</v>
      </c>
      <c r="R1408" s="223" t="s">
        <v>22</v>
      </c>
      <c r="S1408" s="141">
        <v>43815</v>
      </c>
      <c r="T1408" s="143" t="s">
        <v>460</v>
      </c>
      <c r="U1408" s="45">
        <v>46022</v>
      </c>
      <c r="V1408" s="139">
        <v>39744</v>
      </c>
      <c r="W1408" s="148" t="s">
        <v>543</v>
      </c>
      <c r="X1408" s="148" t="s">
        <v>556</v>
      </c>
    </row>
    <row r="1409" spans="1:25" s="11" customFormat="1" ht="20.25" customHeight="1" x14ac:dyDescent="0.2">
      <c r="A1409" s="58">
        <f t="shared" si="515"/>
        <v>74</v>
      </c>
      <c r="B1409" s="143" t="s">
        <v>20</v>
      </c>
      <c r="C1409" s="143" t="s">
        <v>459</v>
      </c>
      <c r="D1409" s="143" t="s">
        <v>24</v>
      </c>
      <c r="E1409" s="143" t="s">
        <v>12</v>
      </c>
      <c r="F1409" s="38">
        <v>2</v>
      </c>
      <c r="G1409" s="140"/>
      <c r="H1409" s="140">
        <v>40.200000000000003</v>
      </c>
      <c r="I1409" s="228">
        <f t="shared" si="525"/>
        <v>40.200000000000003</v>
      </c>
      <c r="J1409" s="228">
        <f t="shared" si="526"/>
        <v>40.200000000000003</v>
      </c>
      <c r="K1409" s="228">
        <f t="shared" si="527"/>
        <v>0</v>
      </c>
      <c r="L1409" s="143">
        <f t="shared" si="528"/>
        <v>1</v>
      </c>
      <c r="M1409" s="143">
        <f t="shared" si="528"/>
        <v>1</v>
      </c>
      <c r="N1409" s="143">
        <f t="shared" si="528"/>
        <v>0</v>
      </c>
      <c r="O1409" s="247">
        <v>4</v>
      </c>
      <c r="P1409" s="247"/>
      <c r="Q1409" s="247">
        <f t="shared" si="529"/>
        <v>4</v>
      </c>
      <c r="R1409" s="223" t="s">
        <v>22</v>
      </c>
      <c r="S1409" s="141">
        <v>43815</v>
      </c>
      <c r="T1409" s="143" t="s">
        <v>460</v>
      </c>
      <c r="U1409" s="45">
        <v>46022</v>
      </c>
      <c r="V1409" s="139"/>
      <c r="W1409" s="148" t="s">
        <v>543</v>
      </c>
      <c r="X1409" s="148" t="s">
        <v>556</v>
      </c>
    </row>
    <row r="1410" spans="1:25" s="11" customFormat="1" ht="20.25" customHeight="1" x14ac:dyDescent="0.2">
      <c r="A1410" s="58">
        <f t="shared" si="515"/>
        <v>74</v>
      </c>
      <c r="B1410" s="143" t="s">
        <v>20</v>
      </c>
      <c r="C1410" s="143" t="s">
        <v>459</v>
      </c>
      <c r="D1410" s="143" t="s">
        <v>25</v>
      </c>
      <c r="E1410" s="143" t="s">
        <v>13</v>
      </c>
      <c r="F1410" s="38">
        <v>2</v>
      </c>
      <c r="G1410" s="140"/>
      <c r="H1410" s="140">
        <v>40.700000000000003</v>
      </c>
      <c r="I1410" s="228">
        <f t="shared" si="525"/>
        <v>40.700000000000003</v>
      </c>
      <c r="J1410" s="228">
        <f t="shared" si="526"/>
        <v>0</v>
      </c>
      <c r="K1410" s="228">
        <f t="shared" si="527"/>
        <v>40.700000000000003</v>
      </c>
      <c r="L1410" s="143">
        <f t="shared" si="528"/>
        <v>1</v>
      </c>
      <c r="M1410" s="143">
        <f t="shared" si="528"/>
        <v>0</v>
      </c>
      <c r="N1410" s="143">
        <f t="shared" si="528"/>
        <v>1</v>
      </c>
      <c r="O1410" s="247">
        <v>3</v>
      </c>
      <c r="P1410" s="247"/>
      <c r="Q1410" s="247">
        <f t="shared" si="529"/>
        <v>3</v>
      </c>
      <c r="R1410" s="223" t="s">
        <v>22</v>
      </c>
      <c r="S1410" s="141">
        <v>43815</v>
      </c>
      <c r="T1410" s="143" t="s">
        <v>460</v>
      </c>
      <c r="U1410" s="45">
        <v>46022</v>
      </c>
      <c r="V1410" s="139">
        <v>39652</v>
      </c>
      <c r="W1410" s="148" t="s">
        <v>543</v>
      </c>
      <c r="X1410" s="148" t="s">
        <v>556</v>
      </c>
    </row>
    <row r="1411" spans="1:25" s="11" customFormat="1" ht="20.25" customHeight="1" x14ac:dyDescent="0.2">
      <c r="A1411" s="58">
        <f t="shared" si="515"/>
        <v>74</v>
      </c>
      <c r="B1411" s="143" t="s">
        <v>20</v>
      </c>
      <c r="C1411" s="143" t="s">
        <v>459</v>
      </c>
      <c r="D1411" s="143" t="s">
        <v>26</v>
      </c>
      <c r="E1411" s="143" t="s">
        <v>13</v>
      </c>
      <c r="F1411" s="38">
        <v>2</v>
      </c>
      <c r="G1411" s="140"/>
      <c r="H1411" s="140">
        <v>40.1</v>
      </c>
      <c r="I1411" s="228">
        <f t="shared" si="525"/>
        <v>40.1</v>
      </c>
      <c r="J1411" s="228">
        <f t="shared" si="526"/>
        <v>0</v>
      </c>
      <c r="K1411" s="228">
        <f t="shared" si="527"/>
        <v>40.1</v>
      </c>
      <c r="L1411" s="143">
        <f t="shared" si="528"/>
        <v>1</v>
      </c>
      <c r="M1411" s="143">
        <f t="shared" si="528"/>
        <v>0</v>
      </c>
      <c r="N1411" s="143">
        <f t="shared" si="528"/>
        <v>1</v>
      </c>
      <c r="O1411" s="247">
        <v>2</v>
      </c>
      <c r="P1411" s="247"/>
      <c r="Q1411" s="247">
        <f t="shared" si="529"/>
        <v>2</v>
      </c>
      <c r="R1411" s="223" t="s">
        <v>22</v>
      </c>
      <c r="S1411" s="141">
        <v>43815</v>
      </c>
      <c r="T1411" s="143" t="s">
        <v>460</v>
      </c>
      <c r="U1411" s="45">
        <v>46022</v>
      </c>
      <c r="V1411" s="139">
        <v>38673</v>
      </c>
      <c r="W1411" s="148" t="s">
        <v>543</v>
      </c>
      <c r="X1411" s="148" t="s">
        <v>556</v>
      </c>
    </row>
    <row r="1412" spans="1:25" s="11" customFormat="1" ht="20.25" customHeight="1" x14ac:dyDescent="0.2">
      <c r="A1412" s="58">
        <f t="shared" si="515"/>
        <v>74</v>
      </c>
      <c r="B1412" s="143" t="s">
        <v>20</v>
      </c>
      <c r="C1412" s="143" t="s">
        <v>459</v>
      </c>
      <c r="D1412" s="143" t="s">
        <v>27</v>
      </c>
      <c r="E1412" s="143" t="s">
        <v>12</v>
      </c>
      <c r="F1412" s="38">
        <v>2</v>
      </c>
      <c r="G1412" s="140"/>
      <c r="H1412" s="140">
        <v>39.4</v>
      </c>
      <c r="I1412" s="228">
        <f t="shared" si="525"/>
        <v>39.4</v>
      </c>
      <c r="J1412" s="228">
        <f t="shared" si="526"/>
        <v>39.4</v>
      </c>
      <c r="K1412" s="228">
        <f t="shared" si="527"/>
        <v>0</v>
      </c>
      <c r="L1412" s="143">
        <f t="shared" si="528"/>
        <v>1</v>
      </c>
      <c r="M1412" s="143">
        <f t="shared" si="528"/>
        <v>1</v>
      </c>
      <c r="N1412" s="143">
        <f t="shared" si="528"/>
        <v>0</v>
      </c>
      <c r="O1412" s="247">
        <v>1</v>
      </c>
      <c r="P1412" s="247"/>
      <c r="Q1412" s="247">
        <f t="shared" si="529"/>
        <v>1</v>
      </c>
      <c r="R1412" s="223" t="s">
        <v>22</v>
      </c>
      <c r="S1412" s="141">
        <v>43815</v>
      </c>
      <c r="T1412" s="143" t="s">
        <v>460</v>
      </c>
      <c r="U1412" s="45">
        <v>46022</v>
      </c>
      <c r="V1412" s="139"/>
      <c r="W1412" s="148" t="s">
        <v>543</v>
      </c>
      <c r="X1412" s="148" t="s">
        <v>556</v>
      </c>
    </row>
    <row r="1413" spans="1:25" s="11" customFormat="1" ht="20.25" customHeight="1" x14ac:dyDescent="0.2">
      <c r="A1413" s="58">
        <f t="shared" si="515"/>
        <v>74</v>
      </c>
      <c r="B1413" s="143" t="s">
        <v>20</v>
      </c>
      <c r="C1413" s="143" t="s">
        <v>459</v>
      </c>
      <c r="D1413" s="143" t="s">
        <v>28</v>
      </c>
      <c r="E1413" s="143" t="s">
        <v>12</v>
      </c>
      <c r="F1413" s="38">
        <v>2</v>
      </c>
      <c r="G1413" s="140"/>
      <c r="H1413" s="140">
        <v>38.9</v>
      </c>
      <c r="I1413" s="228">
        <f t="shared" si="525"/>
        <v>38.9</v>
      </c>
      <c r="J1413" s="228">
        <f t="shared" si="526"/>
        <v>38.9</v>
      </c>
      <c r="K1413" s="228">
        <f t="shared" si="527"/>
        <v>0</v>
      </c>
      <c r="L1413" s="143">
        <f t="shared" si="528"/>
        <v>1</v>
      </c>
      <c r="M1413" s="143">
        <f t="shared" si="528"/>
        <v>1</v>
      </c>
      <c r="N1413" s="143">
        <f t="shared" si="528"/>
        <v>0</v>
      </c>
      <c r="O1413" s="247">
        <v>3</v>
      </c>
      <c r="P1413" s="247"/>
      <c r="Q1413" s="247">
        <f t="shared" si="529"/>
        <v>3</v>
      </c>
      <c r="R1413" s="223" t="s">
        <v>22</v>
      </c>
      <c r="S1413" s="141">
        <v>43815</v>
      </c>
      <c r="T1413" s="143" t="s">
        <v>460</v>
      </c>
      <c r="U1413" s="45">
        <v>46022</v>
      </c>
      <c r="V1413" s="139"/>
      <c r="W1413" s="148" t="s">
        <v>543</v>
      </c>
      <c r="X1413" s="148" t="s">
        <v>556</v>
      </c>
    </row>
    <row r="1414" spans="1:25" s="11" customFormat="1" ht="20.25" customHeight="1" x14ac:dyDescent="0.2">
      <c r="A1414" s="58">
        <f t="shared" si="515"/>
        <v>74</v>
      </c>
      <c r="B1414" s="143" t="s">
        <v>20</v>
      </c>
      <c r="C1414" s="143" t="s">
        <v>459</v>
      </c>
      <c r="D1414" s="143" t="s">
        <v>29</v>
      </c>
      <c r="E1414" s="143" t="s">
        <v>13</v>
      </c>
      <c r="F1414" s="38">
        <v>2</v>
      </c>
      <c r="G1414" s="140"/>
      <c r="H1414" s="140">
        <v>38.9</v>
      </c>
      <c r="I1414" s="228">
        <f t="shared" si="525"/>
        <v>38.9</v>
      </c>
      <c r="J1414" s="228">
        <f t="shared" si="526"/>
        <v>0</v>
      </c>
      <c r="K1414" s="228">
        <f t="shared" si="527"/>
        <v>38.9</v>
      </c>
      <c r="L1414" s="143">
        <f t="shared" si="528"/>
        <v>1</v>
      </c>
      <c r="M1414" s="143">
        <f t="shared" si="528"/>
        <v>0</v>
      </c>
      <c r="N1414" s="143">
        <f t="shared" si="528"/>
        <v>1</v>
      </c>
      <c r="O1414" s="247">
        <v>2</v>
      </c>
      <c r="P1414" s="247"/>
      <c r="Q1414" s="247">
        <f t="shared" si="529"/>
        <v>2</v>
      </c>
      <c r="R1414" s="223" t="s">
        <v>22</v>
      </c>
      <c r="S1414" s="52">
        <v>43815</v>
      </c>
      <c r="T1414" s="49" t="s">
        <v>460</v>
      </c>
      <c r="U1414" s="197">
        <v>46022</v>
      </c>
      <c r="V1414" s="139">
        <v>40631</v>
      </c>
      <c r="W1414" s="148" t="s">
        <v>543</v>
      </c>
      <c r="X1414" s="148" t="s">
        <v>556</v>
      </c>
    </row>
    <row r="1415" spans="1:25" s="66" customFormat="1" ht="21" customHeight="1" x14ac:dyDescent="0.2">
      <c r="A1415" s="67">
        <f t="shared" si="515"/>
        <v>74</v>
      </c>
      <c r="B1415" s="68" t="s">
        <v>20</v>
      </c>
      <c r="C1415" s="68" t="s">
        <v>459</v>
      </c>
      <c r="D1415" s="68">
        <f>COUNTA(D1407:D1414)</f>
        <v>8</v>
      </c>
      <c r="E1415" s="47" t="s">
        <v>34</v>
      </c>
      <c r="F1415" s="33"/>
      <c r="G1415" s="69">
        <v>343.9</v>
      </c>
      <c r="H1415" s="69">
        <f>SUM(H1407:H1414)</f>
        <v>335.29999999999995</v>
      </c>
      <c r="I1415" s="69">
        <f t="shared" ref="I1415:Q1415" si="530">SUM(I1407:I1414)</f>
        <v>335.29999999999995</v>
      </c>
      <c r="J1415" s="69">
        <f t="shared" si="530"/>
        <v>118.5</v>
      </c>
      <c r="K1415" s="69">
        <f t="shared" si="530"/>
        <v>216.8</v>
      </c>
      <c r="L1415" s="115">
        <f t="shared" si="530"/>
        <v>8</v>
      </c>
      <c r="M1415" s="115">
        <f t="shared" si="530"/>
        <v>3</v>
      </c>
      <c r="N1415" s="115">
        <f t="shared" si="530"/>
        <v>5</v>
      </c>
      <c r="O1415" s="115">
        <f t="shared" si="530"/>
        <v>23</v>
      </c>
      <c r="P1415" s="115">
        <f t="shared" si="530"/>
        <v>0</v>
      </c>
      <c r="Q1415" s="115">
        <f t="shared" si="530"/>
        <v>23</v>
      </c>
      <c r="R1415" s="15" t="str">
        <f>IF(L1415/D1415=0,"дом расселён 100%",IF(L1415-D1415=0,"0%",IF(L1415/D1415&lt;1,1-L1415/D1415)))</f>
        <v>0%</v>
      </c>
      <c r="S1415" s="70">
        <v>43815</v>
      </c>
      <c r="T1415" s="68" t="s">
        <v>460</v>
      </c>
      <c r="U1415" s="70">
        <v>46022</v>
      </c>
      <c r="V1415" s="3">
        <v>0</v>
      </c>
      <c r="W1415" s="148" t="s">
        <v>543</v>
      </c>
      <c r="X1415" s="148" t="s">
        <v>556</v>
      </c>
      <c r="Y1415" s="11"/>
    </row>
    <row r="1416" spans="1:25" s="11" customFormat="1" ht="20.25" customHeight="1" x14ac:dyDescent="0.2">
      <c r="A1416" s="58">
        <f>A1415+1</f>
        <v>75</v>
      </c>
      <c r="B1416" s="143" t="s">
        <v>20</v>
      </c>
      <c r="C1416" s="143" t="s">
        <v>461</v>
      </c>
      <c r="D1416" s="143" t="s">
        <v>21</v>
      </c>
      <c r="E1416" s="143" t="s">
        <v>13</v>
      </c>
      <c r="F1416" s="38">
        <v>2</v>
      </c>
      <c r="G1416" s="140"/>
      <c r="H1416" s="140">
        <v>42.5</v>
      </c>
      <c r="I1416" s="228">
        <f t="shared" ref="I1416:I1439" si="531">IF(R1416="Подлежит расселению",H1416,IF(R1416="Расселено",0,IF(R1416="Пустующие",0,IF(R1416="В суде",H1416))))</f>
        <v>42.5</v>
      </c>
      <c r="J1416" s="228">
        <f t="shared" ref="J1416:J1439" si="532">IF(E1416="Муниципальная",I1416,IF(E1416="Частная",0,IF(E1416="Государственная",0,IF(E1416="Юр.лицо",0))))</f>
        <v>0</v>
      </c>
      <c r="K1416" s="228">
        <f t="shared" ref="K1416:K1439" si="533">IF(E1416="Муниципальная",0,IF(E1416="Частная",I1416,IF(E1416="Государственная",I1416,IF(E1416="Юр.лицо",I1416))))</f>
        <v>42.5</v>
      </c>
      <c r="L1416" s="143">
        <f t="shared" ref="L1416:L1439" si="534">IF(I1416&gt;0,1,IF(I1416=0,0))</f>
        <v>1</v>
      </c>
      <c r="M1416" s="143">
        <f t="shared" ref="M1416:M1439" si="535">IF(J1416&gt;0,1,IF(J1416=0,0))</f>
        <v>0</v>
      </c>
      <c r="N1416" s="143">
        <f t="shared" ref="N1416:N1439" si="536">IF(K1416&gt;0,1,IF(K1416=0,0))</f>
        <v>1</v>
      </c>
      <c r="O1416" s="247">
        <v>2</v>
      </c>
      <c r="P1416" s="247"/>
      <c r="Q1416" s="247">
        <f t="shared" ref="Q1416:Q1439" si="537">O1416-P1416</f>
        <v>2</v>
      </c>
      <c r="R1416" s="223" t="s">
        <v>22</v>
      </c>
      <c r="S1416" s="57">
        <v>43815</v>
      </c>
      <c r="T1416" s="54" t="s">
        <v>462</v>
      </c>
      <c r="U1416" s="207">
        <v>47483</v>
      </c>
      <c r="V1416" s="139">
        <v>37571</v>
      </c>
      <c r="W1416" s="148"/>
      <c r="X1416" s="148"/>
    </row>
    <row r="1417" spans="1:25" s="11" customFormat="1" ht="20.25" customHeight="1" x14ac:dyDescent="0.2">
      <c r="A1417" s="58">
        <f t="shared" si="515"/>
        <v>75</v>
      </c>
      <c r="B1417" s="143" t="s">
        <v>20</v>
      </c>
      <c r="C1417" s="143" t="s">
        <v>461</v>
      </c>
      <c r="D1417" s="143" t="s">
        <v>23</v>
      </c>
      <c r="E1417" s="143" t="s">
        <v>13</v>
      </c>
      <c r="F1417" s="38">
        <v>2</v>
      </c>
      <c r="G1417" s="140"/>
      <c r="H1417" s="140">
        <v>44.5</v>
      </c>
      <c r="I1417" s="228">
        <f t="shared" si="531"/>
        <v>44.5</v>
      </c>
      <c r="J1417" s="228">
        <f t="shared" si="532"/>
        <v>0</v>
      </c>
      <c r="K1417" s="228">
        <f t="shared" si="533"/>
        <v>44.5</v>
      </c>
      <c r="L1417" s="143">
        <f t="shared" si="534"/>
        <v>1</v>
      </c>
      <c r="M1417" s="143">
        <f t="shared" si="535"/>
        <v>0</v>
      </c>
      <c r="N1417" s="143">
        <f t="shared" si="536"/>
        <v>1</v>
      </c>
      <c r="O1417" s="247">
        <v>1</v>
      </c>
      <c r="P1417" s="247"/>
      <c r="Q1417" s="247">
        <f t="shared" si="537"/>
        <v>1</v>
      </c>
      <c r="R1417" s="223" t="s">
        <v>22</v>
      </c>
      <c r="S1417" s="141">
        <v>43815</v>
      </c>
      <c r="T1417" s="143" t="s">
        <v>462</v>
      </c>
      <c r="U1417" s="45">
        <v>47483</v>
      </c>
      <c r="V1417" s="139">
        <v>41283</v>
      </c>
      <c r="W1417" s="148"/>
      <c r="X1417" s="148"/>
    </row>
    <row r="1418" spans="1:25" s="11" customFormat="1" ht="20.25" customHeight="1" x14ac:dyDescent="0.2">
      <c r="A1418" s="58">
        <f t="shared" si="515"/>
        <v>75</v>
      </c>
      <c r="B1418" s="143" t="s">
        <v>20</v>
      </c>
      <c r="C1418" s="143" t="s">
        <v>461</v>
      </c>
      <c r="D1418" s="143" t="s">
        <v>24</v>
      </c>
      <c r="E1418" s="143" t="s">
        <v>13</v>
      </c>
      <c r="F1418" s="38">
        <v>2</v>
      </c>
      <c r="G1418" s="140"/>
      <c r="H1418" s="140">
        <v>46.3</v>
      </c>
      <c r="I1418" s="228">
        <f t="shared" si="531"/>
        <v>46.3</v>
      </c>
      <c r="J1418" s="228">
        <f t="shared" si="532"/>
        <v>0</v>
      </c>
      <c r="K1418" s="228">
        <f t="shared" si="533"/>
        <v>46.3</v>
      </c>
      <c r="L1418" s="143">
        <f t="shared" si="534"/>
        <v>1</v>
      </c>
      <c r="M1418" s="143">
        <f t="shared" si="535"/>
        <v>0</v>
      </c>
      <c r="N1418" s="143">
        <f t="shared" si="536"/>
        <v>1</v>
      </c>
      <c r="O1418" s="247">
        <v>1</v>
      </c>
      <c r="P1418" s="247"/>
      <c r="Q1418" s="247">
        <f t="shared" si="537"/>
        <v>1</v>
      </c>
      <c r="R1418" s="223" t="s">
        <v>22</v>
      </c>
      <c r="S1418" s="141">
        <v>43815</v>
      </c>
      <c r="T1418" s="143" t="s">
        <v>462</v>
      </c>
      <c r="U1418" s="45">
        <v>47483</v>
      </c>
      <c r="V1418" s="139">
        <v>40169</v>
      </c>
      <c r="W1418" s="148"/>
      <c r="X1418" s="148"/>
    </row>
    <row r="1419" spans="1:25" s="11" customFormat="1" ht="20.25" customHeight="1" x14ac:dyDescent="0.2">
      <c r="A1419" s="58">
        <f t="shared" si="515"/>
        <v>75</v>
      </c>
      <c r="B1419" s="143" t="s">
        <v>20</v>
      </c>
      <c r="C1419" s="143" t="s">
        <v>461</v>
      </c>
      <c r="D1419" s="143" t="s">
        <v>25</v>
      </c>
      <c r="E1419" s="143" t="s">
        <v>13</v>
      </c>
      <c r="F1419" s="38">
        <v>1</v>
      </c>
      <c r="G1419" s="140"/>
      <c r="H1419" s="140">
        <v>29.8</v>
      </c>
      <c r="I1419" s="228">
        <f t="shared" si="531"/>
        <v>29.8</v>
      </c>
      <c r="J1419" s="228">
        <f t="shared" si="532"/>
        <v>0</v>
      </c>
      <c r="K1419" s="228">
        <f t="shared" si="533"/>
        <v>29.8</v>
      </c>
      <c r="L1419" s="143">
        <f t="shared" si="534"/>
        <v>1</v>
      </c>
      <c r="M1419" s="143">
        <f t="shared" si="535"/>
        <v>0</v>
      </c>
      <c r="N1419" s="143">
        <f t="shared" si="536"/>
        <v>1</v>
      </c>
      <c r="O1419" s="247">
        <v>1</v>
      </c>
      <c r="P1419" s="247"/>
      <c r="Q1419" s="247">
        <f t="shared" si="537"/>
        <v>1</v>
      </c>
      <c r="R1419" s="223" t="s">
        <v>22</v>
      </c>
      <c r="S1419" s="141">
        <v>43815</v>
      </c>
      <c r="T1419" s="143" t="s">
        <v>462</v>
      </c>
      <c r="U1419" s="45">
        <v>47483</v>
      </c>
      <c r="V1419" s="139">
        <v>37421</v>
      </c>
      <c r="W1419" s="148"/>
      <c r="X1419" s="148"/>
    </row>
    <row r="1420" spans="1:25" s="11" customFormat="1" ht="20.25" customHeight="1" x14ac:dyDescent="0.2">
      <c r="A1420" s="58">
        <f t="shared" si="515"/>
        <v>75</v>
      </c>
      <c r="B1420" s="143" t="s">
        <v>20</v>
      </c>
      <c r="C1420" s="143" t="s">
        <v>461</v>
      </c>
      <c r="D1420" s="143" t="s">
        <v>26</v>
      </c>
      <c r="E1420" s="143" t="s">
        <v>13</v>
      </c>
      <c r="F1420" s="38">
        <v>2</v>
      </c>
      <c r="G1420" s="140"/>
      <c r="H1420" s="140">
        <v>42</v>
      </c>
      <c r="I1420" s="228">
        <f t="shared" si="531"/>
        <v>42</v>
      </c>
      <c r="J1420" s="228">
        <f t="shared" si="532"/>
        <v>0</v>
      </c>
      <c r="K1420" s="228">
        <f t="shared" si="533"/>
        <v>42</v>
      </c>
      <c r="L1420" s="143">
        <f t="shared" si="534"/>
        <v>1</v>
      </c>
      <c r="M1420" s="143">
        <f t="shared" si="535"/>
        <v>0</v>
      </c>
      <c r="N1420" s="143">
        <f t="shared" si="536"/>
        <v>1</v>
      </c>
      <c r="O1420" s="247">
        <v>1</v>
      </c>
      <c r="P1420" s="247"/>
      <c r="Q1420" s="247">
        <f t="shared" si="537"/>
        <v>1</v>
      </c>
      <c r="R1420" s="223" t="s">
        <v>22</v>
      </c>
      <c r="S1420" s="141">
        <v>43815</v>
      </c>
      <c r="T1420" s="143" t="s">
        <v>462</v>
      </c>
      <c r="U1420" s="45">
        <v>47483</v>
      </c>
      <c r="V1420" s="139">
        <v>38858</v>
      </c>
      <c r="W1420" s="148"/>
      <c r="X1420" s="148"/>
    </row>
    <row r="1421" spans="1:25" s="11" customFormat="1" ht="20.25" customHeight="1" x14ac:dyDescent="0.2">
      <c r="A1421" s="58">
        <f t="shared" si="515"/>
        <v>75</v>
      </c>
      <c r="B1421" s="143" t="s">
        <v>20</v>
      </c>
      <c r="C1421" s="143" t="s">
        <v>461</v>
      </c>
      <c r="D1421" s="143" t="s">
        <v>27</v>
      </c>
      <c r="E1421" s="143" t="s">
        <v>13</v>
      </c>
      <c r="F1421" s="38">
        <v>2</v>
      </c>
      <c r="G1421" s="140"/>
      <c r="H1421" s="140">
        <v>44.7</v>
      </c>
      <c r="I1421" s="228">
        <f t="shared" si="531"/>
        <v>44.7</v>
      </c>
      <c r="J1421" s="228">
        <f t="shared" si="532"/>
        <v>0</v>
      </c>
      <c r="K1421" s="228">
        <f t="shared" si="533"/>
        <v>44.7</v>
      </c>
      <c r="L1421" s="143">
        <f t="shared" si="534"/>
        <v>1</v>
      </c>
      <c r="M1421" s="143">
        <f t="shared" si="535"/>
        <v>0</v>
      </c>
      <c r="N1421" s="143">
        <f t="shared" si="536"/>
        <v>1</v>
      </c>
      <c r="O1421" s="247">
        <v>4</v>
      </c>
      <c r="P1421" s="247"/>
      <c r="Q1421" s="247">
        <f t="shared" si="537"/>
        <v>4</v>
      </c>
      <c r="R1421" s="223" t="s">
        <v>22</v>
      </c>
      <c r="S1421" s="141">
        <v>43815</v>
      </c>
      <c r="T1421" s="143" t="s">
        <v>462</v>
      </c>
      <c r="U1421" s="45">
        <v>47483</v>
      </c>
      <c r="V1421" s="139">
        <v>38483</v>
      </c>
      <c r="W1421" s="148"/>
      <c r="X1421" s="148"/>
    </row>
    <row r="1422" spans="1:25" s="11" customFormat="1" ht="20.25" customHeight="1" x14ac:dyDescent="0.2">
      <c r="A1422" s="58">
        <f t="shared" si="515"/>
        <v>75</v>
      </c>
      <c r="B1422" s="143" t="s">
        <v>20</v>
      </c>
      <c r="C1422" s="143" t="s">
        <v>461</v>
      </c>
      <c r="D1422" s="143" t="s">
        <v>28</v>
      </c>
      <c r="E1422" s="143" t="s">
        <v>13</v>
      </c>
      <c r="F1422" s="38">
        <v>2</v>
      </c>
      <c r="G1422" s="140"/>
      <c r="H1422" s="140">
        <v>46.6</v>
      </c>
      <c r="I1422" s="228">
        <f t="shared" si="531"/>
        <v>46.6</v>
      </c>
      <c r="J1422" s="228">
        <f t="shared" si="532"/>
        <v>0</v>
      </c>
      <c r="K1422" s="228">
        <f t="shared" si="533"/>
        <v>46.6</v>
      </c>
      <c r="L1422" s="143">
        <f t="shared" si="534"/>
        <v>1</v>
      </c>
      <c r="M1422" s="143">
        <f t="shared" si="535"/>
        <v>0</v>
      </c>
      <c r="N1422" s="143">
        <f t="shared" si="536"/>
        <v>1</v>
      </c>
      <c r="O1422" s="247">
        <v>2</v>
      </c>
      <c r="P1422" s="247"/>
      <c r="Q1422" s="247">
        <f t="shared" si="537"/>
        <v>2</v>
      </c>
      <c r="R1422" s="223" t="s">
        <v>22</v>
      </c>
      <c r="S1422" s="141">
        <v>43815</v>
      </c>
      <c r="T1422" s="143" t="s">
        <v>462</v>
      </c>
      <c r="U1422" s="45">
        <v>47483</v>
      </c>
      <c r="V1422" s="139">
        <v>39778</v>
      </c>
      <c r="W1422" s="148"/>
      <c r="X1422" s="148"/>
    </row>
    <row r="1423" spans="1:25" s="11" customFormat="1" ht="20.25" customHeight="1" x14ac:dyDescent="0.2">
      <c r="A1423" s="58">
        <f t="shared" si="515"/>
        <v>75</v>
      </c>
      <c r="B1423" s="143" t="s">
        <v>20</v>
      </c>
      <c r="C1423" s="143" t="s">
        <v>461</v>
      </c>
      <c r="D1423" s="143" t="s">
        <v>29</v>
      </c>
      <c r="E1423" s="143" t="s">
        <v>13</v>
      </c>
      <c r="F1423" s="38">
        <v>1</v>
      </c>
      <c r="G1423" s="140"/>
      <c r="H1423" s="140">
        <v>29.3</v>
      </c>
      <c r="I1423" s="228">
        <f t="shared" si="531"/>
        <v>29.3</v>
      </c>
      <c r="J1423" s="228">
        <f t="shared" si="532"/>
        <v>0</v>
      </c>
      <c r="K1423" s="228">
        <f t="shared" si="533"/>
        <v>29.3</v>
      </c>
      <c r="L1423" s="143">
        <f t="shared" si="534"/>
        <v>1</v>
      </c>
      <c r="M1423" s="143">
        <f t="shared" si="535"/>
        <v>0</v>
      </c>
      <c r="N1423" s="143">
        <f t="shared" si="536"/>
        <v>1</v>
      </c>
      <c r="O1423" s="247">
        <v>1</v>
      </c>
      <c r="P1423" s="247"/>
      <c r="Q1423" s="247">
        <f t="shared" si="537"/>
        <v>1</v>
      </c>
      <c r="R1423" s="223" t="s">
        <v>22</v>
      </c>
      <c r="S1423" s="141">
        <v>43815</v>
      </c>
      <c r="T1423" s="143" t="s">
        <v>462</v>
      </c>
      <c r="U1423" s="45">
        <v>47483</v>
      </c>
      <c r="V1423" s="139">
        <v>38443</v>
      </c>
      <c r="W1423" s="148"/>
      <c r="X1423" s="148"/>
    </row>
    <row r="1424" spans="1:25" s="11" customFormat="1" ht="20.25" customHeight="1" x14ac:dyDescent="0.2">
      <c r="A1424" s="58">
        <f t="shared" si="515"/>
        <v>75</v>
      </c>
      <c r="B1424" s="143" t="s">
        <v>20</v>
      </c>
      <c r="C1424" s="143" t="s">
        <v>461</v>
      </c>
      <c r="D1424" s="143" t="s">
        <v>30</v>
      </c>
      <c r="E1424" s="143" t="s">
        <v>13</v>
      </c>
      <c r="F1424" s="38">
        <v>2</v>
      </c>
      <c r="G1424" s="140"/>
      <c r="H1424" s="140">
        <v>50.6</v>
      </c>
      <c r="I1424" s="228">
        <f t="shared" si="531"/>
        <v>50.6</v>
      </c>
      <c r="J1424" s="228">
        <f t="shared" si="532"/>
        <v>0</v>
      </c>
      <c r="K1424" s="228">
        <f t="shared" si="533"/>
        <v>50.6</v>
      </c>
      <c r="L1424" s="143">
        <f t="shared" si="534"/>
        <v>1</v>
      </c>
      <c r="M1424" s="143">
        <f t="shared" si="535"/>
        <v>0</v>
      </c>
      <c r="N1424" s="143">
        <f t="shared" si="536"/>
        <v>1</v>
      </c>
      <c r="O1424" s="247">
        <v>2</v>
      </c>
      <c r="P1424" s="247"/>
      <c r="Q1424" s="247">
        <f t="shared" si="537"/>
        <v>2</v>
      </c>
      <c r="R1424" s="223" t="s">
        <v>22</v>
      </c>
      <c r="S1424" s="141">
        <v>43815</v>
      </c>
      <c r="T1424" s="143" t="s">
        <v>462</v>
      </c>
      <c r="U1424" s="45">
        <v>47483</v>
      </c>
      <c r="V1424" s="139">
        <v>43006</v>
      </c>
      <c r="W1424" s="148"/>
      <c r="X1424" s="148"/>
    </row>
    <row r="1425" spans="1:25" s="11" customFormat="1" ht="20.25" customHeight="1" x14ac:dyDescent="0.2">
      <c r="A1425" s="58">
        <f t="shared" si="515"/>
        <v>75</v>
      </c>
      <c r="B1425" s="143" t="s">
        <v>20</v>
      </c>
      <c r="C1425" s="143" t="s">
        <v>461</v>
      </c>
      <c r="D1425" s="143" t="s">
        <v>31</v>
      </c>
      <c r="E1425" s="143" t="s">
        <v>13</v>
      </c>
      <c r="F1425" s="38">
        <v>2</v>
      </c>
      <c r="G1425" s="140"/>
      <c r="H1425" s="140">
        <v>46.3</v>
      </c>
      <c r="I1425" s="228">
        <f t="shared" si="531"/>
        <v>46.3</v>
      </c>
      <c r="J1425" s="228">
        <f t="shared" si="532"/>
        <v>0</v>
      </c>
      <c r="K1425" s="228">
        <f t="shared" si="533"/>
        <v>46.3</v>
      </c>
      <c r="L1425" s="143">
        <f t="shared" si="534"/>
        <v>1</v>
      </c>
      <c r="M1425" s="143">
        <f t="shared" si="535"/>
        <v>0</v>
      </c>
      <c r="N1425" s="143">
        <f t="shared" si="536"/>
        <v>1</v>
      </c>
      <c r="O1425" s="247">
        <v>1</v>
      </c>
      <c r="P1425" s="247"/>
      <c r="Q1425" s="247">
        <f t="shared" si="537"/>
        <v>1</v>
      </c>
      <c r="R1425" s="223" t="s">
        <v>22</v>
      </c>
      <c r="S1425" s="141">
        <v>43815</v>
      </c>
      <c r="T1425" s="143" t="s">
        <v>462</v>
      </c>
      <c r="U1425" s="45">
        <v>47483</v>
      </c>
      <c r="V1425" s="139">
        <v>42326</v>
      </c>
      <c r="W1425" s="148"/>
      <c r="X1425" s="148"/>
    </row>
    <row r="1426" spans="1:25" s="11" customFormat="1" ht="20.25" customHeight="1" x14ac:dyDescent="0.2">
      <c r="A1426" s="58">
        <f t="shared" si="515"/>
        <v>75</v>
      </c>
      <c r="B1426" s="143" t="s">
        <v>20</v>
      </c>
      <c r="C1426" s="143" t="s">
        <v>461</v>
      </c>
      <c r="D1426" s="143" t="s">
        <v>32</v>
      </c>
      <c r="E1426" s="143" t="s">
        <v>13</v>
      </c>
      <c r="F1426" s="38">
        <v>2</v>
      </c>
      <c r="G1426" s="140"/>
      <c r="H1426" s="140">
        <v>46.2</v>
      </c>
      <c r="I1426" s="228">
        <f t="shared" si="531"/>
        <v>46.2</v>
      </c>
      <c r="J1426" s="228">
        <f t="shared" si="532"/>
        <v>0</v>
      </c>
      <c r="K1426" s="228">
        <f t="shared" si="533"/>
        <v>46.2</v>
      </c>
      <c r="L1426" s="143">
        <f t="shared" si="534"/>
        <v>1</v>
      </c>
      <c r="M1426" s="143">
        <f t="shared" si="535"/>
        <v>0</v>
      </c>
      <c r="N1426" s="143">
        <f t="shared" si="536"/>
        <v>1</v>
      </c>
      <c r="O1426" s="247">
        <v>3</v>
      </c>
      <c r="P1426" s="247"/>
      <c r="Q1426" s="247">
        <f t="shared" si="537"/>
        <v>3</v>
      </c>
      <c r="R1426" s="223" t="s">
        <v>22</v>
      </c>
      <c r="S1426" s="141">
        <v>43815</v>
      </c>
      <c r="T1426" s="143" t="s">
        <v>462</v>
      </c>
      <c r="U1426" s="45">
        <v>47483</v>
      </c>
      <c r="V1426" s="139">
        <v>42895</v>
      </c>
      <c r="W1426" s="148"/>
      <c r="X1426" s="148"/>
    </row>
    <row r="1427" spans="1:25" s="11" customFormat="1" ht="20.25" customHeight="1" x14ac:dyDescent="0.2">
      <c r="A1427" s="58">
        <f t="shared" si="515"/>
        <v>75</v>
      </c>
      <c r="B1427" s="143" t="s">
        <v>20</v>
      </c>
      <c r="C1427" s="143" t="s">
        <v>461</v>
      </c>
      <c r="D1427" s="143" t="s">
        <v>33</v>
      </c>
      <c r="E1427" s="143" t="s">
        <v>12</v>
      </c>
      <c r="F1427" s="38">
        <v>1</v>
      </c>
      <c r="G1427" s="140"/>
      <c r="H1427" s="140">
        <v>12</v>
      </c>
      <c r="I1427" s="228">
        <f t="shared" si="531"/>
        <v>12</v>
      </c>
      <c r="J1427" s="228">
        <f t="shared" si="532"/>
        <v>12</v>
      </c>
      <c r="K1427" s="228">
        <f t="shared" si="533"/>
        <v>0</v>
      </c>
      <c r="L1427" s="143">
        <f t="shared" si="534"/>
        <v>1</v>
      </c>
      <c r="M1427" s="143">
        <f t="shared" si="535"/>
        <v>1</v>
      </c>
      <c r="N1427" s="143">
        <f t="shared" si="536"/>
        <v>0</v>
      </c>
      <c r="O1427" s="247">
        <v>2</v>
      </c>
      <c r="P1427" s="247"/>
      <c r="Q1427" s="247">
        <f t="shared" si="537"/>
        <v>2</v>
      </c>
      <c r="R1427" s="223" t="s">
        <v>22</v>
      </c>
      <c r="S1427" s="141">
        <v>43815</v>
      </c>
      <c r="T1427" s="143" t="s">
        <v>462</v>
      </c>
      <c r="U1427" s="45">
        <v>47483</v>
      </c>
      <c r="V1427" s="139"/>
      <c r="W1427" s="148"/>
      <c r="X1427" s="148"/>
    </row>
    <row r="1428" spans="1:25" s="11" customFormat="1" ht="20.25" customHeight="1" x14ac:dyDescent="0.2">
      <c r="A1428" s="58">
        <f t="shared" si="515"/>
        <v>75</v>
      </c>
      <c r="B1428" s="143" t="s">
        <v>20</v>
      </c>
      <c r="C1428" s="143" t="s">
        <v>461</v>
      </c>
      <c r="D1428" s="143" t="s">
        <v>39</v>
      </c>
      <c r="E1428" s="143" t="s">
        <v>13</v>
      </c>
      <c r="F1428" s="38">
        <v>2</v>
      </c>
      <c r="G1428" s="140"/>
      <c r="H1428" s="140">
        <v>50.8</v>
      </c>
      <c r="I1428" s="228">
        <f t="shared" si="531"/>
        <v>50.8</v>
      </c>
      <c r="J1428" s="228">
        <f t="shared" si="532"/>
        <v>0</v>
      </c>
      <c r="K1428" s="228">
        <f t="shared" si="533"/>
        <v>50.8</v>
      </c>
      <c r="L1428" s="143">
        <f t="shared" si="534"/>
        <v>1</v>
      </c>
      <c r="M1428" s="143">
        <f t="shared" si="535"/>
        <v>0</v>
      </c>
      <c r="N1428" s="143">
        <f t="shared" si="536"/>
        <v>1</v>
      </c>
      <c r="O1428" s="247">
        <v>4</v>
      </c>
      <c r="P1428" s="247"/>
      <c r="Q1428" s="247">
        <f t="shared" si="537"/>
        <v>4</v>
      </c>
      <c r="R1428" s="223" t="s">
        <v>22</v>
      </c>
      <c r="S1428" s="141">
        <v>43815</v>
      </c>
      <c r="T1428" s="143" t="s">
        <v>462</v>
      </c>
      <c r="U1428" s="45">
        <v>47483</v>
      </c>
      <c r="V1428" s="139">
        <v>41354</v>
      </c>
      <c r="W1428" s="148"/>
      <c r="X1428" s="148"/>
    </row>
    <row r="1429" spans="1:25" s="11" customFormat="1" ht="20.25" customHeight="1" x14ac:dyDescent="0.2">
      <c r="A1429" s="58">
        <f t="shared" si="515"/>
        <v>75</v>
      </c>
      <c r="B1429" s="143" t="s">
        <v>20</v>
      </c>
      <c r="C1429" s="143" t="s">
        <v>461</v>
      </c>
      <c r="D1429" s="143" t="s">
        <v>40</v>
      </c>
      <c r="E1429" s="143" t="s">
        <v>13</v>
      </c>
      <c r="F1429" s="38">
        <v>2</v>
      </c>
      <c r="G1429" s="140"/>
      <c r="H1429" s="140">
        <v>46.6</v>
      </c>
      <c r="I1429" s="228">
        <f t="shared" si="531"/>
        <v>46.6</v>
      </c>
      <c r="J1429" s="228">
        <f t="shared" si="532"/>
        <v>0</v>
      </c>
      <c r="K1429" s="228">
        <f t="shared" si="533"/>
        <v>46.6</v>
      </c>
      <c r="L1429" s="143">
        <f t="shared" si="534"/>
        <v>1</v>
      </c>
      <c r="M1429" s="143">
        <f t="shared" si="535"/>
        <v>0</v>
      </c>
      <c r="N1429" s="143">
        <f t="shared" si="536"/>
        <v>1</v>
      </c>
      <c r="O1429" s="247">
        <v>1</v>
      </c>
      <c r="P1429" s="247"/>
      <c r="Q1429" s="247">
        <f t="shared" si="537"/>
        <v>1</v>
      </c>
      <c r="R1429" s="223" t="s">
        <v>22</v>
      </c>
      <c r="S1429" s="141">
        <v>43815</v>
      </c>
      <c r="T1429" s="143" t="s">
        <v>462</v>
      </c>
      <c r="U1429" s="45">
        <v>47483</v>
      </c>
      <c r="V1429" s="139">
        <v>37372</v>
      </c>
      <c r="W1429" s="148"/>
      <c r="X1429" s="148"/>
    </row>
    <row r="1430" spans="1:25" s="11" customFormat="1" ht="20.25" customHeight="1" x14ac:dyDescent="0.2">
      <c r="A1430" s="58">
        <f t="shared" si="515"/>
        <v>75</v>
      </c>
      <c r="B1430" s="143" t="s">
        <v>20</v>
      </c>
      <c r="C1430" s="143" t="s">
        <v>461</v>
      </c>
      <c r="D1430" s="143" t="s">
        <v>41</v>
      </c>
      <c r="E1430" s="143" t="s">
        <v>13</v>
      </c>
      <c r="F1430" s="38">
        <v>2</v>
      </c>
      <c r="G1430" s="140"/>
      <c r="H1430" s="140">
        <v>46.1</v>
      </c>
      <c r="I1430" s="228">
        <f t="shared" si="531"/>
        <v>46.1</v>
      </c>
      <c r="J1430" s="228">
        <f t="shared" si="532"/>
        <v>0</v>
      </c>
      <c r="K1430" s="228">
        <f t="shared" si="533"/>
        <v>46.1</v>
      </c>
      <c r="L1430" s="143">
        <f t="shared" si="534"/>
        <v>1</v>
      </c>
      <c r="M1430" s="143">
        <f t="shared" si="535"/>
        <v>0</v>
      </c>
      <c r="N1430" s="143">
        <f t="shared" si="536"/>
        <v>1</v>
      </c>
      <c r="O1430" s="247">
        <v>1</v>
      </c>
      <c r="P1430" s="247"/>
      <c r="Q1430" s="247">
        <f t="shared" si="537"/>
        <v>1</v>
      </c>
      <c r="R1430" s="223" t="s">
        <v>22</v>
      </c>
      <c r="S1430" s="141">
        <v>43815</v>
      </c>
      <c r="T1430" s="143" t="s">
        <v>462</v>
      </c>
      <c r="U1430" s="45">
        <v>47483</v>
      </c>
      <c r="V1430" s="139">
        <v>40652</v>
      </c>
      <c r="W1430" s="148"/>
      <c r="X1430" s="148"/>
    </row>
    <row r="1431" spans="1:25" s="11" customFormat="1" ht="20.25" customHeight="1" x14ac:dyDescent="0.2">
      <c r="A1431" s="58">
        <f t="shared" si="515"/>
        <v>75</v>
      </c>
      <c r="B1431" s="143" t="s">
        <v>20</v>
      </c>
      <c r="C1431" s="143" t="s">
        <v>461</v>
      </c>
      <c r="D1431" s="143" t="s">
        <v>42</v>
      </c>
      <c r="E1431" s="143" t="s">
        <v>13</v>
      </c>
      <c r="F1431" s="38">
        <v>2</v>
      </c>
      <c r="G1431" s="140"/>
      <c r="H1431" s="140">
        <v>50.3</v>
      </c>
      <c r="I1431" s="228">
        <f t="shared" si="531"/>
        <v>50.3</v>
      </c>
      <c r="J1431" s="228">
        <f t="shared" si="532"/>
        <v>0</v>
      </c>
      <c r="K1431" s="228">
        <f t="shared" si="533"/>
        <v>50.3</v>
      </c>
      <c r="L1431" s="143">
        <f t="shared" si="534"/>
        <v>1</v>
      </c>
      <c r="M1431" s="143">
        <f t="shared" si="535"/>
        <v>0</v>
      </c>
      <c r="N1431" s="143">
        <f t="shared" si="536"/>
        <v>1</v>
      </c>
      <c r="O1431" s="247">
        <v>4</v>
      </c>
      <c r="P1431" s="247"/>
      <c r="Q1431" s="247">
        <f t="shared" si="537"/>
        <v>4</v>
      </c>
      <c r="R1431" s="223" t="s">
        <v>22</v>
      </c>
      <c r="S1431" s="141">
        <v>43815</v>
      </c>
      <c r="T1431" s="143" t="s">
        <v>462</v>
      </c>
      <c r="U1431" s="45">
        <v>47483</v>
      </c>
      <c r="V1431" s="139">
        <v>38781</v>
      </c>
      <c r="W1431" s="148"/>
      <c r="X1431" s="148"/>
    </row>
    <row r="1432" spans="1:25" s="11" customFormat="1" ht="20.25" customHeight="1" x14ac:dyDescent="0.2">
      <c r="A1432" s="58">
        <f t="shared" si="515"/>
        <v>75</v>
      </c>
      <c r="B1432" s="143" t="s">
        <v>20</v>
      </c>
      <c r="C1432" s="143" t="s">
        <v>461</v>
      </c>
      <c r="D1432" s="143" t="s">
        <v>43</v>
      </c>
      <c r="E1432" s="143" t="s">
        <v>13</v>
      </c>
      <c r="F1432" s="38">
        <v>1</v>
      </c>
      <c r="G1432" s="140"/>
      <c r="H1432" s="140">
        <v>29.3</v>
      </c>
      <c r="I1432" s="228">
        <f t="shared" si="531"/>
        <v>29.3</v>
      </c>
      <c r="J1432" s="228">
        <f t="shared" si="532"/>
        <v>0</v>
      </c>
      <c r="K1432" s="228">
        <f t="shared" si="533"/>
        <v>29.3</v>
      </c>
      <c r="L1432" s="143">
        <f t="shared" si="534"/>
        <v>1</v>
      </c>
      <c r="M1432" s="143">
        <f t="shared" si="535"/>
        <v>0</v>
      </c>
      <c r="N1432" s="143">
        <f t="shared" si="536"/>
        <v>1</v>
      </c>
      <c r="O1432" s="247">
        <v>1</v>
      </c>
      <c r="P1432" s="247"/>
      <c r="Q1432" s="247">
        <f t="shared" si="537"/>
        <v>1</v>
      </c>
      <c r="R1432" s="223" t="s">
        <v>22</v>
      </c>
      <c r="S1432" s="141">
        <v>43815</v>
      </c>
      <c r="T1432" s="143" t="s">
        <v>462</v>
      </c>
      <c r="U1432" s="45">
        <v>47483</v>
      </c>
      <c r="V1432" s="139">
        <v>41767</v>
      </c>
      <c r="W1432" s="148"/>
      <c r="X1432" s="148"/>
    </row>
    <row r="1433" spans="1:25" s="11" customFormat="1" ht="20.25" customHeight="1" x14ac:dyDescent="0.2">
      <c r="A1433" s="58">
        <f t="shared" si="515"/>
        <v>75</v>
      </c>
      <c r="B1433" s="143" t="s">
        <v>20</v>
      </c>
      <c r="C1433" s="143" t="s">
        <v>461</v>
      </c>
      <c r="D1433" s="143" t="s">
        <v>46</v>
      </c>
      <c r="E1433" s="143" t="s">
        <v>13</v>
      </c>
      <c r="F1433" s="38">
        <v>2</v>
      </c>
      <c r="G1433" s="140"/>
      <c r="H1433" s="140">
        <v>46.8</v>
      </c>
      <c r="I1433" s="228">
        <f t="shared" si="531"/>
        <v>46.8</v>
      </c>
      <c r="J1433" s="228">
        <f t="shared" si="532"/>
        <v>0</v>
      </c>
      <c r="K1433" s="228">
        <f t="shared" si="533"/>
        <v>46.8</v>
      </c>
      <c r="L1433" s="143">
        <f t="shared" si="534"/>
        <v>1</v>
      </c>
      <c r="M1433" s="143">
        <f t="shared" si="535"/>
        <v>0</v>
      </c>
      <c r="N1433" s="143">
        <f t="shared" si="536"/>
        <v>1</v>
      </c>
      <c r="O1433" s="247">
        <v>2</v>
      </c>
      <c r="P1433" s="247"/>
      <c r="Q1433" s="247">
        <f t="shared" si="537"/>
        <v>2</v>
      </c>
      <c r="R1433" s="223" t="s">
        <v>22</v>
      </c>
      <c r="S1433" s="141">
        <v>43815</v>
      </c>
      <c r="T1433" s="143" t="s">
        <v>462</v>
      </c>
      <c r="U1433" s="45">
        <v>47483</v>
      </c>
      <c r="V1433" s="139">
        <v>42935</v>
      </c>
      <c r="W1433" s="148"/>
      <c r="X1433" s="148"/>
    </row>
    <row r="1434" spans="1:25" s="11" customFormat="1" ht="20.25" customHeight="1" x14ac:dyDescent="0.2">
      <c r="A1434" s="58">
        <f t="shared" si="515"/>
        <v>75</v>
      </c>
      <c r="B1434" s="143" t="s">
        <v>20</v>
      </c>
      <c r="C1434" s="143" t="s">
        <v>461</v>
      </c>
      <c r="D1434" s="143" t="s">
        <v>47</v>
      </c>
      <c r="E1434" s="143" t="s">
        <v>12</v>
      </c>
      <c r="F1434" s="38">
        <v>2</v>
      </c>
      <c r="G1434" s="140"/>
      <c r="H1434" s="140">
        <v>44.6</v>
      </c>
      <c r="I1434" s="228">
        <f t="shared" si="531"/>
        <v>44.6</v>
      </c>
      <c r="J1434" s="228">
        <f t="shared" si="532"/>
        <v>44.6</v>
      </c>
      <c r="K1434" s="228">
        <f t="shared" si="533"/>
        <v>0</v>
      </c>
      <c r="L1434" s="143">
        <f t="shared" si="534"/>
        <v>1</v>
      </c>
      <c r="M1434" s="143">
        <f t="shared" si="535"/>
        <v>1</v>
      </c>
      <c r="N1434" s="143">
        <f t="shared" si="536"/>
        <v>0</v>
      </c>
      <c r="O1434" s="247">
        <v>4</v>
      </c>
      <c r="P1434" s="247"/>
      <c r="Q1434" s="247">
        <f t="shared" si="537"/>
        <v>4</v>
      </c>
      <c r="R1434" s="223" t="s">
        <v>22</v>
      </c>
      <c r="S1434" s="141">
        <v>43815</v>
      </c>
      <c r="T1434" s="143" t="s">
        <v>462</v>
      </c>
      <c r="U1434" s="45">
        <v>47483</v>
      </c>
      <c r="V1434" s="139"/>
      <c r="W1434" s="148"/>
      <c r="X1434" s="148"/>
    </row>
    <row r="1435" spans="1:25" s="11" customFormat="1" ht="20.25" customHeight="1" x14ac:dyDescent="0.2">
      <c r="A1435" s="58">
        <f t="shared" si="515"/>
        <v>75</v>
      </c>
      <c r="B1435" s="143" t="s">
        <v>20</v>
      </c>
      <c r="C1435" s="143" t="s">
        <v>461</v>
      </c>
      <c r="D1435" s="143" t="s">
        <v>48</v>
      </c>
      <c r="E1435" s="143" t="s">
        <v>13</v>
      </c>
      <c r="F1435" s="38">
        <v>2</v>
      </c>
      <c r="G1435" s="140"/>
      <c r="H1435" s="140">
        <v>42</v>
      </c>
      <c r="I1435" s="228">
        <f t="shared" si="531"/>
        <v>42</v>
      </c>
      <c r="J1435" s="228">
        <f t="shared" si="532"/>
        <v>0</v>
      </c>
      <c r="K1435" s="228">
        <f t="shared" si="533"/>
        <v>42</v>
      </c>
      <c r="L1435" s="143">
        <f t="shared" si="534"/>
        <v>1</v>
      </c>
      <c r="M1435" s="143">
        <f t="shared" si="535"/>
        <v>0</v>
      </c>
      <c r="N1435" s="143">
        <f t="shared" si="536"/>
        <v>1</v>
      </c>
      <c r="O1435" s="247">
        <v>11</v>
      </c>
      <c r="P1435" s="247"/>
      <c r="Q1435" s="247">
        <f t="shared" si="537"/>
        <v>11</v>
      </c>
      <c r="R1435" s="223" t="s">
        <v>22</v>
      </c>
      <c r="S1435" s="141">
        <v>43815</v>
      </c>
      <c r="T1435" s="143" t="s">
        <v>462</v>
      </c>
      <c r="U1435" s="45">
        <v>47483</v>
      </c>
      <c r="V1435" s="139">
        <v>40994</v>
      </c>
      <c r="W1435" s="148"/>
      <c r="X1435" s="148"/>
    </row>
    <row r="1436" spans="1:25" s="11" customFormat="1" ht="20.25" customHeight="1" x14ac:dyDescent="0.2">
      <c r="A1436" s="58">
        <f t="shared" si="515"/>
        <v>75</v>
      </c>
      <c r="B1436" s="143" t="s">
        <v>20</v>
      </c>
      <c r="C1436" s="143" t="s">
        <v>461</v>
      </c>
      <c r="D1436" s="143" t="s">
        <v>49</v>
      </c>
      <c r="E1436" s="143" t="s">
        <v>12</v>
      </c>
      <c r="F1436" s="38">
        <v>1</v>
      </c>
      <c r="G1436" s="140"/>
      <c r="H1436" s="140">
        <v>29.2</v>
      </c>
      <c r="I1436" s="228">
        <f t="shared" si="531"/>
        <v>29.2</v>
      </c>
      <c r="J1436" s="228">
        <f t="shared" si="532"/>
        <v>29.2</v>
      </c>
      <c r="K1436" s="228">
        <f t="shared" si="533"/>
        <v>0</v>
      </c>
      <c r="L1436" s="143">
        <f t="shared" si="534"/>
        <v>1</v>
      </c>
      <c r="M1436" s="143">
        <f t="shared" si="535"/>
        <v>1</v>
      </c>
      <c r="N1436" s="143">
        <f t="shared" si="536"/>
        <v>0</v>
      </c>
      <c r="O1436" s="247">
        <v>1</v>
      </c>
      <c r="P1436" s="247"/>
      <c r="Q1436" s="247">
        <f t="shared" si="537"/>
        <v>1</v>
      </c>
      <c r="R1436" s="223" t="s">
        <v>22</v>
      </c>
      <c r="S1436" s="141">
        <v>43815</v>
      </c>
      <c r="T1436" s="143" t="s">
        <v>462</v>
      </c>
      <c r="U1436" s="45">
        <v>47483</v>
      </c>
      <c r="V1436" s="139"/>
      <c r="W1436" s="148"/>
      <c r="X1436" s="148"/>
    </row>
    <row r="1437" spans="1:25" s="11" customFormat="1" ht="20.25" customHeight="1" x14ac:dyDescent="0.2">
      <c r="A1437" s="58">
        <f t="shared" si="515"/>
        <v>75</v>
      </c>
      <c r="B1437" s="143" t="s">
        <v>20</v>
      </c>
      <c r="C1437" s="143" t="s">
        <v>461</v>
      </c>
      <c r="D1437" s="143" t="s">
        <v>50</v>
      </c>
      <c r="E1437" s="143" t="s">
        <v>12</v>
      </c>
      <c r="F1437" s="38">
        <v>2</v>
      </c>
      <c r="G1437" s="140"/>
      <c r="H1437" s="140">
        <v>46.3</v>
      </c>
      <c r="I1437" s="228">
        <f t="shared" si="531"/>
        <v>46.3</v>
      </c>
      <c r="J1437" s="228">
        <f t="shared" si="532"/>
        <v>46.3</v>
      </c>
      <c r="K1437" s="228">
        <f t="shared" si="533"/>
        <v>0</v>
      </c>
      <c r="L1437" s="143">
        <f t="shared" si="534"/>
        <v>1</v>
      </c>
      <c r="M1437" s="143">
        <f t="shared" si="535"/>
        <v>1</v>
      </c>
      <c r="N1437" s="143">
        <f t="shared" si="536"/>
        <v>0</v>
      </c>
      <c r="O1437" s="247">
        <v>2</v>
      </c>
      <c r="P1437" s="247"/>
      <c r="Q1437" s="247">
        <f t="shared" si="537"/>
        <v>2</v>
      </c>
      <c r="R1437" s="223" t="s">
        <v>22</v>
      </c>
      <c r="S1437" s="141">
        <v>43815</v>
      </c>
      <c r="T1437" s="143" t="s">
        <v>462</v>
      </c>
      <c r="U1437" s="45">
        <v>47483</v>
      </c>
      <c r="V1437" s="139"/>
      <c r="W1437" s="148"/>
      <c r="X1437" s="148"/>
    </row>
    <row r="1438" spans="1:25" s="11" customFormat="1" ht="20.25" customHeight="1" x14ac:dyDescent="0.2">
      <c r="A1438" s="58">
        <f t="shared" si="515"/>
        <v>75</v>
      </c>
      <c r="B1438" s="143" t="s">
        <v>20</v>
      </c>
      <c r="C1438" s="143" t="s">
        <v>461</v>
      </c>
      <c r="D1438" s="143" t="s">
        <v>51</v>
      </c>
      <c r="E1438" s="143" t="s">
        <v>12</v>
      </c>
      <c r="F1438" s="38">
        <v>2</v>
      </c>
      <c r="G1438" s="140"/>
      <c r="H1438" s="140">
        <v>44</v>
      </c>
      <c r="I1438" s="228">
        <f t="shared" si="531"/>
        <v>44</v>
      </c>
      <c r="J1438" s="228">
        <f t="shared" si="532"/>
        <v>44</v>
      </c>
      <c r="K1438" s="228">
        <f t="shared" si="533"/>
        <v>0</v>
      </c>
      <c r="L1438" s="143">
        <f t="shared" si="534"/>
        <v>1</v>
      </c>
      <c r="M1438" s="143">
        <f t="shared" si="535"/>
        <v>1</v>
      </c>
      <c r="N1438" s="143">
        <f t="shared" si="536"/>
        <v>0</v>
      </c>
      <c r="O1438" s="247">
        <v>5</v>
      </c>
      <c r="P1438" s="247"/>
      <c r="Q1438" s="247">
        <f t="shared" si="537"/>
        <v>5</v>
      </c>
      <c r="R1438" s="223" t="s">
        <v>22</v>
      </c>
      <c r="S1438" s="141">
        <v>43815</v>
      </c>
      <c r="T1438" s="143" t="s">
        <v>462</v>
      </c>
      <c r="U1438" s="45">
        <v>47483</v>
      </c>
      <c r="V1438" s="139"/>
      <c r="W1438" s="148"/>
      <c r="X1438" s="148"/>
    </row>
    <row r="1439" spans="1:25" s="11" customFormat="1" ht="20.25" customHeight="1" x14ac:dyDescent="0.2">
      <c r="A1439" s="58">
        <f t="shared" si="515"/>
        <v>75</v>
      </c>
      <c r="B1439" s="143" t="s">
        <v>20</v>
      </c>
      <c r="C1439" s="143" t="s">
        <v>461</v>
      </c>
      <c r="D1439" s="143" t="s">
        <v>52</v>
      </c>
      <c r="E1439" s="143" t="s">
        <v>13</v>
      </c>
      <c r="F1439" s="38">
        <v>2</v>
      </c>
      <c r="G1439" s="140"/>
      <c r="H1439" s="140">
        <v>42.1</v>
      </c>
      <c r="I1439" s="228">
        <f t="shared" si="531"/>
        <v>42.1</v>
      </c>
      <c r="J1439" s="228">
        <f t="shared" si="532"/>
        <v>0</v>
      </c>
      <c r="K1439" s="228">
        <f t="shared" si="533"/>
        <v>42.1</v>
      </c>
      <c r="L1439" s="143">
        <f t="shared" si="534"/>
        <v>1</v>
      </c>
      <c r="M1439" s="143">
        <f t="shared" si="535"/>
        <v>0</v>
      </c>
      <c r="N1439" s="143">
        <f t="shared" si="536"/>
        <v>1</v>
      </c>
      <c r="O1439" s="247">
        <v>4</v>
      </c>
      <c r="P1439" s="247"/>
      <c r="Q1439" s="247">
        <f t="shared" si="537"/>
        <v>4</v>
      </c>
      <c r="R1439" s="223" t="s">
        <v>22</v>
      </c>
      <c r="S1439" s="52">
        <v>43815</v>
      </c>
      <c r="T1439" s="49" t="s">
        <v>462</v>
      </c>
      <c r="U1439" s="197">
        <v>47483</v>
      </c>
      <c r="V1439" s="139">
        <v>40256</v>
      </c>
      <c r="W1439" s="148"/>
      <c r="X1439" s="148"/>
    </row>
    <row r="1440" spans="1:25" s="66" customFormat="1" ht="21" customHeight="1" x14ac:dyDescent="0.2">
      <c r="A1440" s="67">
        <f t="shared" si="515"/>
        <v>75</v>
      </c>
      <c r="B1440" s="68" t="s">
        <v>20</v>
      </c>
      <c r="C1440" s="68" t="s">
        <v>461</v>
      </c>
      <c r="D1440" s="68">
        <f>COUNTA(D1416:D1439)</f>
        <v>24</v>
      </c>
      <c r="E1440" s="47" t="s">
        <v>34</v>
      </c>
      <c r="F1440" s="33"/>
      <c r="G1440" s="69">
        <v>1120.7</v>
      </c>
      <c r="H1440" s="69">
        <f>SUM(H1416:H1439)</f>
        <v>998.9</v>
      </c>
      <c r="I1440" s="69">
        <f t="shared" ref="I1440:Q1440" si="538">SUM(I1416:I1439)</f>
        <v>998.9</v>
      </c>
      <c r="J1440" s="69">
        <f t="shared" si="538"/>
        <v>176.1</v>
      </c>
      <c r="K1440" s="69">
        <f t="shared" si="538"/>
        <v>822.8</v>
      </c>
      <c r="L1440" s="115">
        <f t="shared" si="538"/>
        <v>24</v>
      </c>
      <c r="M1440" s="115">
        <f t="shared" si="538"/>
        <v>5</v>
      </c>
      <c r="N1440" s="115">
        <f t="shared" si="538"/>
        <v>19</v>
      </c>
      <c r="O1440" s="115">
        <f t="shared" si="538"/>
        <v>61</v>
      </c>
      <c r="P1440" s="115">
        <f t="shared" si="538"/>
        <v>0</v>
      </c>
      <c r="Q1440" s="115">
        <f t="shared" si="538"/>
        <v>61</v>
      </c>
      <c r="R1440" s="15" t="str">
        <f>IF(L1440/D1440=0,"дом расселён 100%",IF(L1440-D1440=0,"0%",IF(L1440/D1440&lt;1,1-L1440/D1440)))</f>
        <v>0%</v>
      </c>
      <c r="S1440" s="70">
        <v>43815</v>
      </c>
      <c r="T1440" s="68" t="s">
        <v>462</v>
      </c>
      <c r="U1440" s="70">
        <v>47483</v>
      </c>
      <c r="V1440" s="3">
        <v>0</v>
      </c>
      <c r="W1440" s="3"/>
      <c r="X1440" s="3"/>
      <c r="Y1440" s="11"/>
    </row>
    <row r="1441" spans="1:24" s="11" customFormat="1" ht="20.25" customHeight="1" x14ac:dyDescent="0.2">
      <c r="A1441" s="58">
        <f>A1440+1</f>
        <v>76</v>
      </c>
      <c r="B1441" s="143" t="s">
        <v>20</v>
      </c>
      <c r="C1441" s="143" t="s">
        <v>463</v>
      </c>
      <c r="D1441" s="143" t="s">
        <v>21</v>
      </c>
      <c r="E1441" s="143" t="s">
        <v>13</v>
      </c>
      <c r="F1441" s="38">
        <v>1</v>
      </c>
      <c r="G1441" s="140"/>
      <c r="H1441" s="140">
        <v>34</v>
      </c>
      <c r="I1441" s="228">
        <f t="shared" ref="I1441:I1457" si="539">IF(R1441="Подлежит расселению",H1441,IF(R1441="Расселено",0,IF(R1441="Пустующие",0,IF(R1441="В суде",H1441))))</f>
        <v>34</v>
      </c>
      <c r="J1441" s="228">
        <f t="shared" ref="J1441:J1457" si="540">IF(E1441="Муниципальная",I1441,IF(E1441="Частная",0,IF(E1441="Государственная",0,IF(E1441="Юр.лицо",0))))</f>
        <v>0</v>
      </c>
      <c r="K1441" s="228">
        <f t="shared" ref="K1441:K1457" si="541">IF(E1441="Муниципальная",0,IF(E1441="Частная",I1441,IF(E1441="Государственная",I1441,IF(E1441="Юр.лицо",I1441))))</f>
        <v>34</v>
      </c>
      <c r="L1441" s="143">
        <f t="shared" ref="L1441:L1457" si="542">IF(I1441&gt;0,1,IF(I1441=0,0))</f>
        <v>1</v>
      </c>
      <c r="M1441" s="143">
        <f t="shared" ref="M1441:M1457" si="543">IF(J1441&gt;0,1,IF(J1441=0,0))</f>
        <v>0</v>
      </c>
      <c r="N1441" s="143">
        <f t="shared" ref="N1441:N1457" si="544">IF(K1441&gt;0,1,IF(K1441=0,0))</f>
        <v>1</v>
      </c>
      <c r="O1441" s="247">
        <v>1</v>
      </c>
      <c r="P1441" s="247"/>
      <c r="Q1441" s="247">
        <f t="shared" ref="Q1441:Q1457" si="545">O1441-P1441</f>
        <v>1</v>
      </c>
      <c r="R1441" s="223" t="s">
        <v>22</v>
      </c>
      <c r="S1441" s="57">
        <v>43815</v>
      </c>
      <c r="T1441" s="54" t="s">
        <v>464</v>
      </c>
      <c r="U1441" s="207">
        <v>46022</v>
      </c>
      <c r="V1441" s="139">
        <v>40673</v>
      </c>
      <c r="W1441" s="148"/>
      <c r="X1441" s="148"/>
    </row>
    <row r="1442" spans="1:24" s="11" customFormat="1" ht="20.25" customHeight="1" x14ac:dyDescent="0.2">
      <c r="A1442" s="58">
        <f t="shared" ref="A1442:A1460" si="546">A1441</f>
        <v>76</v>
      </c>
      <c r="B1442" s="143" t="s">
        <v>20</v>
      </c>
      <c r="C1442" s="143" t="s">
        <v>463</v>
      </c>
      <c r="D1442" s="143" t="s">
        <v>23</v>
      </c>
      <c r="E1442" s="143" t="s">
        <v>12</v>
      </c>
      <c r="F1442" s="38">
        <v>3</v>
      </c>
      <c r="G1442" s="140"/>
      <c r="H1442" s="140">
        <v>73.7</v>
      </c>
      <c r="I1442" s="228">
        <f t="shared" si="539"/>
        <v>73.7</v>
      </c>
      <c r="J1442" s="228">
        <f t="shared" si="540"/>
        <v>73.7</v>
      </c>
      <c r="K1442" s="228">
        <f t="shared" si="541"/>
        <v>0</v>
      </c>
      <c r="L1442" s="143">
        <f t="shared" si="542"/>
        <v>1</v>
      </c>
      <c r="M1442" s="143">
        <f t="shared" si="543"/>
        <v>1</v>
      </c>
      <c r="N1442" s="143">
        <f t="shared" si="544"/>
        <v>0</v>
      </c>
      <c r="O1442" s="247">
        <v>2</v>
      </c>
      <c r="P1442" s="247"/>
      <c r="Q1442" s="247">
        <f t="shared" si="545"/>
        <v>2</v>
      </c>
      <c r="R1442" s="223" t="s">
        <v>22</v>
      </c>
      <c r="S1442" s="141">
        <v>43815</v>
      </c>
      <c r="T1442" s="143" t="s">
        <v>464</v>
      </c>
      <c r="U1442" s="45">
        <v>46022</v>
      </c>
      <c r="V1442" s="139"/>
      <c r="W1442" s="148"/>
      <c r="X1442" s="148"/>
    </row>
    <row r="1443" spans="1:24" s="11" customFormat="1" ht="20.25" customHeight="1" x14ac:dyDescent="0.2">
      <c r="A1443" s="58">
        <f t="shared" si="546"/>
        <v>76</v>
      </c>
      <c r="B1443" s="143" t="s">
        <v>20</v>
      </c>
      <c r="C1443" s="143" t="s">
        <v>463</v>
      </c>
      <c r="D1443" s="143" t="s">
        <v>24</v>
      </c>
      <c r="E1443" s="143" t="s">
        <v>13</v>
      </c>
      <c r="F1443" s="38">
        <v>2</v>
      </c>
      <c r="G1443" s="140"/>
      <c r="H1443" s="140">
        <v>55.8</v>
      </c>
      <c r="I1443" s="228">
        <f t="shared" si="539"/>
        <v>55.8</v>
      </c>
      <c r="J1443" s="228">
        <f t="shared" si="540"/>
        <v>0</v>
      </c>
      <c r="K1443" s="228">
        <f t="shared" si="541"/>
        <v>55.8</v>
      </c>
      <c r="L1443" s="143">
        <f t="shared" si="542"/>
        <v>1</v>
      </c>
      <c r="M1443" s="143">
        <f t="shared" si="543"/>
        <v>0</v>
      </c>
      <c r="N1443" s="143">
        <f t="shared" si="544"/>
        <v>1</v>
      </c>
      <c r="O1443" s="247">
        <v>6</v>
      </c>
      <c r="P1443" s="247"/>
      <c r="Q1443" s="247">
        <f t="shared" si="545"/>
        <v>6</v>
      </c>
      <c r="R1443" s="223" t="s">
        <v>22</v>
      </c>
      <c r="S1443" s="141">
        <v>43815</v>
      </c>
      <c r="T1443" s="143" t="s">
        <v>464</v>
      </c>
      <c r="U1443" s="45">
        <v>46022</v>
      </c>
      <c r="V1443" s="139">
        <v>38660</v>
      </c>
      <c r="W1443" s="148"/>
      <c r="X1443" s="148"/>
    </row>
    <row r="1444" spans="1:24" s="11" customFormat="1" ht="20.25" customHeight="1" x14ac:dyDescent="0.2">
      <c r="A1444" s="58">
        <f>A1443</f>
        <v>76</v>
      </c>
      <c r="B1444" s="143" t="s">
        <v>20</v>
      </c>
      <c r="C1444" s="143" t="s">
        <v>463</v>
      </c>
      <c r="D1444" s="143" t="s">
        <v>321</v>
      </c>
      <c r="E1444" s="143" t="s">
        <v>12</v>
      </c>
      <c r="F1444" s="38">
        <v>1</v>
      </c>
      <c r="G1444" s="140"/>
      <c r="H1444" s="140">
        <v>17.2</v>
      </c>
      <c r="I1444" s="228">
        <f t="shared" si="539"/>
        <v>17.2</v>
      </c>
      <c r="J1444" s="228">
        <f t="shared" si="540"/>
        <v>17.2</v>
      </c>
      <c r="K1444" s="228">
        <f t="shared" si="541"/>
        <v>0</v>
      </c>
      <c r="L1444" s="143">
        <f t="shared" si="542"/>
        <v>1</v>
      </c>
      <c r="M1444" s="143">
        <f t="shared" si="543"/>
        <v>1</v>
      </c>
      <c r="N1444" s="143">
        <f t="shared" si="544"/>
        <v>0</v>
      </c>
      <c r="O1444" s="247">
        <v>2</v>
      </c>
      <c r="P1444" s="247"/>
      <c r="Q1444" s="247">
        <f t="shared" si="545"/>
        <v>2</v>
      </c>
      <c r="R1444" s="223" t="s">
        <v>22</v>
      </c>
      <c r="S1444" s="141">
        <v>43815</v>
      </c>
      <c r="T1444" s="143" t="s">
        <v>464</v>
      </c>
      <c r="U1444" s="45">
        <v>46022</v>
      </c>
      <c r="V1444" s="139"/>
      <c r="W1444" s="148"/>
      <c r="X1444" s="148"/>
    </row>
    <row r="1445" spans="1:24" s="11" customFormat="1" ht="20.25" customHeight="1" x14ac:dyDescent="0.2">
      <c r="A1445" s="58">
        <f t="shared" si="546"/>
        <v>76</v>
      </c>
      <c r="B1445" s="143" t="s">
        <v>20</v>
      </c>
      <c r="C1445" s="143" t="s">
        <v>463</v>
      </c>
      <c r="D1445" s="143" t="s">
        <v>465</v>
      </c>
      <c r="E1445" s="143" t="s">
        <v>12</v>
      </c>
      <c r="F1445" s="38">
        <v>1</v>
      </c>
      <c r="G1445" s="140"/>
      <c r="H1445" s="140">
        <v>12.2</v>
      </c>
      <c r="I1445" s="228">
        <f t="shared" si="539"/>
        <v>12.2</v>
      </c>
      <c r="J1445" s="228">
        <f t="shared" si="540"/>
        <v>12.2</v>
      </c>
      <c r="K1445" s="228">
        <f t="shared" si="541"/>
        <v>0</v>
      </c>
      <c r="L1445" s="143">
        <f t="shared" si="542"/>
        <v>1</v>
      </c>
      <c r="M1445" s="143">
        <f t="shared" si="543"/>
        <v>1</v>
      </c>
      <c r="N1445" s="143">
        <f t="shared" si="544"/>
        <v>0</v>
      </c>
      <c r="O1445" s="247">
        <v>1</v>
      </c>
      <c r="P1445" s="247"/>
      <c r="Q1445" s="247">
        <f t="shared" si="545"/>
        <v>1</v>
      </c>
      <c r="R1445" s="223" t="s">
        <v>22</v>
      </c>
      <c r="S1445" s="141">
        <v>43815</v>
      </c>
      <c r="T1445" s="143" t="s">
        <v>464</v>
      </c>
      <c r="U1445" s="45">
        <v>46022</v>
      </c>
      <c r="V1445" s="139"/>
      <c r="W1445" s="148"/>
      <c r="X1445" s="148"/>
    </row>
    <row r="1446" spans="1:24" s="11" customFormat="1" ht="20.25" customHeight="1" x14ac:dyDescent="0.2">
      <c r="A1446" s="58">
        <f t="shared" si="546"/>
        <v>76</v>
      </c>
      <c r="B1446" s="143" t="s">
        <v>20</v>
      </c>
      <c r="C1446" s="143" t="s">
        <v>463</v>
      </c>
      <c r="D1446" s="143" t="s">
        <v>26</v>
      </c>
      <c r="E1446" s="143" t="s">
        <v>13</v>
      </c>
      <c r="F1446" s="38">
        <v>2</v>
      </c>
      <c r="G1446" s="140"/>
      <c r="H1446" s="140">
        <v>54.5</v>
      </c>
      <c r="I1446" s="228">
        <f t="shared" si="539"/>
        <v>54.5</v>
      </c>
      <c r="J1446" s="228">
        <f t="shared" si="540"/>
        <v>0</v>
      </c>
      <c r="K1446" s="228">
        <f t="shared" si="541"/>
        <v>54.5</v>
      </c>
      <c r="L1446" s="143">
        <f t="shared" si="542"/>
        <v>1</v>
      </c>
      <c r="M1446" s="143">
        <f t="shared" si="543"/>
        <v>0</v>
      </c>
      <c r="N1446" s="143">
        <f t="shared" si="544"/>
        <v>1</v>
      </c>
      <c r="O1446" s="247">
        <v>3</v>
      </c>
      <c r="P1446" s="247"/>
      <c r="Q1446" s="247">
        <f t="shared" si="545"/>
        <v>3</v>
      </c>
      <c r="R1446" s="223" t="s">
        <v>22</v>
      </c>
      <c r="S1446" s="141">
        <v>43815</v>
      </c>
      <c r="T1446" s="143" t="s">
        <v>464</v>
      </c>
      <c r="U1446" s="45">
        <v>46022</v>
      </c>
      <c r="V1446" s="139">
        <v>41299</v>
      </c>
      <c r="W1446" s="148"/>
      <c r="X1446" s="148"/>
    </row>
    <row r="1447" spans="1:24" s="11" customFormat="1" ht="20.25" customHeight="1" x14ac:dyDescent="0.2">
      <c r="A1447" s="58">
        <f t="shared" si="546"/>
        <v>76</v>
      </c>
      <c r="B1447" s="143" t="s">
        <v>20</v>
      </c>
      <c r="C1447" s="143" t="s">
        <v>463</v>
      </c>
      <c r="D1447" s="143" t="s">
        <v>27</v>
      </c>
      <c r="E1447" s="143" t="s">
        <v>13</v>
      </c>
      <c r="F1447" s="38">
        <v>2</v>
      </c>
      <c r="G1447" s="140"/>
      <c r="H1447" s="140">
        <v>54.6</v>
      </c>
      <c r="I1447" s="228">
        <f t="shared" si="539"/>
        <v>54.6</v>
      </c>
      <c r="J1447" s="228">
        <f t="shared" si="540"/>
        <v>0</v>
      </c>
      <c r="K1447" s="228">
        <f t="shared" si="541"/>
        <v>54.6</v>
      </c>
      <c r="L1447" s="143">
        <f t="shared" si="542"/>
        <v>1</v>
      </c>
      <c r="M1447" s="143">
        <f t="shared" si="543"/>
        <v>0</v>
      </c>
      <c r="N1447" s="143">
        <f t="shared" si="544"/>
        <v>1</v>
      </c>
      <c r="O1447" s="247">
        <v>3</v>
      </c>
      <c r="P1447" s="247"/>
      <c r="Q1447" s="247">
        <f t="shared" si="545"/>
        <v>3</v>
      </c>
      <c r="R1447" s="223" t="s">
        <v>22</v>
      </c>
      <c r="S1447" s="141">
        <v>43815</v>
      </c>
      <c r="T1447" s="143" t="s">
        <v>464</v>
      </c>
      <c r="U1447" s="45">
        <v>46022</v>
      </c>
      <c r="V1447" s="139">
        <v>39650</v>
      </c>
      <c r="W1447" s="148"/>
      <c r="X1447" s="148"/>
    </row>
    <row r="1448" spans="1:24" s="11" customFormat="1" ht="20.25" customHeight="1" x14ac:dyDescent="0.2">
      <c r="A1448" s="58">
        <f t="shared" si="546"/>
        <v>76</v>
      </c>
      <c r="B1448" s="143" t="s">
        <v>20</v>
      </c>
      <c r="C1448" s="143" t="s">
        <v>463</v>
      </c>
      <c r="D1448" s="143" t="s">
        <v>28</v>
      </c>
      <c r="E1448" s="143" t="s">
        <v>13</v>
      </c>
      <c r="F1448" s="38">
        <v>2</v>
      </c>
      <c r="G1448" s="140"/>
      <c r="H1448" s="140">
        <v>50.5</v>
      </c>
      <c r="I1448" s="228">
        <f t="shared" si="539"/>
        <v>50.5</v>
      </c>
      <c r="J1448" s="228">
        <f t="shared" si="540"/>
        <v>0</v>
      </c>
      <c r="K1448" s="228">
        <f t="shared" si="541"/>
        <v>50.5</v>
      </c>
      <c r="L1448" s="143">
        <f t="shared" si="542"/>
        <v>1</v>
      </c>
      <c r="M1448" s="143">
        <f t="shared" si="543"/>
        <v>0</v>
      </c>
      <c r="N1448" s="143">
        <f t="shared" si="544"/>
        <v>1</v>
      </c>
      <c r="O1448" s="247">
        <v>5</v>
      </c>
      <c r="P1448" s="247"/>
      <c r="Q1448" s="247">
        <f t="shared" si="545"/>
        <v>5</v>
      </c>
      <c r="R1448" s="223" t="s">
        <v>22</v>
      </c>
      <c r="S1448" s="141">
        <v>43815</v>
      </c>
      <c r="T1448" s="143" t="s">
        <v>464</v>
      </c>
      <c r="U1448" s="45">
        <v>46022</v>
      </c>
      <c r="V1448" s="139">
        <v>41732</v>
      </c>
      <c r="W1448" s="148"/>
      <c r="X1448" s="148"/>
    </row>
    <row r="1449" spans="1:24" s="11" customFormat="1" ht="20.25" customHeight="1" x14ac:dyDescent="0.2">
      <c r="A1449" s="58">
        <f t="shared" si="546"/>
        <v>76</v>
      </c>
      <c r="B1449" s="143" t="s">
        <v>20</v>
      </c>
      <c r="C1449" s="143" t="s">
        <v>463</v>
      </c>
      <c r="D1449" s="143" t="s">
        <v>29</v>
      </c>
      <c r="E1449" s="143" t="s">
        <v>13</v>
      </c>
      <c r="F1449" s="38">
        <v>4</v>
      </c>
      <c r="G1449" s="140"/>
      <c r="H1449" s="140">
        <v>114.9</v>
      </c>
      <c r="I1449" s="228">
        <f t="shared" si="539"/>
        <v>114.9</v>
      </c>
      <c r="J1449" s="228">
        <f t="shared" si="540"/>
        <v>0</v>
      </c>
      <c r="K1449" s="228">
        <f t="shared" si="541"/>
        <v>114.9</v>
      </c>
      <c r="L1449" s="143">
        <f t="shared" si="542"/>
        <v>1</v>
      </c>
      <c r="M1449" s="143">
        <f t="shared" si="543"/>
        <v>0</v>
      </c>
      <c r="N1449" s="143">
        <f t="shared" si="544"/>
        <v>1</v>
      </c>
      <c r="O1449" s="247">
        <v>1</v>
      </c>
      <c r="P1449" s="247"/>
      <c r="Q1449" s="247">
        <f t="shared" si="545"/>
        <v>1</v>
      </c>
      <c r="R1449" s="223" t="s">
        <v>22</v>
      </c>
      <c r="S1449" s="141">
        <v>43815</v>
      </c>
      <c r="T1449" s="143" t="s">
        <v>464</v>
      </c>
      <c r="U1449" s="45">
        <v>46022</v>
      </c>
      <c r="V1449" s="139">
        <v>41428</v>
      </c>
      <c r="W1449" s="148"/>
      <c r="X1449" s="148"/>
    </row>
    <row r="1450" spans="1:24" s="11" customFormat="1" ht="20.25" customHeight="1" x14ac:dyDescent="0.2">
      <c r="A1450" s="58">
        <f t="shared" si="546"/>
        <v>76</v>
      </c>
      <c r="B1450" s="143" t="s">
        <v>20</v>
      </c>
      <c r="C1450" s="143" t="s">
        <v>463</v>
      </c>
      <c r="D1450" s="143" t="s">
        <v>30</v>
      </c>
      <c r="E1450" s="143" t="s">
        <v>13</v>
      </c>
      <c r="F1450" s="38">
        <v>2</v>
      </c>
      <c r="G1450" s="140"/>
      <c r="H1450" s="140">
        <v>54.1</v>
      </c>
      <c r="I1450" s="228">
        <f t="shared" si="539"/>
        <v>54.1</v>
      </c>
      <c r="J1450" s="228">
        <f t="shared" si="540"/>
        <v>0</v>
      </c>
      <c r="K1450" s="228">
        <f t="shared" si="541"/>
        <v>54.1</v>
      </c>
      <c r="L1450" s="143">
        <f t="shared" si="542"/>
        <v>1</v>
      </c>
      <c r="M1450" s="143">
        <f t="shared" si="543"/>
        <v>0</v>
      </c>
      <c r="N1450" s="143">
        <f t="shared" si="544"/>
        <v>1</v>
      </c>
      <c r="O1450" s="247">
        <v>3</v>
      </c>
      <c r="P1450" s="247"/>
      <c r="Q1450" s="247">
        <f t="shared" si="545"/>
        <v>3</v>
      </c>
      <c r="R1450" s="223" t="s">
        <v>22</v>
      </c>
      <c r="S1450" s="141">
        <v>43815</v>
      </c>
      <c r="T1450" s="143" t="s">
        <v>464</v>
      </c>
      <c r="U1450" s="45">
        <v>46022</v>
      </c>
      <c r="V1450" s="139">
        <v>41547</v>
      </c>
      <c r="W1450" s="148"/>
      <c r="X1450" s="148"/>
    </row>
    <row r="1451" spans="1:24" s="11" customFormat="1" ht="20.25" customHeight="1" x14ac:dyDescent="0.2">
      <c r="A1451" s="58">
        <f t="shared" si="546"/>
        <v>76</v>
      </c>
      <c r="B1451" s="143" t="s">
        <v>20</v>
      </c>
      <c r="C1451" s="143" t="s">
        <v>463</v>
      </c>
      <c r="D1451" s="143" t="s">
        <v>31</v>
      </c>
      <c r="E1451" s="143" t="s">
        <v>13</v>
      </c>
      <c r="F1451" s="38">
        <v>2</v>
      </c>
      <c r="G1451" s="140"/>
      <c r="H1451" s="140">
        <v>54.3</v>
      </c>
      <c r="I1451" s="228">
        <f t="shared" si="539"/>
        <v>54.3</v>
      </c>
      <c r="J1451" s="228">
        <f t="shared" si="540"/>
        <v>0</v>
      </c>
      <c r="K1451" s="228">
        <f t="shared" si="541"/>
        <v>54.3</v>
      </c>
      <c r="L1451" s="143">
        <f t="shared" si="542"/>
        <v>1</v>
      </c>
      <c r="M1451" s="143">
        <f t="shared" si="543"/>
        <v>0</v>
      </c>
      <c r="N1451" s="143">
        <f t="shared" si="544"/>
        <v>1</v>
      </c>
      <c r="O1451" s="247">
        <v>3</v>
      </c>
      <c r="P1451" s="247"/>
      <c r="Q1451" s="247">
        <f t="shared" si="545"/>
        <v>3</v>
      </c>
      <c r="R1451" s="223" t="s">
        <v>22</v>
      </c>
      <c r="S1451" s="141">
        <v>43815</v>
      </c>
      <c r="T1451" s="143" t="s">
        <v>464</v>
      </c>
      <c r="U1451" s="45">
        <v>46022</v>
      </c>
      <c r="V1451" s="139">
        <v>43657</v>
      </c>
      <c r="W1451" s="148"/>
      <c r="X1451" s="148"/>
    </row>
    <row r="1452" spans="1:24" s="11" customFormat="1" ht="20.25" customHeight="1" x14ac:dyDescent="0.2">
      <c r="A1452" s="58">
        <f t="shared" si="546"/>
        <v>76</v>
      </c>
      <c r="B1452" s="143" t="s">
        <v>20</v>
      </c>
      <c r="C1452" s="143" t="s">
        <v>463</v>
      </c>
      <c r="D1452" s="143" t="s">
        <v>32</v>
      </c>
      <c r="E1452" s="143" t="s">
        <v>13</v>
      </c>
      <c r="F1452" s="38">
        <v>3</v>
      </c>
      <c r="G1452" s="140"/>
      <c r="H1452" s="140">
        <v>73.2</v>
      </c>
      <c r="I1452" s="228">
        <f t="shared" si="539"/>
        <v>73.2</v>
      </c>
      <c r="J1452" s="228">
        <f t="shared" si="540"/>
        <v>0</v>
      </c>
      <c r="K1452" s="228">
        <f t="shared" si="541"/>
        <v>73.2</v>
      </c>
      <c r="L1452" s="143">
        <f t="shared" si="542"/>
        <v>1</v>
      </c>
      <c r="M1452" s="143">
        <f t="shared" si="543"/>
        <v>0</v>
      </c>
      <c r="N1452" s="143">
        <f t="shared" si="544"/>
        <v>1</v>
      </c>
      <c r="O1452" s="247">
        <v>2</v>
      </c>
      <c r="P1452" s="247"/>
      <c r="Q1452" s="247">
        <f t="shared" si="545"/>
        <v>2</v>
      </c>
      <c r="R1452" s="223" t="s">
        <v>22</v>
      </c>
      <c r="S1452" s="141">
        <v>43815</v>
      </c>
      <c r="T1452" s="143" t="s">
        <v>464</v>
      </c>
      <c r="U1452" s="45">
        <v>46022</v>
      </c>
      <c r="V1452" s="139">
        <v>37006</v>
      </c>
      <c r="W1452" s="148"/>
      <c r="X1452" s="148"/>
    </row>
    <row r="1453" spans="1:24" s="11" customFormat="1" ht="20.25" customHeight="1" x14ac:dyDescent="0.2">
      <c r="A1453" s="58">
        <f t="shared" si="546"/>
        <v>76</v>
      </c>
      <c r="B1453" s="143" t="s">
        <v>20</v>
      </c>
      <c r="C1453" s="143" t="s">
        <v>463</v>
      </c>
      <c r="D1453" s="143" t="s">
        <v>33</v>
      </c>
      <c r="E1453" s="143" t="s">
        <v>13</v>
      </c>
      <c r="F1453" s="38">
        <v>1</v>
      </c>
      <c r="G1453" s="140"/>
      <c r="H1453" s="140">
        <v>35</v>
      </c>
      <c r="I1453" s="228">
        <f t="shared" si="539"/>
        <v>35</v>
      </c>
      <c r="J1453" s="228">
        <f t="shared" si="540"/>
        <v>0</v>
      </c>
      <c r="K1453" s="228">
        <f t="shared" si="541"/>
        <v>35</v>
      </c>
      <c r="L1453" s="143">
        <f t="shared" si="542"/>
        <v>1</v>
      </c>
      <c r="M1453" s="143">
        <f t="shared" si="543"/>
        <v>0</v>
      </c>
      <c r="N1453" s="143">
        <f t="shared" si="544"/>
        <v>1</v>
      </c>
      <c r="O1453" s="247">
        <v>5</v>
      </c>
      <c r="P1453" s="247"/>
      <c r="Q1453" s="247">
        <f t="shared" si="545"/>
        <v>5</v>
      </c>
      <c r="R1453" s="223" t="s">
        <v>22</v>
      </c>
      <c r="S1453" s="141">
        <v>43815</v>
      </c>
      <c r="T1453" s="143" t="s">
        <v>464</v>
      </c>
      <c r="U1453" s="45">
        <v>46022</v>
      </c>
      <c r="V1453" s="139">
        <v>38352</v>
      </c>
      <c r="W1453" s="148"/>
      <c r="X1453" s="148"/>
    </row>
    <row r="1454" spans="1:24" s="11" customFormat="1" ht="20.25" customHeight="1" x14ac:dyDescent="0.2">
      <c r="A1454" s="58">
        <f t="shared" si="546"/>
        <v>76</v>
      </c>
      <c r="B1454" s="143" t="s">
        <v>20</v>
      </c>
      <c r="C1454" s="143" t="s">
        <v>463</v>
      </c>
      <c r="D1454" s="143" t="s">
        <v>39</v>
      </c>
      <c r="E1454" s="143" t="s">
        <v>13</v>
      </c>
      <c r="F1454" s="38">
        <v>3</v>
      </c>
      <c r="G1454" s="140"/>
      <c r="H1454" s="140">
        <v>74</v>
      </c>
      <c r="I1454" s="228">
        <f t="shared" si="539"/>
        <v>74</v>
      </c>
      <c r="J1454" s="228">
        <f t="shared" si="540"/>
        <v>0</v>
      </c>
      <c r="K1454" s="228">
        <f t="shared" si="541"/>
        <v>74</v>
      </c>
      <c r="L1454" s="143">
        <f t="shared" si="542"/>
        <v>1</v>
      </c>
      <c r="M1454" s="143">
        <f t="shared" si="543"/>
        <v>0</v>
      </c>
      <c r="N1454" s="143">
        <f t="shared" si="544"/>
        <v>1</v>
      </c>
      <c r="O1454" s="247">
        <v>5</v>
      </c>
      <c r="P1454" s="247"/>
      <c r="Q1454" s="247">
        <f t="shared" si="545"/>
        <v>5</v>
      </c>
      <c r="R1454" s="223" t="s">
        <v>22</v>
      </c>
      <c r="S1454" s="141">
        <v>43815</v>
      </c>
      <c r="T1454" s="143" t="s">
        <v>464</v>
      </c>
      <c r="U1454" s="45">
        <v>46022</v>
      </c>
      <c r="V1454" s="139">
        <v>38858</v>
      </c>
      <c r="W1454" s="148"/>
      <c r="X1454" s="148"/>
    </row>
    <row r="1455" spans="1:24" s="11" customFormat="1" ht="20.25" customHeight="1" x14ac:dyDescent="0.2">
      <c r="A1455" s="58">
        <f t="shared" si="546"/>
        <v>76</v>
      </c>
      <c r="B1455" s="143" t="s">
        <v>20</v>
      </c>
      <c r="C1455" s="143" t="s">
        <v>463</v>
      </c>
      <c r="D1455" s="143" t="s">
        <v>40</v>
      </c>
      <c r="E1455" s="143" t="s">
        <v>13</v>
      </c>
      <c r="F1455" s="38">
        <v>2</v>
      </c>
      <c r="G1455" s="140"/>
      <c r="H1455" s="140">
        <v>53.8</v>
      </c>
      <c r="I1455" s="228">
        <f t="shared" si="539"/>
        <v>53.8</v>
      </c>
      <c r="J1455" s="228">
        <f t="shared" si="540"/>
        <v>0</v>
      </c>
      <c r="K1455" s="228">
        <f t="shared" si="541"/>
        <v>53.8</v>
      </c>
      <c r="L1455" s="143">
        <f t="shared" si="542"/>
        <v>1</v>
      </c>
      <c r="M1455" s="143">
        <f t="shared" si="543"/>
        <v>0</v>
      </c>
      <c r="N1455" s="143">
        <f t="shared" si="544"/>
        <v>1</v>
      </c>
      <c r="O1455" s="247">
        <v>1</v>
      </c>
      <c r="P1455" s="247"/>
      <c r="Q1455" s="247">
        <f t="shared" si="545"/>
        <v>1</v>
      </c>
      <c r="R1455" s="223" t="s">
        <v>22</v>
      </c>
      <c r="S1455" s="141">
        <v>43815</v>
      </c>
      <c r="T1455" s="143" t="s">
        <v>464</v>
      </c>
      <c r="U1455" s="45">
        <v>46022</v>
      </c>
      <c r="V1455" s="139">
        <v>43539</v>
      </c>
      <c r="W1455" s="148"/>
      <c r="X1455" s="148"/>
    </row>
    <row r="1456" spans="1:24" s="11" customFormat="1" ht="20.25" customHeight="1" x14ac:dyDescent="0.2">
      <c r="A1456" s="58">
        <f t="shared" si="546"/>
        <v>76</v>
      </c>
      <c r="B1456" s="143" t="s">
        <v>20</v>
      </c>
      <c r="C1456" s="143" t="s">
        <v>463</v>
      </c>
      <c r="D1456" s="143" t="s">
        <v>41</v>
      </c>
      <c r="E1456" s="143" t="s">
        <v>13</v>
      </c>
      <c r="F1456" s="38">
        <v>2</v>
      </c>
      <c r="G1456" s="140"/>
      <c r="H1456" s="140">
        <v>54.3</v>
      </c>
      <c r="I1456" s="228">
        <f t="shared" si="539"/>
        <v>54.3</v>
      </c>
      <c r="J1456" s="228">
        <f t="shared" si="540"/>
        <v>0</v>
      </c>
      <c r="K1456" s="228">
        <f t="shared" si="541"/>
        <v>54.3</v>
      </c>
      <c r="L1456" s="143">
        <f t="shared" si="542"/>
        <v>1</v>
      </c>
      <c r="M1456" s="143">
        <f t="shared" si="543"/>
        <v>0</v>
      </c>
      <c r="N1456" s="143">
        <f t="shared" si="544"/>
        <v>1</v>
      </c>
      <c r="O1456" s="247">
        <v>2</v>
      </c>
      <c r="P1456" s="247"/>
      <c r="Q1456" s="247">
        <f t="shared" si="545"/>
        <v>2</v>
      </c>
      <c r="R1456" s="223" t="s">
        <v>22</v>
      </c>
      <c r="S1456" s="141">
        <v>43815</v>
      </c>
      <c r="T1456" s="143" t="s">
        <v>464</v>
      </c>
      <c r="U1456" s="45">
        <v>46022</v>
      </c>
      <c r="V1456" s="139">
        <v>42111</v>
      </c>
      <c r="W1456" s="148"/>
      <c r="X1456" s="148"/>
    </row>
    <row r="1457" spans="1:25" s="11" customFormat="1" ht="20.25" customHeight="1" x14ac:dyDescent="0.2">
      <c r="A1457" s="58">
        <f t="shared" si="546"/>
        <v>76</v>
      </c>
      <c r="B1457" s="143" t="s">
        <v>20</v>
      </c>
      <c r="C1457" s="143" t="s">
        <v>463</v>
      </c>
      <c r="D1457" s="143" t="s">
        <v>42</v>
      </c>
      <c r="E1457" s="143" t="s">
        <v>12</v>
      </c>
      <c r="F1457" s="38">
        <v>2</v>
      </c>
      <c r="G1457" s="140"/>
      <c r="H1457" s="140">
        <v>53.8</v>
      </c>
      <c r="I1457" s="228">
        <f t="shared" si="539"/>
        <v>53.8</v>
      </c>
      <c r="J1457" s="228">
        <f t="shared" si="540"/>
        <v>53.8</v>
      </c>
      <c r="K1457" s="228">
        <f t="shared" si="541"/>
        <v>0</v>
      </c>
      <c r="L1457" s="143">
        <f t="shared" si="542"/>
        <v>1</v>
      </c>
      <c r="M1457" s="143">
        <f t="shared" si="543"/>
        <v>1</v>
      </c>
      <c r="N1457" s="143">
        <f t="shared" si="544"/>
        <v>0</v>
      </c>
      <c r="O1457" s="247">
        <v>1</v>
      </c>
      <c r="P1457" s="247"/>
      <c r="Q1457" s="247">
        <f t="shared" si="545"/>
        <v>1</v>
      </c>
      <c r="R1457" s="223" t="s">
        <v>22</v>
      </c>
      <c r="S1457" s="52">
        <v>43815</v>
      </c>
      <c r="T1457" s="49" t="s">
        <v>464</v>
      </c>
      <c r="U1457" s="197">
        <v>46022</v>
      </c>
      <c r="V1457" s="139"/>
      <c r="W1457" s="148"/>
      <c r="X1457" s="148"/>
    </row>
    <row r="1458" spans="1:25" s="66" customFormat="1" ht="21" customHeight="1" x14ac:dyDescent="0.2">
      <c r="A1458" s="67">
        <f t="shared" si="546"/>
        <v>76</v>
      </c>
      <c r="B1458" s="68" t="s">
        <v>20</v>
      </c>
      <c r="C1458" s="68" t="s">
        <v>463</v>
      </c>
      <c r="D1458" s="68">
        <f>COUNTA(D1441:D1457)</f>
        <v>17</v>
      </c>
      <c r="E1458" s="47" t="s">
        <v>34</v>
      </c>
      <c r="F1458" s="33"/>
      <c r="G1458" s="69">
        <v>973.9</v>
      </c>
      <c r="H1458" s="69">
        <f t="shared" ref="H1458:Q1458" si="547">SUM(H1441:H1457)</f>
        <v>919.89999999999986</v>
      </c>
      <c r="I1458" s="69">
        <f t="shared" si="547"/>
        <v>919.89999999999986</v>
      </c>
      <c r="J1458" s="69">
        <f t="shared" si="547"/>
        <v>156.9</v>
      </c>
      <c r="K1458" s="69">
        <f t="shared" si="547"/>
        <v>763</v>
      </c>
      <c r="L1458" s="115">
        <f t="shared" si="547"/>
        <v>17</v>
      </c>
      <c r="M1458" s="115">
        <f t="shared" si="547"/>
        <v>4</v>
      </c>
      <c r="N1458" s="115">
        <f t="shared" si="547"/>
        <v>13</v>
      </c>
      <c r="O1458" s="115">
        <f t="shared" si="547"/>
        <v>46</v>
      </c>
      <c r="P1458" s="115">
        <f t="shared" si="547"/>
        <v>0</v>
      </c>
      <c r="Q1458" s="115">
        <f t="shared" si="547"/>
        <v>46</v>
      </c>
      <c r="R1458" s="15" t="str">
        <f>IF(L1458/D1458=0,"дом расселён 100%",IF(L1458-D1458=0,"0%",IF(L1458/D1458&lt;1,1-L1458/D1458)))</f>
        <v>0%</v>
      </c>
      <c r="S1458" s="70">
        <v>43815</v>
      </c>
      <c r="T1458" s="68" t="s">
        <v>464</v>
      </c>
      <c r="U1458" s="70">
        <v>46022</v>
      </c>
      <c r="V1458" s="3">
        <v>0</v>
      </c>
      <c r="W1458" s="3"/>
      <c r="X1458" s="3"/>
      <c r="Y1458" s="11"/>
    </row>
    <row r="1459" spans="1:25" s="11" customFormat="1" ht="20.25" customHeight="1" x14ac:dyDescent="0.2">
      <c r="A1459" s="58">
        <f>A1458+1</f>
        <v>77</v>
      </c>
      <c r="B1459" s="143" t="s">
        <v>20</v>
      </c>
      <c r="C1459" s="143" t="s">
        <v>342</v>
      </c>
      <c r="D1459" s="143" t="s">
        <v>321</v>
      </c>
      <c r="E1459" s="143" t="s">
        <v>13</v>
      </c>
      <c r="F1459" s="38">
        <v>1</v>
      </c>
      <c r="G1459" s="140"/>
      <c r="H1459" s="140">
        <v>30.4</v>
      </c>
      <c r="I1459" s="228">
        <f>IF(R1459="Подлежит расселению",H1459,IF(R1459="Расселено",0,IF(R1459="Пустующие",0,IF(R1459="В суде",H1459))))</f>
        <v>30.4</v>
      </c>
      <c r="J1459" s="228">
        <f>IF(E1459="Муниципальная",I1459,IF(E1459="Частная",0,IF(E1459="Государственная",0,IF(E1459="Юр.лицо",0))))</f>
        <v>0</v>
      </c>
      <c r="K1459" s="228">
        <f>IF(E1459="Муниципальная",0,IF(E1459="Частная",I1459,IF(E1459="Государственная",I1459,IF(E1459="Юр.лицо",I1459))))</f>
        <v>30.4</v>
      </c>
      <c r="L1459" s="143">
        <f>IF(I1459&gt;0,1,IF(I1459=0,0))</f>
        <v>1</v>
      </c>
      <c r="M1459" s="143">
        <f>IF(J1459&gt;0,1,IF(J1459=0,0))</f>
        <v>0</v>
      </c>
      <c r="N1459" s="143">
        <f>IF(K1459&gt;0,1,IF(K1459=0,0))</f>
        <v>1</v>
      </c>
      <c r="O1459" s="247">
        <v>1</v>
      </c>
      <c r="P1459" s="247"/>
      <c r="Q1459" s="247">
        <f>O1459-P1459</f>
        <v>1</v>
      </c>
      <c r="R1459" s="223" t="s">
        <v>22</v>
      </c>
      <c r="S1459" s="208">
        <v>43818</v>
      </c>
      <c r="T1459" s="209" t="s">
        <v>557</v>
      </c>
      <c r="U1459" s="222">
        <v>44561</v>
      </c>
      <c r="V1459" s="139">
        <v>40842</v>
      </c>
      <c r="W1459" s="148" t="s">
        <v>543</v>
      </c>
      <c r="X1459" s="148" t="s">
        <v>556</v>
      </c>
    </row>
    <row r="1460" spans="1:25" s="66" customFormat="1" ht="21" customHeight="1" x14ac:dyDescent="0.2">
      <c r="A1460" s="67">
        <f t="shared" si="546"/>
        <v>77</v>
      </c>
      <c r="B1460" s="68" t="s">
        <v>20</v>
      </c>
      <c r="C1460" s="68" t="s">
        <v>342</v>
      </c>
      <c r="D1460" s="68">
        <f>COUNTA(D1459)</f>
        <v>1</v>
      </c>
      <c r="E1460" s="111" t="s">
        <v>34</v>
      </c>
      <c r="F1460" s="27"/>
      <c r="G1460" s="69">
        <v>30.4</v>
      </c>
      <c r="H1460" s="69">
        <f>SUM(H1459)</f>
        <v>30.4</v>
      </c>
      <c r="I1460" s="69">
        <f>SUM(I1459)</f>
        <v>30.4</v>
      </c>
      <c r="J1460" s="69">
        <f>SUM(J1459)</f>
        <v>0</v>
      </c>
      <c r="K1460" s="69">
        <f>SUM(K1459)</f>
        <v>30.4</v>
      </c>
      <c r="L1460" s="115">
        <f>SUM(L1459)</f>
        <v>1</v>
      </c>
      <c r="M1460" s="115">
        <f t="shared" ref="M1460:Q1460" si="548">SUM(M1459)</f>
        <v>0</v>
      </c>
      <c r="N1460" s="115">
        <f t="shared" si="548"/>
        <v>1</v>
      </c>
      <c r="O1460" s="115">
        <f t="shared" si="548"/>
        <v>1</v>
      </c>
      <c r="P1460" s="115">
        <f t="shared" si="548"/>
        <v>0</v>
      </c>
      <c r="Q1460" s="115">
        <f t="shared" si="548"/>
        <v>1</v>
      </c>
      <c r="R1460" s="15" t="str">
        <f>IF(L1460/D1460=0,"дом расселён 100%",IF(L1460-D1460=0,"0%",IF(L1460/D1460&lt;1,1-L1460/D1460)))</f>
        <v>0%</v>
      </c>
      <c r="S1460" s="70">
        <v>43818</v>
      </c>
      <c r="T1460" s="221" t="s">
        <v>557</v>
      </c>
      <c r="U1460" s="70">
        <v>44561</v>
      </c>
      <c r="V1460" s="70">
        <v>40842</v>
      </c>
      <c r="W1460" s="148" t="s">
        <v>543</v>
      </c>
      <c r="X1460" s="148" t="s">
        <v>556</v>
      </c>
      <c r="Y1460" s="11"/>
    </row>
    <row r="1461" spans="1:25" s="66" customFormat="1" ht="21" customHeight="1" x14ac:dyDescent="0.2">
      <c r="A1461" s="149">
        <f>A1460+1</f>
        <v>78</v>
      </c>
      <c r="B1461" s="150" t="s">
        <v>20</v>
      </c>
      <c r="C1461" s="150" t="s">
        <v>518</v>
      </c>
      <c r="D1461" s="150" t="s">
        <v>21</v>
      </c>
      <c r="E1461" s="150" t="s">
        <v>12</v>
      </c>
      <c r="F1461" s="149">
        <v>2</v>
      </c>
      <c r="G1461" s="149"/>
      <c r="H1461" s="151">
        <v>46.7</v>
      </c>
      <c r="I1461" s="228">
        <f t="shared" ref="I1461:I1482" si="549">IF(R1461="Подлежит расселению",H1461,IF(R1461="Расселено",0,IF(R1461="Пустующие",0,IF(R1461="В суде",H1461))))</f>
        <v>46.7</v>
      </c>
      <c r="J1461" s="228">
        <f t="shared" ref="J1461:J1482" si="550">IF(E1461="Муниципальная",I1461,IF(E1461="Частная",0,IF(E1461="Государственная",0,IF(E1461="Юр.лицо",0))))</f>
        <v>46.7</v>
      </c>
      <c r="K1461" s="228">
        <f t="shared" ref="K1461:K1482" si="551">IF(E1461="Муниципальная",0,IF(E1461="Частная",I1461,IF(E1461="Государственная",I1461,IF(E1461="Юр.лицо",I1461))))</f>
        <v>0</v>
      </c>
      <c r="L1461" s="58">
        <f t="shared" ref="L1461:L1482" si="552">IF(I1461&gt;0,1,IF(I1461=0,0))</f>
        <v>1</v>
      </c>
      <c r="M1461" s="58">
        <f t="shared" ref="M1461:M1482" si="553">IF(J1461&gt;0,1,IF(J1461=0,0))</f>
        <v>1</v>
      </c>
      <c r="N1461" s="58">
        <f t="shared" ref="N1461:N1482" si="554">IF(K1461&gt;0,1,IF(K1461=0,0))</f>
        <v>0</v>
      </c>
      <c r="O1461" s="259">
        <v>5</v>
      </c>
      <c r="P1461" s="247">
        <v>5</v>
      </c>
      <c r="Q1461" s="260">
        <f t="shared" ref="Q1461:Q1482" si="555">O1461-P1461</f>
        <v>0</v>
      </c>
      <c r="R1461" s="223" t="s">
        <v>22</v>
      </c>
      <c r="S1461" s="218">
        <v>43881</v>
      </c>
      <c r="T1461" s="218" t="s">
        <v>558</v>
      </c>
      <c r="U1461" s="218">
        <v>46022</v>
      </c>
      <c r="V1461" s="3"/>
      <c r="W1461" s="3"/>
      <c r="X1461" s="3"/>
      <c r="Y1461" s="11"/>
    </row>
    <row r="1462" spans="1:25" s="66" customFormat="1" ht="21" customHeight="1" x14ac:dyDescent="0.2">
      <c r="A1462" s="149">
        <f>A1461</f>
        <v>78</v>
      </c>
      <c r="B1462" s="150" t="s">
        <v>20</v>
      </c>
      <c r="C1462" s="150" t="s">
        <v>518</v>
      </c>
      <c r="D1462" s="150" t="s">
        <v>23</v>
      </c>
      <c r="E1462" s="150" t="s">
        <v>12</v>
      </c>
      <c r="F1462" s="149">
        <v>1</v>
      </c>
      <c r="G1462" s="149"/>
      <c r="H1462" s="151">
        <v>38.200000000000003</v>
      </c>
      <c r="I1462" s="228">
        <f t="shared" si="549"/>
        <v>38.200000000000003</v>
      </c>
      <c r="J1462" s="228">
        <f t="shared" si="550"/>
        <v>38.200000000000003</v>
      </c>
      <c r="K1462" s="228">
        <f t="shared" si="551"/>
        <v>0</v>
      </c>
      <c r="L1462" s="58">
        <f t="shared" si="552"/>
        <v>1</v>
      </c>
      <c r="M1462" s="58">
        <f t="shared" si="553"/>
        <v>1</v>
      </c>
      <c r="N1462" s="58">
        <f t="shared" si="554"/>
        <v>0</v>
      </c>
      <c r="O1462" s="259">
        <v>4</v>
      </c>
      <c r="P1462" s="247"/>
      <c r="Q1462" s="260">
        <f t="shared" si="555"/>
        <v>4</v>
      </c>
      <c r="R1462" s="223" t="s">
        <v>22</v>
      </c>
      <c r="S1462" s="218">
        <v>43881</v>
      </c>
      <c r="T1462" s="218" t="s">
        <v>558</v>
      </c>
      <c r="U1462" s="218">
        <v>46022</v>
      </c>
      <c r="V1462" s="3"/>
      <c r="W1462" s="3"/>
      <c r="X1462" s="3"/>
      <c r="Y1462" s="11"/>
    </row>
    <row r="1463" spans="1:25" s="66" customFormat="1" ht="21" customHeight="1" x14ac:dyDescent="0.2">
      <c r="A1463" s="149">
        <f t="shared" ref="A1463:A1495" si="556">A1462</f>
        <v>78</v>
      </c>
      <c r="B1463" s="150" t="s">
        <v>20</v>
      </c>
      <c r="C1463" s="150" t="s">
        <v>518</v>
      </c>
      <c r="D1463" s="150" t="s">
        <v>24</v>
      </c>
      <c r="E1463" s="150" t="s">
        <v>12</v>
      </c>
      <c r="F1463" s="149">
        <v>2</v>
      </c>
      <c r="G1463" s="149"/>
      <c r="H1463" s="151">
        <v>55.4</v>
      </c>
      <c r="I1463" s="228">
        <f t="shared" si="549"/>
        <v>55.4</v>
      </c>
      <c r="J1463" s="228">
        <f t="shared" si="550"/>
        <v>55.4</v>
      </c>
      <c r="K1463" s="228">
        <f t="shared" si="551"/>
        <v>0</v>
      </c>
      <c r="L1463" s="58">
        <f t="shared" si="552"/>
        <v>1</v>
      </c>
      <c r="M1463" s="58">
        <f t="shared" si="553"/>
        <v>1</v>
      </c>
      <c r="N1463" s="58">
        <f t="shared" si="554"/>
        <v>0</v>
      </c>
      <c r="O1463" s="259">
        <v>5</v>
      </c>
      <c r="P1463" s="247">
        <v>2</v>
      </c>
      <c r="Q1463" s="260">
        <f t="shared" si="555"/>
        <v>3</v>
      </c>
      <c r="R1463" s="223" t="s">
        <v>22</v>
      </c>
      <c r="S1463" s="218">
        <v>43881</v>
      </c>
      <c r="T1463" s="218" t="s">
        <v>558</v>
      </c>
      <c r="U1463" s="218">
        <v>46022</v>
      </c>
      <c r="V1463" s="3"/>
      <c r="W1463" s="3"/>
      <c r="X1463" s="3"/>
      <c r="Y1463" s="11"/>
    </row>
    <row r="1464" spans="1:25" s="66" customFormat="1" ht="21" customHeight="1" x14ac:dyDescent="0.2">
      <c r="A1464" s="149">
        <f t="shared" si="556"/>
        <v>78</v>
      </c>
      <c r="B1464" s="150" t="s">
        <v>20</v>
      </c>
      <c r="C1464" s="150" t="s">
        <v>518</v>
      </c>
      <c r="D1464" s="150" t="s">
        <v>25</v>
      </c>
      <c r="E1464" s="150" t="s">
        <v>12</v>
      </c>
      <c r="F1464" s="149">
        <v>1</v>
      </c>
      <c r="G1464" s="149"/>
      <c r="H1464" s="151">
        <v>25.4</v>
      </c>
      <c r="I1464" s="228">
        <f t="shared" si="549"/>
        <v>25.4</v>
      </c>
      <c r="J1464" s="228">
        <f t="shared" si="550"/>
        <v>25.4</v>
      </c>
      <c r="K1464" s="228">
        <f t="shared" si="551"/>
        <v>0</v>
      </c>
      <c r="L1464" s="58">
        <f t="shared" si="552"/>
        <v>1</v>
      </c>
      <c r="M1464" s="58">
        <f t="shared" si="553"/>
        <v>1</v>
      </c>
      <c r="N1464" s="58">
        <f t="shared" si="554"/>
        <v>0</v>
      </c>
      <c r="O1464" s="259">
        <v>1</v>
      </c>
      <c r="P1464" s="247"/>
      <c r="Q1464" s="260">
        <f t="shared" si="555"/>
        <v>1</v>
      </c>
      <c r="R1464" s="223" t="s">
        <v>22</v>
      </c>
      <c r="S1464" s="218">
        <v>43881</v>
      </c>
      <c r="T1464" s="218" t="s">
        <v>558</v>
      </c>
      <c r="U1464" s="218">
        <v>46022</v>
      </c>
      <c r="V1464" s="3"/>
      <c r="W1464" s="3"/>
      <c r="X1464" s="3"/>
      <c r="Y1464" s="11"/>
    </row>
    <row r="1465" spans="1:25" s="66" customFormat="1" ht="21" customHeight="1" x14ac:dyDescent="0.2">
      <c r="A1465" s="149">
        <f t="shared" si="556"/>
        <v>78</v>
      </c>
      <c r="B1465" s="150" t="s">
        <v>20</v>
      </c>
      <c r="C1465" s="150" t="s">
        <v>518</v>
      </c>
      <c r="D1465" s="150" t="s">
        <v>26</v>
      </c>
      <c r="E1465" s="150" t="s">
        <v>12</v>
      </c>
      <c r="F1465" s="149">
        <v>1</v>
      </c>
      <c r="G1465" s="149"/>
      <c r="H1465" s="151">
        <v>33.700000000000003</v>
      </c>
      <c r="I1465" s="228">
        <f t="shared" si="549"/>
        <v>33.700000000000003</v>
      </c>
      <c r="J1465" s="228">
        <f t="shared" si="550"/>
        <v>33.700000000000003</v>
      </c>
      <c r="K1465" s="228">
        <f t="shared" si="551"/>
        <v>0</v>
      </c>
      <c r="L1465" s="58">
        <f t="shared" si="552"/>
        <v>1</v>
      </c>
      <c r="M1465" s="58">
        <f t="shared" si="553"/>
        <v>1</v>
      </c>
      <c r="N1465" s="58">
        <f t="shared" si="554"/>
        <v>0</v>
      </c>
      <c r="O1465" s="259">
        <v>7</v>
      </c>
      <c r="P1465" s="247"/>
      <c r="Q1465" s="260">
        <f t="shared" si="555"/>
        <v>7</v>
      </c>
      <c r="R1465" s="223" t="s">
        <v>22</v>
      </c>
      <c r="S1465" s="218">
        <v>43881</v>
      </c>
      <c r="T1465" s="218" t="s">
        <v>558</v>
      </c>
      <c r="U1465" s="218">
        <v>46022</v>
      </c>
      <c r="V1465" s="3"/>
      <c r="W1465" s="3"/>
      <c r="X1465" s="3"/>
      <c r="Y1465" s="11"/>
    </row>
    <row r="1466" spans="1:25" s="66" customFormat="1" ht="21" customHeight="1" x14ac:dyDescent="0.2">
      <c r="A1466" s="149">
        <f t="shared" si="556"/>
        <v>78</v>
      </c>
      <c r="B1466" s="150" t="s">
        <v>20</v>
      </c>
      <c r="C1466" s="150" t="s">
        <v>518</v>
      </c>
      <c r="D1466" s="150" t="s">
        <v>27</v>
      </c>
      <c r="E1466" s="150" t="s">
        <v>12</v>
      </c>
      <c r="F1466" s="149">
        <v>1</v>
      </c>
      <c r="G1466" s="149"/>
      <c r="H1466" s="151">
        <v>25.9</v>
      </c>
      <c r="I1466" s="228">
        <f t="shared" si="549"/>
        <v>25.9</v>
      </c>
      <c r="J1466" s="228">
        <f t="shared" si="550"/>
        <v>25.9</v>
      </c>
      <c r="K1466" s="228">
        <f t="shared" si="551"/>
        <v>0</v>
      </c>
      <c r="L1466" s="58">
        <f t="shared" si="552"/>
        <v>1</v>
      </c>
      <c r="M1466" s="58">
        <f t="shared" si="553"/>
        <v>1</v>
      </c>
      <c r="N1466" s="58">
        <f t="shared" si="554"/>
        <v>0</v>
      </c>
      <c r="O1466" s="259">
        <v>3</v>
      </c>
      <c r="P1466" s="247"/>
      <c r="Q1466" s="260">
        <f t="shared" si="555"/>
        <v>3</v>
      </c>
      <c r="R1466" s="223" t="s">
        <v>22</v>
      </c>
      <c r="S1466" s="218">
        <v>43881</v>
      </c>
      <c r="T1466" s="218" t="s">
        <v>558</v>
      </c>
      <c r="U1466" s="218">
        <v>46022</v>
      </c>
      <c r="V1466" s="3"/>
      <c r="W1466" s="3"/>
      <c r="X1466" s="3"/>
      <c r="Y1466" s="11"/>
    </row>
    <row r="1467" spans="1:25" s="66" customFormat="1" ht="21" customHeight="1" x14ac:dyDescent="0.2">
      <c r="A1467" s="149">
        <f t="shared" si="556"/>
        <v>78</v>
      </c>
      <c r="B1467" s="150" t="s">
        <v>20</v>
      </c>
      <c r="C1467" s="150" t="s">
        <v>518</v>
      </c>
      <c r="D1467" s="150" t="s">
        <v>28</v>
      </c>
      <c r="E1467" s="150" t="s">
        <v>13</v>
      </c>
      <c r="F1467" s="149">
        <v>2</v>
      </c>
      <c r="G1467" s="149"/>
      <c r="H1467" s="151">
        <v>47.5</v>
      </c>
      <c r="I1467" s="228">
        <f t="shared" si="549"/>
        <v>47.5</v>
      </c>
      <c r="J1467" s="228">
        <f t="shared" si="550"/>
        <v>0</v>
      </c>
      <c r="K1467" s="228">
        <f t="shared" si="551"/>
        <v>47.5</v>
      </c>
      <c r="L1467" s="58">
        <f t="shared" si="552"/>
        <v>1</v>
      </c>
      <c r="M1467" s="58">
        <f t="shared" si="553"/>
        <v>0</v>
      </c>
      <c r="N1467" s="58">
        <f t="shared" si="554"/>
        <v>1</v>
      </c>
      <c r="O1467" s="259">
        <v>4</v>
      </c>
      <c r="P1467" s="247"/>
      <c r="Q1467" s="260">
        <f t="shared" si="555"/>
        <v>4</v>
      </c>
      <c r="R1467" s="223" t="s">
        <v>22</v>
      </c>
      <c r="S1467" s="218">
        <v>43881</v>
      </c>
      <c r="T1467" s="218" t="s">
        <v>558</v>
      </c>
      <c r="U1467" s="218">
        <v>46022</v>
      </c>
      <c r="V1467" s="139">
        <v>38703</v>
      </c>
      <c r="W1467" s="3"/>
      <c r="X1467" s="3"/>
      <c r="Y1467" s="11"/>
    </row>
    <row r="1468" spans="1:25" s="66" customFormat="1" ht="21" customHeight="1" x14ac:dyDescent="0.2">
      <c r="A1468" s="149">
        <f t="shared" si="556"/>
        <v>78</v>
      </c>
      <c r="B1468" s="150" t="s">
        <v>20</v>
      </c>
      <c r="C1468" s="150" t="s">
        <v>518</v>
      </c>
      <c r="D1468" s="150" t="s">
        <v>29</v>
      </c>
      <c r="E1468" s="150" t="s">
        <v>12</v>
      </c>
      <c r="F1468" s="149">
        <v>1</v>
      </c>
      <c r="G1468" s="149"/>
      <c r="H1468" s="151">
        <v>39.4</v>
      </c>
      <c r="I1468" s="228">
        <f t="shared" si="549"/>
        <v>39.4</v>
      </c>
      <c r="J1468" s="228">
        <f t="shared" si="550"/>
        <v>39.4</v>
      </c>
      <c r="K1468" s="228">
        <f t="shared" si="551"/>
        <v>0</v>
      </c>
      <c r="L1468" s="58">
        <f t="shared" si="552"/>
        <v>1</v>
      </c>
      <c r="M1468" s="58">
        <f t="shared" si="553"/>
        <v>1</v>
      </c>
      <c r="N1468" s="58">
        <f t="shared" si="554"/>
        <v>0</v>
      </c>
      <c r="O1468" s="259">
        <v>4</v>
      </c>
      <c r="P1468" s="247"/>
      <c r="Q1468" s="260">
        <f t="shared" si="555"/>
        <v>4</v>
      </c>
      <c r="R1468" s="223" t="s">
        <v>22</v>
      </c>
      <c r="S1468" s="218">
        <v>43881</v>
      </c>
      <c r="T1468" s="218" t="s">
        <v>558</v>
      </c>
      <c r="U1468" s="218">
        <v>46022</v>
      </c>
      <c r="V1468" s="3"/>
      <c r="W1468" s="3"/>
      <c r="X1468" s="3"/>
      <c r="Y1468" s="11"/>
    </row>
    <row r="1469" spans="1:25" s="66" customFormat="1" ht="21" customHeight="1" x14ac:dyDescent="0.2">
      <c r="A1469" s="149">
        <f t="shared" si="556"/>
        <v>78</v>
      </c>
      <c r="B1469" s="150" t="s">
        <v>20</v>
      </c>
      <c r="C1469" s="150" t="s">
        <v>518</v>
      </c>
      <c r="D1469" s="150" t="s">
        <v>30</v>
      </c>
      <c r="E1469" s="150" t="s">
        <v>12</v>
      </c>
      <c r="F1469" s="149">
        <v>2</v>
      </c>
      <c r="G1469" s="149"/>
      <c r="H1469" s="151">
        <v>55.9</v>
      </c>
      <c r="I1469" s="228">
        <f t="shared" si="549"/>
        <v>55.9</v>
      </c>
      <c r="J1469" s="228">
        <f t="shared" si="550"/>
        <v>55.9</v>
      </c>
      <c r="K1469" s="228">
        <f t="shared" si="551"/>
        <v>0</v>
      </c>
      <c r="L1469" s="58">
        <f t="shared" si="552"/>
        <v>1</v>
      </c>
      <c r="M1469" s="58">
        <f t="shared" si="553"/>
        <v>1</v>
      </c>
      <c r="N1469" s="58">
        <f t="shared" si="554"/>
        <v>0</v>
      </c>
      <c r="O1469" s="259">
        <v>2</v>
      </c>
      <c r="P1469" s="247"/>
      <c r="Q1469" s="260">
        <f t="shared" si="555"/>
        <v>2</v>
      </c>
      <c r="R1469" s="223" t="s">
        <v>22</v>
      </c>
      <c r="S1469" s="218">
        <v>43881</v>
      </c>
      <c r="T1469" s="218" t="s">
        <v>558</v>
      </c>
      <c r="U1469" s="218">
        <v>46022</v>
      </c>
      <c r="V1469" s="3"/>
      <c r="W1469" s="3"/>
      <c r="X1469" s="3"/>
      <c r="Y1469" s="11"/>
    </row>
    <row r="1470" spans="1:25" s="66" customFormat="1" ht="21" customHeight="1" x14ac:dyDescent="0.2">
      <c r="A1470" s="149">
        <f t="shared" si="556"/>
        <v>78</v>
      </c>
      <c r="B1470" s="150" t="s">
        <v>20</v>
      </c>
      <c r="C1470" s="150" t="s">
        <v>518</v>
      </c>
      <c r="D1470" s="150" t="s">
        <v>31</v>
      </c>
      <c r="E1470" s="150" t="s">
        <v>12</v>
      </c>
      <c r="F1470" s="149">
        <v>1</v>
      </c>
      <c r="G1470" s="149"/>
      <c r="H1470" s="151">
        <v>26.2</v>
      </c>
      <c r="I1470" s="228">
        <f t="shared" si="549"/>
        <v>26.2</v>
      </c>
      <c r="J1470" s="228">
        <f t="shared" si="550"/>
        <v>26.2</v>
      </c>
      <c r="K1470" s="228">
        <f t="shared" si="551"/>
        <v>0</v>
      </c>
      <c r="L1470" s="58">
        <f t="shared" si="552"/>
        <v>1</v>
      </c>
      <c r="M1470" s="58">
        <f t="shared" si="553"/>
        <v>1</v>
      </c>
      <c r="N1470" s="58">
        <f t="shared" si="554"/>
        <v>0</v>
      </c>
      <c r="O1470" s="259">
        <v>2</v>
      </c>
      <c r="P1470" s="247"/>
      <c r="Q1470" s="260">
        <f t="shared" si="555"/>
        <v>2</v>
      </c>
      <c r="R1470" s="223" t="s">
        <v>22</v>
      </c>
      <c r="S1470" s="218">
        <v>43881</v>
      </c>
      <c r="T1470" s="218" t="s">
        <v>558</v>
      </c>
      <c r="U1470" s="218">
        <v>46022</v>
      </c>
      <c r="V1470" s="3"/>
      <c r="W1470" s="3"/>
      <c r="X1470" s="3"/>
      <c r="Y1470" s="11"/>
    </row>
    <row r="1471" spans="1:25" s="66" customFormat="1" ht="21" customHeight="1" x14ac:dyDescent="0.2">
      <c r="A1471" s="149">
        <f t="shared" si="556"/>
        <v>78</v>
      </c>
      <c r="B1471" s="150" t="s">
        <v>20</v>
      </c>
      <c r="C1471" s="150" t="s">
        <v>518</v>
      </c>
      <c r="D1471" s="150" t="s">
        <v>32</v>
      </c>
      <c r="E1471" s="150" t="s">
        <v>12</v>
      </c>
      <c r="F1471" s="149">
        <v>1</v>
      </c>
      <c r="G1471" s="149"/>
      <c r="H1471" s="151">
        <v>33.700000000000003</v>
      </c>
      <c r="I1471" s="228">
        <f t="shared" si="549"/>
        <v>33.700000000000003</v>
      </c>
      <c r="J1471" s="228">
        <f t="shared" si="550"/>
        <v>33.700000000000003</v>
      </c>
      <c r="K1471" s="228">
        <f t="shared" si="551"/>
        <v>0</v>
      </c>
      <c r="L1471" s="58">
        <f t="shared" si="552"/>
        <v>1</v>
      </c>
      <c r="M1471" s="58">
        <f t="shared" si="553"/>
        <v>1</v>
      </c>
      <c r="N1471" s="58">
        <f t="shared" si="554"/>
        <v>0</v>
      </c>
      <c r="O1471" s="259">
        <v>4</v>
      </c>
      <c r="P1471" s="247"/>
      <c r="Q1471" s="260">
        <f t="shared" si="555"/>
        <v>4</v>
      </c>
      <c r="R1471" s="223" t="s">
        <v>22</v>
      </c>
      <c r="S1471" s="218">
        <v>43881</v>
      </c>
      <c r="T1471" s="218" t="s">
        <v>558</v>
      </c>
      <c r="U1471" s="218">
        <v>46022</v>
      </c>
      <c r="V1471" s="3"/>
      <c r="W1471" s="3"/>
      <c r="X1471" s="3"/>
      <c r="Y1471" s="11"/>
    </row>
    <row r="1472" spans="1:25" s="66" customFormat="1" ht="21" customHeight="1" x14ac:dyDescent="0.2">
      <c r="A1472" s="149">
        <f t="shared" si="556"/>
        <v>78</v>
      </c>
      <c r="B1472" s="150" t="s">
        <v>20</v>
      </c>
      <c r="C1472" s="150" t="s">
        <v>518</v>
      </c>
      <c r="D1472" s="150" t="s">
        <v>33</v>
      </c>
      <c r="E1472" s="150" t="s">
        <v>12</v>
      </c>
      <c r="F1472" s="149">
        <v>1</v>
      </c>
      <c r="G1472" s="149"/>
      <c r="H1472" s="151">
        <v>26.3</v>
      </c>
      <c r="I1472" s="228">
        <f t="shared" si="549"/>
        <v>26.3</v>
      </c>
      <c r="J1472" s="228">
        <f t="shared" si="550"/>
        <v>26.3</v>
      </c>
      <c r="K1472" s="228">
        <f t="shared" si="551"/>
        <v>0</v>
      </c>
      <c r="L1472" s="58">
        <f t="shared" si="552"/>
        <v>1</v>
      </c>
      <c r="M1472" s="58">
        <f t="shared" si="553"/>
        <v>1</v>
      </c>
      <c r="N1472" s="58">
        <f t="shared" si="554"/>
        <v>0</v>
      </c>
      <c r="O1472" s="259">
        <v>3</v>
      </c>
      <c r="P1472" s="247"/>
      <c r="Q1472" s="260">
        <f t="shared" si="555"/>
        <v>3</v>
      </c>
      <c r="R1472" s="223" t="s">
        <v>22</v>
      </c>
      <c r="S1472" s="218">
        <v>43881</v>
      </c>
      <c r="T1472" s="218" t="s">
        <v>558</v>
      </c>
      <c r="U1472" s="218">
        <v>46022</v>
      </c>
      <c r="V1472" s="3"/>
      <c r="W1472" s="3"/>
      <c r="X1472" s="3"/>
      <c r="Y1472" s="11"/>
    </row>
    <row r="1473" spans="1:25" s="66" customFormat="1" ht="21" customHeight="1" x14ac:dyDescent="0.2">
      <c r="A1473" s="149">
        <f t="shared" si="556"/>
        <v>78</v>
      </c>
      <c r="B1473" s="150" t="s">
        <v>20</v>
      </c>
      <c r="C1473" s="150" t="s">
        <v>518</v>
      </c>
      <c r="D1473" s="150" t="s">
        <v>39</v>
      </c>
      <c r="E1473" s="150" t="s">
        <v>13</v>
      </c>
      <c r="F1473" s="149">
        <v>1</v>
      </c>
      <c r="G1473" s="149"/>
      <c r="H1473" s="151">
        <v>26</v>
      </c>
      <c r="I1473" s="228">
        <f t="shared" si="549"/>
        <v>26</v>
      </c>
      <c r="J1473" s="228">
        <f t="shared" si="550"/>
        <v>0</v>
      </c>
      <c r="K1473" s="228">
        <f t="shared" si="551"/>
        <v>26</v>
      </c>
      <c r="L1473" s="58">
        <f t="shared" si="552"/>
        <v>1</v>
      </c>
      <c r="M1473" s="58">
        <f t="shared" si="553"/>
        <v>0</v>
      </c>
      <c r="N1473" s="58">
        <f t="shared" si="554"/>
        <v>1</v>
      </c>
      <c r="O1473" s="259">
        <v>3</v>
      </c>
      <c r="P1473" s="247"/>
      <c r="Q1473" s="260">
        <f t="shared" si="555"/>
        <v>3</v>
      </c>
      <c r="R1473" s="223" t="s">
        <v>22</v>
      </c>
      <c r="S1473" s="218">
        <v>43881</v>
      </c>
      <c r="T1473" s="218" t="s">
        <v>558</v>
      </c>
      <c r="U1473" s="218">
        <v>46022</v>
      </c>
      <c r="V1473" s="139">
        <v>43766</v>
      </c>
      <c r="W1473" s="3"/>
      <c r="X1473" s="3"/>
      <c r="Y1473" s="11"/>
    </row>
    <row r="1474" spans="1:25" s="66" customFormat="1" ht="21" customHeight="1" x14ac:dyDescent="0.2">
      <c r="A1474" s="149">
        <f t="shared" si="556"/>
        <v>78</v>
      </c>
      <c r="B1474" s="150" t="s">
        <v>20</v>
      </c>
      <c r="C1474" s="150" t="s">
        <v>518</v>
      </c>
      <c r="D1474" s="150" t="s">
        <v>40</v>
      </c>
      <c r="E1474" s="150" t="s">
        <v>13</v>
      </c>
      <c r="F1474" s="149">
        <v>2</v>
      </c>
      <c r="G1474" s="149"/>
      <c r="H1474" s="151">
        <v>43.2</v>
      </c>
      <c r="I1474" s="228">
        <f t="shared" si="549"/>
        <v>43.2</v>
      </c>
      <c r="J1474" s="228">
        <f t="shared" si="550"/>
        <v>0</v>
      </c>
      <c r="K1474" s="228">
        <f t="shared" si="551"/>
        <v>43.2</v>
      </c>
      <c r="L1474" s="58">
        <f t="shared" si="552"/>
        <v>1</v>
      </c>
      <c r="M1474" s="58">
        <f t="shared" si="553"/>
        <v>0</v>
      </c>
      <c r="N1474" s="58">
        <f t="shared" si="554"/>
        <v>1</v>
      </c>
      <c r="O1474" s="259">
        <v>2</v>
      </c>
      <c r="P1474" s="247"/>
      <c r="Q1474" s="260">
        <f t="shared" si="555"/>
        <v>2</v>
      </c>
      <c r="R1474" s="223" t="s">
        <v>22</v>
      </c>
      <c r="S1474" s="218">
        <v>43881</v>
      </c>
      <c r="T1474" s="218" t="s">
        <v>558</v>
      </c>
      <c r="U1474" s="218">
        <v>46022</v>
      </c>
      <c r="V1474" s="139">
        <v>40967</v>
      </c>
      <c r="W1474" s="3"/>
      <c r="X1474" s="3"/>
      <c r="Y1474" s="11"/>
    </row>
    <row r="1475" spans="1:25" s="66" customFormat="1" ht="21" customHeight="1" x14ac:dyDescent="0.2">
      <c r="A1475" s="149">
        <f t="shared" si="556"/>
        <v>78</v>
      </c>
      <c r="B1475" s="150" t="s">
        <v>20</v>
      </c>
      <c r="C1475" s="150" t="s">
        <v>518</v>
      </c>
      <c r="D1475" s="150" t="s">
        <v>41</v>
      </c>
      <c r="E1475" s="150" t="s">
        <v>13</v>
      </c>
      <c r="F1475" s="149">
        <v>1</v>
      </c>
      <c r="G1475" s="149"/>
      <c r="H1475" s="151">
        <v>39.1</v>
      </c>
      <c r="I1475" s="228">
        <f t="shared" si="549"/>
        <v>39.1</v>
      </c>
      <c r="J1475" s="228">
        <f t="shared" si="550"/>
        <v>0</v>
      </c>
      <c r="K1475" s="228">
        <f t="shared" si="551"/>
        <v>39.1</v>
      </c>
      <c r="L1475" s="58">
        <f t="shared" si="552"/>
        <v>1</v>
      </c>
      <c r="M1475" s="58">
        <f t="shared" si="553"/>
        <v>0</v>
      </c>
      <c r="N1475" s="58">
        <f t="shared" si="554"/>
        <v>1</v>
      </c>
      <c r="O1475" s="259">
        <v>3</v>
      </c>
      <c r="P1475" s="247"/>
      <c r="Q1475" s="260">
        <f t="shared" si="555"/>
        <v>3</v>
      </c>
      <c r="R1475" s="223" t="s">
        <v>22</v>
      </c>
      <c r="S1475" s="218">
        <v>43881</v>
      </c>
      <c r="T1475" s="218" t="s">
        <v>558</v>
      </c>
      <c r="U1475" s="218">
        <v>46022</v>
      </c>
      <c r="V1475" s="139">
        <v>42382</v>
      </c>
      <c r="W1475" s="3"/>
      <c r="X1475" s="3"/>
      <c r="Y1475" s="11"/>
    </row>
    <row r="1476" spans="1:25" s="66" customFormat="1" ht="21" customHeight="1" x14ac:dyDescent="0.2">
      <c r="A1476" s="149">
        <f t="shared" si="556"/>
        <v>78</v>
      </c>
      <c r="B1476" s="150" t="s">
        <v>20</v>
      </c>
      <c r="C1476" s="150" t="s">
        <v>518</v>
      </c>
      <c r="D1476" s="150" t="s">
        <v>42</v>
      </c>
      <c r="E1476" s="150" t="s">
        <v>13</v>
      </c>
      <c r="F1476" s="149">
        <v>1</v>
      </c>
      <c r="G1476" s="149"/>
      <c r="H1476" s="151">
        <v>25.5</v>
      </c>
      <c r="I1476" s="228">
        <f t="shared" si="549"/>
        <v>25.5</v>
      </c>
      <c r="J1476" s="228">
        <f t="shared" si="550"/>
        <v>0</v>
      </c>
      <c r="K1476" s="228">
        <f t="shared" si="551"/>
        <v>25.5</v>
      </c>
      <c r="L1476" s="58">
        <f t="shared" si="552"/>
        <v>1</v>
      </c>
      <c r="M1476" s="58">
        <f t="shared" si="553"/>
        <v>0</v>
      </c>
      <c r="N1476" s="58">
        <f t="shared" si="554"/>
        <v>1</v>
      </c>
      <c r="O1476" s="259">
        <v>3</v>
      </c>
      <c r="P1476" s="247"/>
      <c r="Q1476" s="260">
        <f t="shared" si="555"/>
        <v>3</v>
      </c>
      <c r="R1476" s="223" t="s">
        <v>22</v>
      </c>
      <c r="S1476" s="218">
        <v>43881</v>
      </c>
      <c r="T1476" s="218" t="s">
        <v>558</v>
      </c>
      <c r="U1476" s="218">
        <v>46022</v>
      </c>
      <c r="V1476" s="139">
        <v>42079</v>
      </c>
      <c r="W1476" s="3"/>
      <c r="X1476" s="3"/>
      <c r="Y1476" s="11"/>
    </row>
    <row r="1477" spans="1:25" s="66" customFormat="1" ht="21" customHeight="1" x14ac:dyDescent="0.2">
      <c r="A1477" s="149">
        <f t="shared" si="556"/>
        <v>78</v>
      </c>
      <c r="B1477" s="150" t="s">
        <v>20</v>
      </c>
      <c r="C1477" s="150" t="s">
        <v>518</v>
      </c>
      <c r="D1477" s="150" t="s">
        <v>43</v>
      </c>
      <c r="E1477" s="150" t="s">
        <v>12</v>
      </c>
      <c r="F1477" s="149">
        <v>1</v>
      </c>
      <c r="G1477" s="149"/>
      <c r="H1477" s="151">
        <v>29.6</v>
      </c>
      <c r="I1477" s="228">
        <f t="shared" si="549"/>
        <v>29.6</v>
      </c>
      <c r="J1477" s="228">
        <f t="shared" si="550"/>
        <v>29.6</v>
      </c>
      <c r="K1477" s="228">
        <f t="shared" si="551"/>
        <v>0</v>
      </c>
      <c r="L1477" s="58">
        <f t="shared" si="552"/>
        <v>1</v>
      </c>
      <c r="M1477" s="58">
        <f t="shared" si="553"/>
        <v>1</v>
      </c>
      <c r="N1477" s="58">
        <f t="shared" si="554"/>
        <v>0</v>
      </c>
      <c r="O1477" s="259">
        <v>4</v>
      </c>
      <c r="P1477" s="247"/>
      <c r="Q1477" s="260">
        <f t="shared" si="555"/>
        <v>4</v>
      </c>
      <c r="R1477" s="223" t="s">
        <v>22</v>
      </c>
      <c r="S1477" s="218">
        <v>43881</v>
      </c>
      <c r="T1477" s="218" t="s">
        <v>558</v>
      </c>
      <c r="U1477" s="218">
        <v>46022</v>
      </c>
      <c r="V1477" s="3"/>
      <c r="W1477" s="3"/>
      <c r="X1477" s="3"/>
      <c r="Y1477" s="11"/>
    </row>
    <row r="1478" spans="1:25" s="66" customFormat="1" ht="21" customHeight="1" x14ac:dyDescent="0.2">
      <c r="A1478" s="149">
        <f t="shared" si="556"/>
        <v>78</v>
      </c>
      <c r="B1478" s="150" t="s">
        <v>20</v>
      </c>
      <c r="C1478" s="150" t="s">
        <v>518</v>
      </c>
      <c r="D1478" s="150" t="s">
        <v>46</v>
      </c>
      <c r="E1478" s="150" t="s">
        <v>13</v>
      </c>
      <c r="F1478" s="149">
        <v>1</v>
      </c>
      <c r="G1478" s="149"/>
      <c r="H1478" s="151">
        <v>26.4</v>
      </c>
      <c r="I1478" s="228">
        <f t="shared" si="549"/>
        <v>26.4</v>
      </c>
      <c r="J1478" s="228">
        <f t="shared" si="550"/>
        <v>0</v>
      </c>
      <c r="K1478" s="228">
        <f t="shared" si="551"/>
        <v>26.4</v>
      </c>
      <c r="L1478" s="58">
        <f t="shared" si="552"/>
        <v>1</v>
      </c>
      <c r="M1478" s="58">
        <f t="shared" si="553"/>
        <v>0</v>
      </c>
      <c r="N1478" s="58">
        <f t="shared" si="554"/>
        <v>1</v>
      </c>
      <c r="O1478" s="259">
        <v>1</v>
      </c>
      <c r="P1478" s="247"/>
      <c r="Q1478" s="260">
        <f t="shared" si="555"/>
        <v>1</v>
      </c>
      <c r="R1478" s="223" t="s">
        <v>22</v>
      </c>
      <c r="S1478" s="218">
        <v>43881</v>
      </c>
      <c r="T1478" s="218" t="s">
        <v>558</v>
      </c>
      <c r="U1478" s="218">
        <v>46022</v>
      </c>
      <c r="V1478" s="139">
        <v>42040</v>
      </c>
      <c r="W1478" s="3"/>
      <c r="X1478" s="3"/>
      <c r="Y1478" s="11"/>
    </row>
    <row r="1479" spans="1:25" s="66" customFormat="1" ht="21" customHeight="1" x14ac:dyDescent="0.2">
      <c r="A1479" s="149">
        <f t="shared" si="556"/>
        <v>78</v>
      </c>
      <c r="B1479" s="150" t="s">
        <v>20</v>
      </c>
      <c r="C1479" s="150" t="s">
        <v>518</v>
      </c>
      <c r="D1479" s="150" t="s">
        <v>47</v>
      </c>
      <c r="E1479" s="150" t="s">
        <v>12</v>
      </c>
      <c r="F1479" s="149">
        <v>2</v>
      </c>
      <c r="G1479" s="149"/>
      <c r="H1479" s="151">
        <v>44.9</v>
      </c>
      <c r="I1479" s="228">
        <f t="shared" si="549"/>
        <v>44.9</v>
      </c>
      <c r="J1479" s="228">
        <f t="shared" si="550"/>
        <v>44.9</v>
      </c>
      <c r="K1479" s="228">
        <f t="shared" si="551"/>
        <v>0</v>
      </c>
      <c r="L1479" s="58">
        <f t="shared" si="552"/>
        <v>1</v>
      </c>
      <c r="M1479" s="58">
        <f t="shared" si="553"/>
        <v>1</v>
      </c>
      <c r="N1479" s="58">
        <f t="shared" si="554"/>
        <v>0</v>
      </c>
      <c r="O1479" s="259">
        <v>5</v>
      </c>
      <c r="P1479" s="247">
        <v>5</v>
      </c>
      <c r="Q1479" s="260">
        <f t="shared" si="555"/>
        <v>0</v>
      </c>
      <c r="R1479" s="223" t="s">
        <v>22</v>
      </c>
      <c r="S1479" s="218">
        <v>43881</v>
      </c>
      <c r="T1479" s="218" t="s">
        <v>558</v>
      </c>
      <c r="U1479" s="218">
        <v>46022</v>
      </c>
      <c r="V1479" s="3"/>
      <c r="W1479" s="3"/>
      <c r="X1479" s="3"/>
      <c r="Y1479" s="11"/>
    </row>
    <row r="1480" spans="1:25" s="66" customFormat="1" ht="21" customHeight="1" x14ac:dyDescent="0.2">
      <c r="A1480" s="149">
        <f t="shared" si="556"/>
        <v>78</v>
      </c>
      <c r="B1480" s="150" t="s">
        <v>20</v>
      </c>
      <c r="C1480" s="150" t="s">
        <v>518</v>
      </c>
      <c r="D1480" s="150" t="s">
        <v>48</v>
      </c>
      <c r="E1480" s="150" t="s">
        <v>13</v>
      </c>
      <c r="F1480" s="149">
        <v>1</v>
      </c>
      <c r="G1480" s="149"/>
      <c r="H1480" s="151">
        <v>39.299999999999997</v>
      </c>
      <c r="I1480" s="228">
        <f t="shared" si="549"/>
        <v>39.299999999999997</v>
      </c>
      <c r="J1480" s="228">
        <f t="shared" si="550"/>
        <v>0</v>
      </c>
      <c r="K1480" s="228">
        <f t="shared" si="551"/>
        <v>39.299999999999997</v>
      </c>
      <c r="L1480" s="58">
        <f t="shared" si="552"/>
        <v>1</v>
      </c>
      <c r="M1480" s="58">
        <f t="shared" si="553"/>
        <v>0</v>
      </c>
      <c r="N1480" s="58">
        <f t="shared" si="554"/>
        <v>1</v>
      </c>
      <c r="O1480" s="259">
        <v>4</v>
      </c>
      <c r="P1480" s="247">
        <v>3</v>
      </c>
      <c r="Q1480" s="260">
        <f t="shared" si="555"/>
        <v>1</v>
      </c>
      <c r="R1480" s="223" t="s">
        <v>22</v>
      </c>
      <c r="S1480" s="218">
        <v>43881</v>
      </c>
      <c r="T1480" s="218" t="s">
        <v>558</v>
      </c>
      <c r="U1480" s="218">
        <v>46022</v>
      </c>
      <c r="V1480" s="139">
        <v>42047</v>
      </c>
      <c r="W1480" s="3"/>
      <c r="X1480" s="3"/>
      <c r="Y1480" s="11"/>
    </row>
    <row r="1481" spans="1:25" s="66" customFormat="1" ht="21" customHeight="1" x14ac:dyDescent="0.2">
      <c r="A1481" s="149">
        <f t="shared" si="556"/>
        <v>78</v>
      </c>
      <c r="B1481" s="150" t="s">
        <v>20</v>
      </c>
      <c r="C1481" s="150" t="s">
        <v>518</v>
      </c>
      <c r="D1481" s="150" t="s">
        <v>49</v>
      </c>
      <c r="E1481" s="150" t="s">
        <v>13</v>
      </c>
      <c r="F1481" s="149">
        <v>1</v>
      </c>
      <c r="G1481" s="149"/>
      <c r="H1481" s="151">
        <v>26.7</v>
      </c>
      <c r="I1481" s="228">
        <f t="shared" si="549"/>
        <v>26.7</v>
      </c>
      <c r="J1481" s="228">
        <f t="shared" si="550"/>
        <v>0</v>
      </c>
      <c r="K1481" s="228">
        <f t="shared" si="551"/>
        <v>26.7</v>
      </c>
      <c r="L1481" s="58">
        <f t="shared" si="552"/>
        <v>1</v>
      </c>
      <c r="M1481" s="58">
        <f t="shared" si="553"/>
        <v>0</v>
      </c>
      <c r="N1481" s="58">
        <f t="shared" si="554"/>
        <v>1</v>
      </c>
      <c r="O1481" s="261">
        <v>1</v>
      </c>
      <c r="P1481" s="247"/>
      <c r="Q1481" s="260">
        <f t="shared" si="555"/>
        <v>1</v>
      </c>
      <c r="R1481" s="223" t="s">
        <v>22</v>
      </c>
      <c r="S1481" s="218">
        <v>43881</v>
      </c>
      <c r="T1481" s="218" t="s">
        <v>558</v>
      </c>
      <c r="U1481" s="218">
        <v>46022</v>
      </c>
      <c r="V1481" s="139">
        <v>41911</v>
      </c>
      <c r="W1481" s="3"/>
      <c r="X1481" s="3"/>
      <c r="Y1481" s="11"/>
    </row>
    <row r="1482" spans="1:25" s="66" customFormat="1" ht="21" customHeight="1" x14ac:dyDescent="0.2">
      <c r="A1482" s="149">
        <f t="shared" si="556"/>
        <v>78</v>
      </c>
      <c r="B1482" s="150" t="s">
        <v>20</v>
      </c>
      <c r="C1482" s="150" t="s">
        <v>518</v>
      </c>
      <c r="D1482" s="150" t="s">
        <v>50</v>
      </c>
      <c r="E1482" s="150" t="s">
        <v>12</v>
      </c>
      <c r="F1482" s="149">
        <v>1</v>
      </c>
      <c r="G1482" s="149"/>
      <c r="H1482" s="151">
        <v>30.3</v>
      </c>
      <c r="I1482" s="228">
        <f t="shared" si="549"/>
        <v>30.3</v>
      </c>
      <c r="J1482" s="228">
        <f t="shared" si="550"/>
        <v>30.3</v>
      </c>
      <c r="K1482" s="228">
        <f t="shared" si="551"/>
        <v>0</v>
      </c>
      <c r="L1482" s="58">
        <f t="shared" si="552"/>
        <v>1</v>
      </c>
      <c r="M1482" s="58">
        <f t="shared" si="553"/>
        <v>1</v>
      </c>
      <c r="N1482" s="58">
        <f t="shared" si="554"/>
        <v>0</v>
      </c>
      <c r="O1482" s="259">
        <v>2</v>
      </c>
      <c r="P1482" s="247"/>
      <c r="Q1482" s="260">
        <f t="shared" si="555"/>
        <v>2</v>
      </c>
      <c r="R1482" s="223" t="s">
        <v>22</v>
      </c>
      <c r="S1482" s="218">
        <v>43881</v>
      </c>
      <c r="T1482" s="218" t="s">
        <v>558</v>
      </c>
      <c r="U1482" s="218">
        <v>46022</v>
      </c>
      <c r="V1482" s="3"/>
      <c r="W1482" s="3"/>
      <c r="X1482" s="3"/>
      <c r="Y1482" s="11"/>
    </row>
    <row r="1483" spans="1:25" s="66" customFormat="1" ht="21" customHeight="1" x14ac:dyDescent="0.2">
      <c r="A1483" s="154">
        <f t="shared" si="556"/>
        <v>78</v>
      </c>
      <c r="B1483" s="155" t="s">
        <v>20</v>
      </c>
      <c r="C1483" s="155" t="s">
        <v>518</v>
      </c>
      <c r="D1483" s="155">
        <f>COUNTA(D1461:D1482)</f>
        <v>22</v>
      </c>
      <c r="E1483" s="155" t="s">
        <v>34</v>
      </c>
      <c r="F1483" s="153"/>
      <c r="G1483" s="156">
        <v>1410.88</v>
      </c>
      <c r="H1483" s="156">
        <f>SUM(H1461:H1482)</f>
        <v>785.3</v>
      </c>
      <c r="I1483" s="156">
        <f t="shared" ref="I1483:Q1483" si="557">SUM(I1461:I1482)</f>
        <v>785.3</v>
      </c>
      <c r="J1483" s="156">
        <f t="shared" si="557"/>
        <v>511.6</v>
      </c>
      <c r="K1483" s="156">
        <f t="shared" si="557"/>
        <v>273.7</v>
      </c>
      <c r="L1483" s="160">
        <f t="shared" si="557"/>
        <v>22</v>
      </c>
      <c r="M1483" s="160">
        <f t="shared" si="557"/>
        <v>14</v>
      </c>
      <c r="N1483" s="160">
        <f t="shared" si="557"/>
        <v>8</v>
      </c>
      <c r="O1483" s="160">
        <f t="shared" si="557"/>
        <v>72</v>
      </c>
      <c r="P1483" s="160">
        <f t="shared" si="557"/>
        <v>15</v>
      </c>
      <c r="Q1483" s="160">
        <f t="shared" si="557"/>
        <v>57</v>
      </c>
      <c r="R1483" s="15" t="str">
        <f>IF(L1483/D1483=0,"дом расселён 100%",IF(L1483-D1483=0,"0%",IF(L1483/D1483&lt;1,1-L1483/D1483)))</f>
        <v>0%</v>
      </c>
      <c r="S1483" s="217">
        <v>43881</v>
      </c>
      <c r="T1483" s="217" t="s">
        <v>558</v>
      </c>
      <c r="U1483" s="217">
        <v>46022</v>
      </c>
      <c r="V1483" s="3"/>
      <c r="W1483" s="3"/>
      <c r="X1483" s="3"/>
      <c r="Y1483" s="11"/>
    </row>
    <row r="1484" spans="1:25" s="66" customFormat="1" ht="21" customHeight="1" x14ac:dyDescent="0.2">
      <c r="A1484" s="149">
        <f>A1483+1</f>
        <v>79</v>
      </c>
      <c r="B1484" s="150" t="s">
        <v>20</v>
      </c>
      <c r="C1484" s="150" t="s">
        <v>519</v>
      </c>
      <c r="D1484" s="150" t="s">
        <v>21</v>
      </c>
      <c r="E1484" s="150" t="s">
        <v>13</v>
      </c>
      <c r="F1484" s="149">
        <v>3</v>
      </c>
      <c r="G1484" s="149"/>
      <c r="H1484" s="151">
        <v>53.9</v>
      </c>
      <c r="I1484" s="228">
        <f t="shared" ref="I1484:I1494" si="558">IF(R1484="Подлежит расселению",H1484,IF(R1484="Расселено",0,IF(R1484="Пустующие",0,IF(R1484="В суде",H1484))))</f>
        <v>53.9</v>
      </c>
      <c r="J1484" s="228">
        <f t="shared" ref="J1484:J1494" si="559">IF(E1484="Муниципальная",I1484,IF(E1484="Частная",0,IF(E1484="Государственная",0,IF(E1484="Юр.лицо",0))))</f>
        <v>0</v>
      </c>
      <c r="K1484" s="228">
        <f t="shared" ref="K1484:K1494" si="560">IF(E1484="Муниципальная",0,IF(E1484="Частная",I1484,IF(E1484="Государственная",I1484,IF(E1484="Юр.лицо",I1484))))</f>
        <v>53.9</v>
      </c>
      <c r="L1484" s="58">
        <f t="shared" ref="L1484:L1494" si="561">IF(I1484&gt;0,1,IF(I1484=0,0))</f>
        <v>1</v>
      </c>
      <c r="M1484" s="58">
        <f t="shared" ref="M1484:M1494" si="562">IF(J1484&gt;0,1,IF(J1484=0,0))</f>
        <v>0</v>
      </c>
      <c r="N1484" s="58">
        <f t="shared" ref="N1484:N1494" si="563">IF(K1484&gt;0,1,IF(K1484=0,0))</f>
        <v>1</v>
      </c>
      <c r="O1484" s="259">
        <v>4</v>
      </c>
      <c r="P1484" s="247"/>
      <c r="Q1484" s="260">
        <f t="shared" ref="Q1484:Q1494" si="564">O1484-P1484</f>
        <v>4</v>
      </c>
      <c r="R1484" s="223" t="s">
        <v>22</v>
      </c>
      <c r="S1484" s="210">
        <v>43930</v>
      </c>
      <c r="T1484" s="210" t="s">
        <v>520</v>
      </c>
      <c r="U1484" s="211">
        <v>46752</v>
      </c>
      <c r="V1484" s="139">
        <v>41913</v>
      </c>
      <c r="W1484" s="3"/>
      <c r="X1484" s="3"/>
      <c r="Y1484" s="11"/>
    </row>
    <row r="1485" spans="1:25" s="66" customFormat="1" ht="21" customHeight="1" x14ac:dyDescent="0.2">
      <c r="A1485" s="149">
        <f t="shared" si="556"/>
        <v>79</v>
      </c>
      <c r="B1485" s="150" t="s">
        <v>20</v>
      </c>
      <c r="C1485" s="150" t="s">
        <v>519</v>
      </c>
      <c r="D1485" s="150" t="s">
        <v>24</v>
      </c>
      <c r="E1485" s="150" t="s">
        <v>13</v>
      </c>
      <c r="F1485" s="149">
        <v>2</v>
      </c>
      <c r="G1485" s="149"/>
      <c r="H1485" s="151">
        <v>41.9</v>
      </c>
      <c r="I1485" s="228">
        <f t="shared" si="558"/>
        <v>41.9</v>
      </c>
      <c r="J1485" s="228">
        <f t="shared" si="559"/>
        <v>0</v>
      </c>
      <c r="K1485" s="228">
        <f t="shared" si="560"/>
        <v>41.9</v>
      </c>
      <c r="L1485" s="58">
        <f t="shared" si="561"/>
        <v>1</v>
      </c>
      <c r="M1485" s="58">
        <f t="shared" si="562"/>
        <v>0</v>
      </c>
      <c r="N1485" s="58">
        <f t="shared" si="563"/>
        <v>1</v>
      </c>
      <c r="O1485" s="259">
        <v>2</v>
      </c>
      <c r="P1485" s="247"/>
      <c r="Q1485" s="260">
        <f t="shared" si="564"/>
        <v>2</v>
      </c>
      <c r="R1485" s="223" t="s">
        <v>22</v>
      </c>
      <c r="S1485" s="152">
        <v>43930</v>
      </c>
      <c r="T1485" s="152" t="s">
        <v>520</v>
      </c>
      <c r="U1485" s="184">
        <v>46752</v>
      </c>
      <c r="V1485" s="139">
        <v>40107</v>
      </c>
      <c r="W1485" s="3"/>
      <c r="X1485" s="3"/>
      <c r="Y1485" s="11"/>
    </row>
    <row r="1486" spans="1:25" s="66" customFormat="1" ht="21" customHeight="1" x14ac:dyDescent="0.2">
      <c r="A1486" s="149">
        <f t="shared" si="556"/>
        <v>79</v>
      </c>
      <c r="B1486" s="150" t="s">
        <v>20</v>
      </c>
      <c r="C1486" s="150" t="s">
        <v>519</v>
      </c>
      <c r="D1486" s="150" t="s">
        <v>25</v>
      </c>
      <c r="E1486" s="150" t="s">
        <v>13</v>
      </c>
      <c r="F1486" s="149">
        <v>1</v>
      </c>
      <c r="G1486" s="149"/>
      <c r="H1486" s="151">
        <v>26.4</v>
      </c>
      <c r="I1486" s="228">
        <f t="shared" si="558"/>
        <v>26.4</v>
      </c>
      <c r="J1486" s="228">
        <f t="shared" si="559"/>
        <v>0</v>
      </c>
      <c r="K1486" s="228">
        <f t="shared" si="560"/>
        <v>26.4</v>
      </c>
      <c r="L1486" s="58">
        <f t="shared" si="561"/>
        <v>1</v>
      </c>
      <c r="M1486" s="58">
        <f t="shared" si="562"/>
        <v>0</v>
      </c>
      <c r="N1486" s="58">
        <f t="shared" si="563"/>
        <v>1</v>
      </c>
      <c r="O1486" s="259">
        <v>1</v>
      </c>
      <c r="P1486" s="247"/>
      <c r="Q1486" s="260">
        <f t="shared" si="564"/>
        <v>1</v>
      </c>
      <c r="R1486" s="223" t="s">
        <v>22</v>
      </c>
      <c r="S1486" s="152">
        <v>43930</v>
      </c>
      <c r="T1486" s="152" t="s">
        <v>520</v>
      </c>
      <c r="U1486" s="184">
        <v>46752</v>
      </c>
      <c r="V1486" s="139">
        <v>43203</v>
      </c>
      <c r="W1486" s="3"/>
      <c r="X1486" s="3"/>
      <c r="Y1486" s="11"/>
    </row>
    <row r="1487" spans="1:25" s="66" customFormat="1" ht="21" customHeight="1" x14ac:dyDescent="0.2">
      <c r="A1487" s="149">
        <f t="shared" si="556"/>
        <v>79</v>
      </c>
      <c r="B1487" s="150" t="s">
        <v>20</v>
      </c>
      <c r="C1487" s="150" t="s">
        <v>519</v>
      </c>
      <c r="D1487" s="150" t="s">
        <v>26</v>
      </c>
      <c r="E1487" s="150" t="s">
        <v>13</v>
      </c>
      <c r="F1487" s="149">
        <v>1</v>
      </c>
      <c r="G1487" s="149"/>
      <c r="H1487" s="151">
        <v>26.7</v>
      </c>
      <c r="I1487" s="228">
        <f t="shared" si="558"/>
        <v>26.7</v>
      </c>
      <c r="J1487" s="228">
        <f t="shared" si="559"/>
        <v>0</v>
      </c>
      <c r="K1487" s="228">
        <f t="shared" si="560"/>
        <v>26.7</v>
      </c>
      <c r="L1487" s="58">
        <f t="shared" si="561"/>
        <v>1</v>
      </c>
      <c r="M1487" s="58">
        <f t="shared" si="562"/>
        <v>0</v>
      </c>
      <c r="N1487" s="58">
        <f t="shared" si="563"/>
        <v>1</v>
      </c>
      <c r="O1487" s="259">
        <v>2</v>
      </c>
      <c r="P1487" s="247">
        <v>1</v>
      </c>
      <c r="Q1487" s="247">
        <f t="shared" si="564"/>
        <v>1</v>
      </c>
      <c r="R1487" s="223" t="s">
        <v>22</v>
      </c>
      <c r="S1487" s="152">
        <v>43930</v>
      </c>
      <c r="T1487" s="152" t="s">
        <v>520</v>
      </c>
      <c r="U1487" s="184">
        <v>46752</v>
      </c>
      <c r="V1487" s="139">
        <v>42773</v>
      </c>
      <c r="W1487" s="3"/>
      <c r="X1487" s="3"/>
      <c r="Y1487" s="11"/>
    </row>
    <row r="1488" spans="1:25" s="66" customFormat="1" ht="21" customHeight="1" x14ac:dyDescent="0.2">
      <c r="A1488" s="149">
        <f t="shared" si="556"/>
        <v>79</v>
      </c>
      <c r="B1488" s="150" t="s">
        <v>20</v>
      </c>
      <c r="C1488" s="150" t="s">
        <v>519</v>
      </c>
      <c r="D1488" s="150" t="s">
        <v>27</v>
      </c>
      <c r="E1488" s="150" t="s">
        <v>13</v>
      </c>
      <c r="F1488" s="149">
        <v>2</v>
      </c>
      <c r="G1488" s="149"/>
      <c r="H1488" s="151">
        <v>41.3</v>
      </c>
      <c r="I1488" s="228">
        <f t="shared" si="558"/>
        <v>41.3</v>
      </c>
      <c r="J1488" s="228">
        <f t="shared" si="559"/>
        <v>0</v>
      </c>
      <c r="K1488" s="228">
        <f t="shared" si="560"/>
        <v>41.3</v>
      </c>
      <c r="L1488" s="58">
        <f t="shared" si="561"/>
        <v>1</v>
      </c>
      <c r="M1488" s="58">
        <f t="shared" si="562"/>
        <v>0</v>
      </c>
      <c r="N1488" s="58">
        <f t="shared" si="563"/>
        <v>1</v>
      </c>
      <c r="O1488" s="259">
        <v>3</v>
      </c>
      <c r="P1488" s="247"/>
      <c r="Q1488" s="260">
        <f t="shared" si="564"/>
        <v>3</v>
      </c>
      <c r="R1488" s="223" t="s">
        <v>22</v>
      </c>
      <c r="S1488" s="152">
        <v>43930</v>
      </c>
      <c r="T1488" s="152" t="s">
        <v>520</v>
      </c>
      <c r="U1488" s="184">
        <v>46752</v>
      </c>
      <c r="V1488" s="139">
        <v>42398</v>
      </c>
      <c r="W1488" s="3"/>
      <c r="X1488" s="3"/>
      <c r="Y1488" s="11"/>
    </row>
    <row r="1489" spans="1:25" s="66" customFormat="1" ht="21" customHeight="1" x14ac:dyDescent="0.2">
      <c r="A1489" s="149">
        <f t="shared" si="556"/>
        <v>79</v>
      </c>
      <c r="B1489" s="150" t="s">
        <v>20</v>
      </c>
      <c r="C1489" s="150" t="s">
        <v>519</v>
      </c>
      <c r="D1489" s="150" t="s">
        <v>28</v>
      </c>
      <c r="E1489" s="150" t="s">
        <v>13</v>
      </c>
      <c r="F1489" s="149">
        <v>2</v>
      </c>
      <c r="G1489" s="149"/>
      <c r="H1489" s="151">
        <v>56.9</v>
      </c>
      <c r="I1489" s="228">
        <f t="shared" si="558"/>
        <v>56.9</v>
      </c>
      <c r="J1489" s="228">
        <f t="shared" si="559"/>
        <v>0</v>
      </c>
      <c r="K1489" s="228">
        <f t="shared" si="560"/>
        <v>56.9</v>
      </c>
      <c r="L1489" s="58">
        <f t="shared" si="561"/>
        <v>1</v>
      </c>
      <c r="M1489" s="58">
        <f t="shared" si="562"/>
        <v>0</v>
      </c>
      <c r="N1489" s="58">
        <f t="shared" si="563"/>
        <v>1</v>
      </c>
      <c r="O1489" s="259">
        <v>1</v>
      </c>
      <c r="P1489" s="247"/>
      <c r="Q1489" s="260">
        <f t="shared" si="564"/>
        <v>1</v>
      </c>
      <c r="R1489" s="223" t="s">
        <v>22</v>
      </c>
      <c r="S1489" s="152">
        <v>43930</v>
      </c>
      <c r="T1489" s="152" t="s">
        <v>520</v>
      </c>
      <c r="U1489" s="184">
        <v>46752</v>
      </c>
      <c r="V1489" s="139">
        <v>36621</v>
      </c>
      <c r="W1489" s="3"/>
      <c r="X1489" s="3"/>
      <c r="Y1489" s="11"/>
    </row>
    <row r="1490" spans="1:25" s="66" customFormat="1" ht="21" customHeight="1" x14ac:dyDescent="0.2">
      <c r="A1490" s="149">
        <f t="shared" si="556"/>
        <v>79</v>
      </c>
      <c r="B1490" s="150" t="s">
        <v>20</v>
      </c>
      <c r="C1490" s="150" t="s">
        <v>519</v>
      </c>
      <c r="D1490" s="150" t="s">
        <v>29</v>
      </c>
      <c r="E1490" s="150" t="s">
        <v>13</v>
      </c>
      <c r="F1490" s="149">
        <v>1</v>
      </c>
      <c r="G1490" s="149"/>
      <c r="H1490" s="151">
        <v>27</v>
      </c>
      <c r="I1490" s="228">
        <f t="shared" si="558"/>
        <v>27</v>
      </c>
      <c r="J1490" s="228">
        <f t="shared" si="559"/>
        <v>0</v>
      </c>
      <c r="K1490" s="228">
        <f t="shared" si="560"/>
        <v>27</v>
      </c>
      <c r="L1490" s="58">
        <f t="shared" si="561"/>
        <v>1</v>
      </c>
      <c r="M1490" s="58">
        <f t="shared" si="562"/>
        <v>0</v>
      </c>
      <c r="N1490" s="58">
        <f t="shared" si="563"/>
        <v>1</v>
      </c>
      <c r="O1490" s="259">
        <v>1</v>
      </c>
      <c r="P1490" s="247"/>
      <c r="Q1490" s="260">
        <f t="shared" si="564"/>
        <v>1</v>
      </c>
      <c r="R1490" s="223" t="s">
        <v>22</v>
      </c>
      <c r="S1490" s="152">
        <v>43930</v>
      </c>
      <c r="T1490" s="152" t="s">
        <v>520</v>
      </c>
      <c r="U1490" s="184">
        <v>46752</v>
      </c>
      <c r="V1490" s="139">
        <v>42202</v>
      </c>
      <c r="W1490" s="3"/>
      <c r="X1490" s="3"/>
      <c r="Y1490" s="11"/>
    </row>
    <row r="1491" spans="1:25" s="66" customFormat="1" ht="21" customHeight="1" x14ac:dyDescent="0.2">
      <c r="A1491" s="149">
        <f t="shared" si="556"/>
        <v>79</v>
      </c>
      <c r="B1491" s="150" t="s">
        <v>20</v>
      </c>
      <c r="C1491" s="150" t="s">
        <v>519</v>
      </c>
      <c r="D1491" s="150" t="s">
        <v>30</v>
      </c>
      <c r="E1491" s="150" t="s">
        <v>13</v>
      </c>
      <c r="F1491" s="149">
        <v>1</v>
      </c>
      <c r="G1491" s="149"/>
      <c r="H1491" s="151">
        <v>26.1</v>
      </c>
      <c r="I1491" s="228">
        <f t="shared" si="558"/>
        <v>26.1</v>
      </c>
      <c r="J1491" s="228">
        <f t="shared" si="559"/>
        <v>0</v>
      </c>
      <c r="K1491" s="228">
        <f t="shared" si="560"/>
        <v>26.1</v>
      </c>
      <c r="L1491" s="58">
        <f t="shared" si="561"/>
        <v>1</v>
      </c>
      <c r="M1491" s="58">
        <f t="shared" si="562"/>
        <v>0</v>
      </c>
      <c r="N1491" s="58">
        <f t="shared" si="563"/>
        <v>1</v>
      </c>
      <c r="O1491" s="259">
        <v>2</v>
      </c>
      <c r="P1491" s="247"/>
      <c r="Q1491" s="260">
        <f t="shared" si="564"/>
        <v>2</v>
      </c>
      <c r="R1491" s="223" t="s">
        <v>22</v>
      </c>
      <c r="S1491" s="152">
        <v>43930</v>
      </c>
      <c r="T1491" s="152" t="s">
        <v>520</v>
      </c>
      <c r="U1491" s="184">
        <v>46752</v>
      </c>
      <c r="V1491" s="139">
        <v>39790</v>
      </c>
      <c r="W1491" s="3"/>
      <c r="X1491" s="3"/>
      <c r="Y1491" s="11"/>
    </row>
    <row r="1492" spans="1:25" s="66" customFormat="1" ht="21" customHeight="1" x14ac:dyDescent="0.2">
      <c r="A1492" s="149">
        <f t="shared" si="556"/>
        <v>79</v>
      </c>
      <c r="B1492" s="150" t="s">
        <v>20</v>
      </c>
      <c r="C1492" s="150" t="s">
        <v>519</v>
      </c>
      <c r="D1492" s="150" t="s">
        <v>31</v>
      </c>
      <c r="E1492" s="150" t="s">
        <v>13</v>
      </c>
      <c r="F1492" s="149">
        <v>2</v>
      </c>
      <c r="G1492" s="149"/>
      <c r="H1492" s="151">
        <v>40.6</v>
      </c>
      <c r="I1492" s="228">
        <f t="shared" si="558"/>
        <v>40.6</v>
      </c>
      <c r="J1492" s="228">
        <f t="shared" si="559"/>
        <v>0</v>
      </c>
      <c r="K1492" s="228">
        <f t="shared" si="560"/>
        <v>40.6</v>
      </c>
      <c r="L1492" s="58">
        <f t="shared" si="561"/>
        <v>1</v>
      </c>
      <c r="M1492" s="58">
        <f t="shared" si="562"/>
        <v>0</v>
      </c>
      <c r="N1492" s="58">
        <f t="shared" si="563"/>
        <v>1</v>
      </c>
      <c r="O1492" s="259">
        <v>6</v>
      </c>
      <c r="P1492" s="247"/>
      <c r="Q1492" s="260">
        <f t="shared" si="564"/>
        <v>6</v>
      </c>
      <c r="R1492" s="223" t="s">
        <v>22</v>
      </c>
      <c r="S1492" s="152">
        <v>43930</v>
      </c>
      <c r="T1492" s="152" t="s">
        <v>520</v>
      </c>
      <c r="U1492" s="184">
        <v>46752</v>
      </c>
      <c r="V1492" s="139">
        <v>42941</v>
      </c>
      <c r="W1492" s="3"/>
      <c r="X1492" s="3"/>
      <c r="Y1492" s="11"/>
    </row>
    <row r="1493" spans="1:25" s="66" customFormat="1" ht="21" customHeight="1" x14ac:dyDescent="0.2">
      <c r="A1493" s="149">
        <f t="shared" si="556"/>
        <v>79</v>
      </c>
      <c r="B1493" s="150" t="s">
        <v>20</v>
      </c>
      <c r="C1493" s="150" t="s">
        <v>519</v>
      </c>
      <c r="D1493" s="150" t="s">
        <v>32</v>
      </c>
      <c r="E1493" s="150" t="s">
        <v>13</v>
      </c>
      <c r="F1493" s="149">
        <v>1</v>
      </c>
      <c r="G1493" s="149"/>
      <c r="H1493" s="151">
        <v>27.1</v>
      </c>
      <c r="I1493" s="228">
        <f t="shared" si="558"/>
        <v>27.1</v>
      </c>
      <c r="J1493" s="228">
        <f t="shared" si="559"/>
        <v>0</v>
      </c>
      <c r="K1493" s="228">
        <f t="shared" si="560"/>
        <v>27.1</v>
      </c>
      <c r="L1493" s="58">
        <f t="shared" si="561"/>
        <v>1</v>
      </c>
      <c r="M1493" s="58">
        <f t="shared" si="562"/>
        <v>0</v>
      </c>
      <c r="N1493" s="58">
        <f t="shared" si="563"/>
        <v>1</v>
      </c>
      <c r="O1493" s="259">
        <v>2</v>
      </c>
      <c r="P1493" s="247"/>
      <c r="Q1493" s="260">
        <f t="shared" si="564"/>
        <v>2</v>
      </c>
      <c r="R1493" s="223" t="s">
        <v>22</v>
      </c>
      <c r="S1493" s="152">
        <v>43930</v>
      </c>
      <c r="T1493" s="152" t="s">
        <v>520</v>
      </c>
      <c r="U1493" s="184">
        <v>46752</v>
      </c>
      <c r="V1493" s="139">
        <v>41736</v>
      </c>
      <c r="W1493" s="3"/>
      <c r="X1493" s="3"/>
      <c r="Y1493" s="11"/>
    </row>
    <row r="1494" spans="1:25" s="66" customFormat="1" ht="21" customHeight="1" x14ac:dyDescent="0.2">
      <c r="A1494" s="149">
        <f t="shared" si="556"/>
        <v>79</v>
      </c>
      <c r="B1494" s="150" t="s">
        <v>20</v>
      </c>
      <c r="C1494" s="150" t="s">
        <v>519</v>
      </c>
      <c r="D1494" s="150" t="s">
        <v>33</v>
      </c>
      <c r="E1494" s="150" t="s">
        <v>13</v>
      </c>
      <c r="F1494" s="149">
        <v>1</v>
      </c>
      <c r="G1494" s="149"/>
      <c r="H1494" s="151">
        <v>14.6</v>
      </c>
      <c r="I1494" s="228">
        <f t="shared" si="558"/>
        <v>14.6</v>
      </c>
      <c r="J1494" s="228">
        <f t="shared" si="559"/>
        <v>0</v>
      </c>
      <c r="K1494" s="228">
        <f t="shared" si="560"/>
        <v>14.6</v>
      </c>
      <c r="L1494" s="58">
        <f t="shared" si="561"/>
        <v>1</v>
      </c>
      <c r="M1494" s="58">
        <f t="shared" si="562"/>
        <v>0</v>
      </c>
      <c r="N1494" s="58">
        <f t="shared" si="563"/>
        <v>1</v>
      </c>
      <c r="O1494" s="259">
        <v>3</v>
      </c>
      <c r="P1494" s="247"/>
      <c r="Q1494" s="260">
        <f t="shared" si="564"/>
        <v>3</v>
      </c>
      <c r="R1494" s="223" t="s">
        <v>22</v>
      </c>
      <c r="S1494" s="152">
        <v>43930</v>
      </c>
      <c r="T1494" s="152" t="s">
        <v>520</v>
      </c>
      <c r="U1494" s="184">
        <v>46752</v>
      </c>
      <c r="V1494" s="139">
        <v>40435</v>
      </c>
      <c r="W1494" s="3"/>
      <c r="X1494" s="3"/>
      <c r="Y1494" s="11"/>
    </row>
    <row r="1495" spans="1:25" s="66" customFormat="1" ht="21" customHeight="1" x14ac:dyDescent="0.2">
      <c r="A1495" s="154">
        <f t="shared" si="556"/>
        <v>79</v>
      </c>
      <c r="B1495" s="155" t="s">
        <v>20</v>
      </c>
      <c r="C1495" s="155" t="s">
        <v>519</v>
      </c>
      <c r="D1495" s="155">
        <f>COUNTA(D1484:D1494)</f>
        <v>11</v>
      </c>
      <c r="E1495" s="155" t="s">
        <v>405</v>
      </c>
      <c r="F1495" s="153"/>
      <c r="G1495" s="156">
        <v>395.2</v>
      </c>
      <c r="H1495" s="156">
        <f>SUM(H1484:H1494)</f>
        <v>382.50000000000011</v>
      </c>
      <c r="I1495" s="156">
        <f t="shared" ref="I1495:Q1495" si="565">SUM(I1484:I1494)</f>
        <v>382.50000000000011</v>
      </c>
      <c r="J1495" s="156">
        <f t="shared" si="565"/>
        <v>0</v>
      </c>
      <c r="K1495" s="156">
        <f t="shared" si="565"/>
        <v>382.50000000000011</v>
      </c>
      <c r="L1495" s="160">
        <f t="shared" si="565"/>
        <v>11</v>
      </c>
      <c r="M1495" s="160">
        <f t="shared" si="565"/>
        <v>0</v>
      </c>
      <c r="N1495" s="160">
        <f t="shared" si="565"/>
        <v>11</v>
      </c>
      <c r="O1495" s="160">
        <f t="shared" si="565"/>
        <v>27</v>
      </c>
      <c r="P1495" s="160">
        <f t="shared" si="565"/>
        <v>1</v>
      </c>
      <c r="Q1495" s="160">
        <f t="shared" si="565"/>
        <v>26</v>
      </c>
      <c r="R1495" s="15" t="str">
        <f>IF(L1495/D1495=0,"дом расселён 100%",IF(L1495-D1495=0,"0%",IF(L1495/D1495&lt;1,1-L1495/D1495)))</f>
        <v>0%</v>
      </c>
      <c r="S1495" s="217">
        <v>43930</v>
      </c>
      <c r="T1495" s="217" t="s">
        <v>520</v>
      </c>
      <c r="U1495" s="217">
        <v>46752</v>
      </c>
      <c r="V1495" s="3"/>
      <c r="W1495" s="3"/>
      <c r="X1495" s="3"/>
      <c r="Y1495" s="11"/>
    </row>
    <row r="1496" spans="1:25" s="66" customFormat="1" ht="21" customHeight="1" x14ac:dyDescent="0.2">
      <c r="A1496" s="149">
        <f>A1495+1</f>
        <v>80</v>
      </c>
      <c r="B1496" s="235" t="s">
        <v>20</v>
      </c>
      <c r="C1496" s="235" t="s">
        <v>561</v>
      </c>
      <c r="D1496" s="235" t="s">
        <v>23</v>
      </c>
      <c r="E1496" s="235" t="s">
        <v>13</v>
      </c>
      <c r="F1496" s="236">
        <v>1</v>
      </c>
      <c r="G1496" s="236"/>
      <c r="H1496" s="237">
        <v>36.6</v>
      </c>
      <c r="I1496" s="238">
        <f t="shared" ref="I1496:I1506" si="566">IF(R1496="Подлежит расселению",H1496,IF(R1496="Расселено",0,IF(R1496="Пустующие",0,IF(R1496="В суде",H1496))))</f>
        <v>36.6</v>
      </c>
      <c r="J1496" s="238">
        <f t="shared" ref="J1496:J1501" si="567">IF(E1496="Муниципальная",I1496,IF(E1496="Частная",0,IF(E1496="Государственная",0,IF(E1496="Юр.лицо",0))))</f>
        <v>0</v>
      </c>
      <c r="K1496" s="238">
        <f t="shared" ref="K1496:K1501" si="568">IF(E1496="Муниципальная",0,IF(E1496="Частная",I1496,IF(E1496="Государственная",I1496,IF(E1496="Юр.лицо",I1496))))</f>
        <v>36.6</v>
      </c>
      <c r="L1496" s="239">
        <f t="shared" ref="L1496:N1501" si="569">IF(I1496&gt;0,1,IF(I1496=0,0))</f>
        <v>1</v>
      </c>
      <c r="M1496" s="239">
        <f t="shared" si="569"/>
        <v>0</v>
      </c>
      <c r="N1496" s="239">
        <f t="shared" si="569"/>
        <v>1</v>
      </c>
      <c r="O1496" s="262">
        <v>5</v>
      </c>
      <c r="P1496" s="263">
        <v>4</v>
      </c>
      <c r="Q1496" s="263">
        <f t="shared" ref="Q1496:Q1501" si="570">O1496-P1496</f>
        <v>1</v>
      </c>
      <c r="R1496" s="235" t="s">
        <v>22</v>
      </c>
      <c r="S1496" s="240">
        <v>44011</v>
      </c>
      <c r="T1496" s="240" t="s">
        <v>562</v>
      </c>
      <c r="U1496" s="240">
        <v>46752</v>
      </c>
      <c r="V1496" s="3"/>
      <c r="W1496" s="3"/>
      <c r="X1496" s="3"/>
      <c r="Y1496" s="11"/>
    </row>
    <row r="1497" spans="1:25" s="66" customFormat="1" ht="21" customHeight="1" x14ac:dyDescent="0.2">
      <c r="A1497" s="149">
        <f>A1496</f>
        <v>80</v>
      </c>
      <c r="B1497" s="235" t="s">
        <v>20</v>
      </c>
      <c r="C1497" s="235" t="s">
        <v>561</v>
      </c>
      <c r="D1497" s="235" t="s">
        <v>24</v>
      </c>
      <c r="E1497" s="235" t="s">
        <v>13</v>
      </c>
      <c r="F1497" s="236">
        <v>1</v>
      </c>
      <c r="G1497" s="236"/>
      <c r="H1497" s="237">
        <v>23.6</v>
      </c>
      <c r="I1497" s="238">
        <f t="shared" si="566"/>
        <v>23.6</v>
      </c>
      <c r="J1497" s="238">
        <f t="shared" si="567"/>
        <v>0</v>
      </c>
      <c r="K1497" s="238">
        <f t="shared" si="568"/>
        <v>23.6</v>
      </c>
      <c r="L1497" s="239">
        <f t="shared" si="569"/>
        <v>1</v>
      </c>
      <c r="M1497" s="239">
        <f t="shared" si="569"/>
        <v>0</v>
      </c>
      <c r="N1497" s="239">
        <f t="shared" si="569"/>
        <v>1</v>
      </c>
      <c r="O1497" s="262">
        <v>1</v>
      </c>
      <c r="P1497" s="263">
        <v>1</v>
      </c>
      <c r="Q1497" s="263">
        <f t="shared" si="570"/>
        <v>0</v>
      </c>
      <c r="R1497" s="235" t="s">
        <v>22</v>
      </c>
      <c r="S1497" s="240">
        <v>44011</v>
      </c>
      <c r="T1497" s="240" t="s">
        <v>562</v>
      </c>
      <c r="U1497" s="240">
        <v>46752</v>
      </c>
      <c r="V1497" s="241">
        <v>40647</v>
      </c>
      <c r="W1497" s="3"/>
      <c r="X1497" s="3"/>
      <c r="Y1497" s="11"/>
    </row>
    <row r="1498" spans="1:25" s="66" customFormat="1" ht="21" customHeight="1" x14ac:dyDescent="0.2">
      <c r="A1498" s="149">
        <f t="shared" ref="A1498:A1506" si="571">A1497</f>
        <v>80</v>
      </c>
      <c r="B1498" s="235" t="s">
        <v>20</v>
      </c>
      <c r="C1498" s="235" t="s">
        <v>561</v>
      </c>
      <c r="D1498" s="235" t="s">
        <v>25</v>
      </c>
      <c r="E1498" s="235" t="s">
        <v>13</v>
      </c>
      <c r="F1498" s="236">
        <v>2</v>
      </c>
      <c r="G1498" s="236"/>
      <c r="H1498" s="237">
        <v>54.7</v>
      </c>
      <c r="I1498" s="238">
        <f t="shared" si="566"/>
        <v>54.7</v>
      </c>
      <c r="J1498" s="238">
        <f t="shared" si="567"/>
        <v>0</v>
      </c>
      <c r="K1498" s="238">
        <f t="shared" si="568"/>
        <v>54.7</v>
      </c>
      <c r="L1498" s="239">
        <f t="shared" si="569"/>
        <v>1</v>
      </c>
      <c r="M1498" s="239">
        <f t="shared" si="569"/>
        <v>0</v>
      </c>
      <c r="N1498" s="239">
        <f t="shared" si="569"/>
        <v>1</v>
      </c>
      <c r="O1498" s="262">
        <v>5</v>
      </c>
      <c r="P1498" s="263"/>
      <c r="Q1498" s="263">
        <f t="shared" si="570"/>
        <v>5</v>
      </c>
      <c r="R1498" s="235" t="s">
        <v>22</v>
      </c>
      <c r="S1498" s="240">
        <v>44011</v>
      </c>
      <c r="T1498" s="240" t="s">
        <v>562</v>
      </c>
      <c r="U1498" s="240">
        <v>46752</v>
      </c>
      <c r="V1498" s="9"/>
      <c r="W1498" s="3"/>
      <c r="X1498" s="3"/>
      <c r="Y1498" s="11"/>
    </row>
    <row r="1499" spans="1:25" s="66" customFormat="1" ht="21" customHeight="1" x14ac:dyDescent="0.2">
      <c r="A1499" s="149">
        <f t="shared" si="571"/>
        <v>80</v>
      </c>
      <c r="B1499" s="235" t="s">
        <v>20</v>
      </c>
      <c r="C1499" s="235" t="s">
        <v>561</v>
      </c>
      <c r="D1499" s="235" t="s">
        <v>28</v>
      </c>
      <c r="E1499" s="235" t="s">
        <v>13</v>
      </c>
      <c r="F1499" s="236">
        <v>1</v>
      </c>
      <c r="G1499" s="236"/>
      <c r="H1499" s="237">
        <v>17.899999999999999</v>
      </c>
      <c r="I1499" s="238">
        <f t="shared" si="566"/>
        <v>17.899999999999999</v>
      </c>
      <c r="J1499" s="238">
        <f t="shared" si="567"/>
        <v>0</v>
      </c>
      <c r="K1499" s="238">
        <f t="shared" si="568"/>
        <v>17.899999999999999</v>
      </c>
      <c r="L1499" s="239">
        <f t="shared" si="569"/>
        <v>1</v>
      </c>
      <c r="M1499" s="239">
        <f t="shared" si="569"/>
        <v>0</v>
      </c>
      <c r="N1499" s="239">
        <f t="shared" si="569"/>
        <v>1</v>
      </c>
      <c r="O1499" s="262">
        <v>6</v>
      </c>
      <c r="P1499" s="263"/>
      <c r="Q1499" s="263">
        <f t="shared" si="570"/>
        <v>6</v>
      </c>
      <c r="R1499" s="235" t="s">
        <v>22</v>
      </c>
      <c r="S1499" s="240">
        <v>44011</v>
      </c>
      <c r="T1499" s="240" t="s">
        <v>562</v>
      </c>
      <c r="U1499" s="240">
        <v>46752</v>
      </c>
      <c r="V1499" s="241">
        <v>43781</v>
      </c>
      <c r="W1499" s="3"/>
      <c r="X1499" s="3"/>
      <c r="Y1499" s="11"/>
    </row>
    <row r="1500" spans="1:25" s="66" customFormat="1" ht="21" customHeight="1" x14ac:dyDescent="0.2">
      <c r="A1500" s="149">
        <f t="shared" si="571"/>
        <v>80</v>
      </c>
      <c r="B1500" s="235" t="s">
        <v>20</v>
      </c>
      <c r="C1500" s="235" t="s">
        <v>561</v>
      </c>
      <c r="D1500" s="235" t="s">
        <v>29</v>
      </c>
      <c r="E1500" s="235" t="s">
        <v>12</v>
      </c>
      <c r="F1500" s="236">
        <v>1</v>
      </c>
      <c r="G1500" s="236"/>
      <c r="H1500" s="237">
        <v>18</v>
      </c>
      <c r="I1500" s="238">
        <f t="shared" si="566"/>
        <v>18</v>
      </c>
      <c r="J1500" s="238">
        <f t="shared" si="567"/>
        <v>18</v>
      </c>
      <c r="K1500" s="238">
        <f t="shared" si="568"/>
        <v>0</v>
      </c>
      <c r="L1500" s="239">
        <f t="shared" si="569"/>
        <v>1</v>
      </c>
      <c r="M1500" s="239">
        <f t="shared" si="569"/>
        <v>1</v>
      </c>
      <c r="N1500" s="239">
        <f t="shared" si="569"/>
        <v>0</v>
      </c>
      <c r="O1500" s="262">
        <v>4</v>
      </c>
      <c r="P1500" s="263">
        <v>2</v>
      </c>
      <c r="Q1500" s="263">
        <f t="shared" si="570"/>
        <v>2</v>
      </c>
      <c r="R1500" s="235" t="s">
        <v>22</v>
      </c>
      <c r="S1500" s="240">
        <v>44011</v>
      </c>
      <c r="T1500" s="240" t="s">
        <v>562</v>
      </c>
      <c r="U1500" s="240">
        <v>46752</v>
      </c>
      <c r="V1500" s="9"/>
      <c r="W1500" s="3"/>
      <c r="X1500" s="3"/>
      <c r="Y1500" s="11"/>
    </row>
    <row r="1501" spans="1:25" s="66" customFormat="1" ht="21" customHeight="1" x14ac:dyDescent="0.2">
      <c r="A1501" s="149">
        <f t="shared" si="571"/>
        <v>80</v>
      </c>
      <c r="B1501" s="235" t="s">
        <v>20</v>
      </c>
      <c r="C1501" s="235" t="s">
        <v>561</v>
      </c>
      <c r="D1501" s="235" t="s">
        <v>30</v>
      </c>
      <c r="E1501" s="235" t="s">
        <v>13</v>
      </c>
      <c r="F1501" s="236">
        <v>1</v>
      </c>
      <c r="G1501" s="236"/>
      <c r="H1501" s="237">
        <v>17.899999999999999</v>
      </c>
      <c r="I1501" s="238">
        <f t="shared" si="566"/>
        <v>17.899999999999999</v>
      </c>
      <c r="J1501" s="238">
        <f t="shared" si="567"/>
        <v>0</v>
      </c>
      <c r="K1501" s="238">
        <f t="shared" si="568"/>
        <v>17.899999999999999</v>
      </c>
      <c r="L1501" s="239">
        <f t="shared" si="569"/>
        <v>1</v>
      </c>
      <c r="M1501" s="239">
        <f t="shared" si="569"/>
        <v>0</v>
      </c>
      <c r="N1501" s="239">
        <f t="shared" si="569"/>
        <v>1</v>
      </c>
      <c r="O1501" s="262">
        <v>1</v>
      </c>
      <c r="P1501" s="263">
        <v>2</v>
      </c>
      <c r="Q1501" s="263">
        <f t="shared" si="570"/>
        <v>-1</v>
      </c>
      <c r="R1501" s="235" t="s">
        <v>22</v>
      </c>
      <c r="S1501" s="240">
        <v>44011</v>
      </c>
      <c r="T1501" s="240" t="s">
        <v>562</v>
      </c>
      <c r="U1501" s="240">
        <v>46752</v>
      </c>
      <c r="V1501" s="9"/>
      <c r="W1501" s="3"/>
      <c r="X1501" s="3"/>
      <c r="Y1501" s="11"/>
    </row>
    <row r="1502" spans="1:25" s="66" customFormat="1" ht="21" customHeight="1" x14ac:dyDescent="0.2">
      <c r="A1502" s="149">
        <f t="shared" si="571"/>
        <v>80</v>
      </c>
      <c r="B1502" s="235" t="s">
        <v>20</v>
      </c>
      <c r="C1502" s="235" t="s">
        <v>561</v>
      </c>
      <c r="D1502" s="235" t="s">
        <v>32</v>
      </c>
      <c r="E1502" s="235" t="s">
        <v>12</v>
      </c>
      <c r="F1502" s="236">
        <v>1</v>
      </c>
      <c r="G1502" s="236"/>
      <c r="H1502" s="237">
        <v>36.299999999999997</v>
      </c>
      <c r="I1502" s="238">
        <f t="shared" si="566"/>
        <v>36.299999999999997</v>
      </c>
      <c r="J1502" s="238">
        <f t="shared" ref="J1502:J1506" si="572">IF(E1502="Муниципальная",I1502,IF(E1502="Частная",0,IF(E1502="Государственная",0,IF(E1502="Юр.лицо",0))))</f>
        <v>36.299999999999997</v>
      </c>
      <c r="K1502" s="238">
        <f t="shared" ref="K1502:K1506" si="573">IF(E1502="Муниципальная",0,IF(E1502="Частная",I1502,IF(E1502="Государственная",I1502,IF(E1502="Юр.лицо",I1502))))</f>
        <v>0</v>
      </c>
      <c r="L1502" s="239">
        <f t="shared" ref="L1502:N1506" si="574">IF(I1502&gt;0,1,IF(I1502=0,0))</f>
        <v>1</v>
      </c>
      <c r="M1502" s="239">
        <f t="shared" si="574"/>
        <v>1</v>
      </c>
      <c r="N1502" s="239">
        <f t="shared" si="574"/>
        <v>0</v>
      </c>
      <c r="O1502" s="262">
        <v>2</v>
      </c>
      <c r="P1502" s="263"/>
      <c r="Q1502" s="263">
        <f t="shared" ref="Q1502:Q1506" si="575">O1502-P1502</f>
        <v>2</v>
      </c>
      <c r="R1502" s="235" t="s">
        <v>22</v>
      </c>
      <c r="S1502" s="240">
        <v>44011</v>
      </c>
      <c r="T1502" s="240" t="s">
        <v>562</v>
      </c>
      <c r="U1502" s="240">
        <v>46752</v>
      </c>
      <c r="V1502" s="9"/>
      <c r="W1502" s="3"/>
      <c r="X1502" s="3"/>
      <c r="Y1502" s="11"/>
    </row>
    <row r="1503" spans="1:25" s="66" customFormat="1" ht="21" customHeight="1" x14ac:dyDescent="0.2">
      <c r="A1503" s="149">
        <f t="shared" si="571"/>
        <v>80</v>
      </c>
      <c r="B1503" s="235" t="s">
        <v>20</v>
      </c>
      <c r="C1503" s="235" t="s">
        <v>561</v>
      </c>
      <c r="D1503" s="235" t="s">
        <v>33</v>
      </c>
      <c r="E1503" s="235" t="s">
        <v>13</v>
      </c>
      <c r="F1503" s="236">
        <v>1</v>
      </c>
      <c r="G1503" s="236"/>
      <c r="H1503" s="237">
        <v>18.600000000000001</v>
      </c>
      <c r="I1503" s="238">
        <f t="shared" si="566"/>
        <v>18.600000000000001</v>
      </c>
      <c r="J1503" s="238">
        <f>IF(E1503="Муниципальная",I1503,IF(E1503="Частная",0,IF(E1503="Государственная",0,IF(E1503="Юр.лицо",0))))</f>
        <v>0</v>
      </c>
      <c r="K1503" s="238">
        <f>IF(E1503="Муниципальная",0,IF(E1503="Частная",I1503,IF(E1503="Государственная",I1503,IF(E1503="Юр.лицо",I1503))))</f>
        <v>18.600000000000001</v>
      </c>
      <c r="L1503" s="239">
        <f>IF(I1503&gt;0,1,IF(I1503=0,0))</f>
        <v>1</v>
      </c>
      <c r="M1503" s="239">
        <f>IF(J1503&gt;0,1,IF(J1503=0,0))</f>
        <v>0</v>
      </c>
      <c r="N1503" s="239">
        <f>IF(K1503&gt;0,1,IF(K1503=0,0))</f>
        <v>1</v>
      </c>
      <c r="O1503" s="262">
        <v>9</v>
      </c>
      <c r="P1503" s="263"/>
      <c r="Q1503" s="263">
        <f>O1503-P1503</f>
        <v>9</v>
      </c>
      <c r="R1503" s="235" t="s">
        <v>22</v>
      </c>
      <c r="S1503" s="240">
        <v>44011</v>
      </c>
      <c r="T1503" s="240" t="s">
        <v>562</v>
      </c>
      <c r="U1503" s="240">
        <v>46752</v>
      </c>
      <c r="V1503" s="9"/>
      <c r="W1503" s="3"/>
      <c r="X1503" s="3"/>
      <c r="Y1503" s="11"/>
    </row>
    <row r="1504" spans="1:25" s="66" customFormat="1" ht="21" customHeight="1" x14ac:dyDescent="0.2">
      <c r="A1504" s="149">
        <f t="shared" si="571"/>
        <v>80</v>
      </c>
      <c r="B1504" s="235" t="s">
        <v>20</v>
      </c>
      <c r="C1504" s="235" t="s">
        <v>561</v>
      </c>
      <c r="D1504" s="235" t="s">
        <v>39</v>
      </c>
      <c r="E1504" s="235" t="s">
        <v>12</v>
      </c>
      <c r="F1504" s="236">
        <v>1</v>
      </c>
      <c r="G1504" s="236"/>
      <c r="H1504" s="237">
        <v>17.5</v>
      </c>
      <c r="I1504" s="238">
        <f t="shared" si="566"/>
        <v>17.5</v>
      </c>
      <c r="J1504" s="238">
        <f t="shared" ref="J1504" si="576">IF(E1504="Муниципальная",I1504,IF(E1504="Частная",0,IF(E1504="Государственная",0,IF(E1504="Юр.лицо",0))))</f>
        <v>17.5</v>
      </c>
      <c r="K1504" s="238">
        <f t="shared" ref="K1504" si="577">IF(E1504="Муниципальная",0,IF(E1504="Частная",I1504,IF(E1504="Государственная",I1504,IF(E1504="Юр.лицо",I1504))))</f>
        <v>0</v>
      </c>
      <c r="L1504" s="239">
        <f t="shared" ref="L1504:N1504" si="578">IF(I1504&gt;0,1,IF(I1504=0,0))</f>
        <v>1</v>
      </c>
      <c r="M1504" s="239">
        <f t="shared" si="578"/>
        <v>1</v>
      </c>
      <c r="N1504" s="239">
        <f t="shared" si="578"/>
        <v>0</v>
      </c>
      <c r="O1504" s="262">
        <v>2</v>
      </c>
      <c r="P1504" s="263"/>
      <c r="Q1504" s="263">
        <f t="shared" ref="Q1504" si="579">O1504-P1504</f>
        <v>2</v>
      </c>
      <c r="R1504" s="235" t="s">
        <v>22</v>
      </c>
      <c r="S1504" s="240">
        <v>44011</v>
      </c>
      <c r="T1504" s="240" t="s">
        <v>562</v>
      </c>
      <c r="U1504" s="240">
        <v>46752</v>
      </c>
      <c r="V1504" s="9"/>
      <c r="W1504" s="3"/>
      <c r="X1504" s="3"/>
      <c r="Y1504" s="11"/>
    </row>
    <row r="1505" spans="1:25" s="66" customFormat="1" ht="21" customHeight="1" x14ac:dyDescent="0.2">
      <c r="A1505" s="149">
        <f t="shared" si="571"/>
        <v>80</v>
      </c>
      <c r="B1505" s="235" t="s">
        <v>20</v>
      </c>
      <c r="C1505" s="235" t="s">
        <v>561</v>
      </c>
      <c r="D1505" s="235" t="s">
        <v>40</v>
      </c>
      <c r="E1505" s="235" t="s">
        <v>13</v>
      </c>
      <c r="F1505" s="236">
        <v>1</v>
      </c>
      <c r="G1505" s="236"/>
      <c r="H1505" s="237">
        <v>36.799999999999997</v>
      </c>
      <c r="I1505" s="238">
        <f t="shared" si="566"/>
        <v>36.799999999999997</v>
      </c>
      <c r="J1505" s="238">
        <f>IF(E1505="Муниципальная",I1505,IF(E1505="Частная",0,IF(E1505="Государственная",0,IF(E1505="Юр.лицо",0))))</f>
        <v>0</v>
      </c>
      <c r="K1505" s="238">
        <f>IF(E1505="Муниципальная",0,IF(E1505="Частная",I1505,IF(E1505="Государственная",I1505,IF(E1505="Юр.лицо",I1505))))</f>
        <v>36.799999999999997</v>
      </c>
      <c r="L1505" s="239">
        <f>IF(I1505&gt;0,1,IF(I1505=0,0))</f>
        <v>1</v>
      </c>
      <c r="M1505" s="239">
        <f>IF(J1505&gt;0,1,IF(J1505=0,0))</f>
        <v>0</v>
      </c>
      <c r="N1505" s="239">
        <f>IF(K1505&gt;0,1,IF(K1505=0,0))</f>
        <v>1</v>
      </c>
      <c r="O1505" s="262">
        <v>1</v>
      </c>
      <c r="P1505" s="263"/>
      <c r="Q1505" s="263">
        <f>O1505-P1505</f>
        <v>1</v>
      </c>
      <c r="R1505" s="235" t="s">
        <v>22</v>
      </c>
      <c r="S1505" s="240">
        <v>44011</v>
      </c>
      <c r="T1505" s="240" t="s">
        <v>562</v>
      </c>
      <c r="U1505" s="240">
        <v>46752</v>
      </c>
      <c r="V1505" s="241">
        <v>43333</v>
      </c>
      <c r="W1505" s="3"/>
      <c r="X1505" s="3"/>
      <c r="Y1505" s="11"/>
    </row>
    <row r="1506" spans="1:25" s="66" customFormat="1" ht="21" customHeight="1" x14ac:dyDescent="0.2">
      <c r="A1506" s="149">
        <f t="shared" si="571"/>
        <v>80</v>
      </c>
      <c r="B1506" s="235" t="s">
        <v>20</v>
      </c>
      <c r="C1506" s="235" t="s">
        <v>561</v>
      </c>
      <c r="D1506" s="235" t="s">
        <v>42</v>
      </c>
      <c r="E1506" s="235" t="s">
        <v>12</v>
      </c>
      <c r="F1506" s="236">
        <v>1</v>
      </c>
      <c r="G1506" s="236"/>
      <c r="H1506" s="237">
        <v>35.799999999999997</v>
      </c>
      <c r="I1506" s="238">
        <f t="shared" si="566"/>
        <v>35.799999999999997</v>
      </c>
      <c r="J1506" s="238">
        <f t="shared" si="572"/>
        <v>35.799999999999997</v>
      </c>
      <c r="K1506" s="238">
        <f t="shared" si="573"/>
        <v>0</v>
      </c>
      <c r="L1506" s="239">
        <f t="shared" si="574"/>
        <v>1</v>
      </c>
      <c r="M1506" s="239">
        <f t="shared" si="574"/>
        <v>1</v>
      </c>
      <c r="N1506" s="239">
        <f t="shared" si="574"/>
        <v>0</v>
      </c>
      <c r="O1506" s="262">
        <v>4</v>
      </c>
      <c r="P1506" s="263"/>
      <c r="Q1506" s="263">
        <f t="shared" si="575"/>
        <v>4</v>
      </c>
      <c r="R1506" s="235" t="s">
        <v>22</v>
      </c>
      <c r="S1506" s="240">
        <v>44011</v>
      </c>
      <c r="T1506" s="240" t="s">
        <v>562</v>
      </c>
      <c r="U1506" s="240">
        <v>46752</v>
      </c>
      <c r="V1506" s="9"/>
      <c r="W1506" s="3"/>
      <c r="X1506" s="3"/>
      <c r="Y1506" s="11"/>
    </row>
    <row r="1507" spans="1:25" s="66" customFormat="1" ht="21" customHeight="1" x14ac:dyDescent="0.2">
      <c r="A1507" s="154">
        <f>A1506</f>
        <v>80</v>
      </c>
      <c r="B1507" s="155" t="s">
        <v>20</v>
      </c>
      <c r="C1507" s="155" t="s">
        <v>561</v>
      </c>
      <c r="D1507" s="155">
        <f>COUNTA(D1496:D1506)</f>
        <v>11</v>
      </c>
      <c r="E1507" s="155" t="s">
        <v>34</v>
      </c>
      <c r="F1507" s="153"/>
      <c r="G1507" s="156">
        <v>379.8</v>
      </c>
      <c r="H1507" s="156">
        <f>SUM(H1496:H1506)</f>
        <v>313.7</v>
      </c>
      <c r="I1507" s="156">
        <f t="shared" ref="I1507:Q1507" si="580">SUM(I1496:I1506)</f>
        <v>313.7</v>
      </c>
      <c r="J1507" s="156">
        <f t="shared" si="580"/>
        <v>107.6</v>
      </c>
      <c r="K1507" s="156">
        <f t="shared" si="580"/>
        <v>206.10000000000002</v>
      </c>
      <c r="L1507" s="160">
        <f t="shared" si="580"/>
        <v>11</v>
      </c>
      <c r="M1507" s="160">
        <f t="shared" si="580"/>
        <v>4</v>
      </c>
      <c r="N1507" s="160">
        <f t="shared" si="580"/>
        <v>7</v>
      </c>
      <c r="O1507" s="160">
        <f t="shared" si="580"/>
        <v>40</v>
      </c>
      <c r="P1507" s="160">
        <f t="shared" si="580"/>
        <v>9</v>
      </c>
      <c r="Q1507" s="160">
        <f t="shared" si="580"/>
        <v>31</v>
      </c>
      <c r="R1507" s="15" t="str">
        <f>IF(L1507/D1507=0,"дом расселён 100%",IF(L1507-D1507=0,"0%",IF(L1507/D1507&lt;1,1-L1507/D1507)))</f>
        <v>0%</v>
      </c>
      <c r="S1507" s="248">
        <v>44011</v>
      </c>
      <c r="T1507" s="248" t="s">
        <v>562</v>
      </c>
      <c r="U1507" s="248">
        <v>46752</v>
      </c>
      <c r="V1507" s="9"/>
      <c r="W1507" s="3"/>
      <c r="X1507" s="3"/>
      <c r="Y1507" s="11"/>
    </row>
    <row r="1508" spans="1:25" s="71" customFormat="1" ht="21" customHeight="1" x14ac:dyDescent="0.2">
      <c r="A1508" s="170">
        <f>A1507</f>
        <v>80</v>
      </c>
      <c r="B1508" s="81" t="s">
        <v>20</v>
      </c>
      <c r="C1508" s="81" t="s">
        <v>125</v>
      </c>
      <c r="D1508" s="82">
        <f>SUMIFS(D$8:D$1507,$B$8:$B$1507,$B$1508,$E$8:$E$1507,"итого по дому",$A$8:$A$1507,"&gt;0")</f>
        <v>1420</v>
      </c>
      <c r="E1508" s="35"/>
      <c r="F1508" s="157"/>
      <c r="G1508" s="85">
        <f t="shared" ref="G1508:Q1508" si="581">SUMIFS(G$8:G$1507,$B$8:$B$1507,$B$1508,$E$8:$E$1507,"итого по дому",$A$8:$A$1507,"&gt;0")</f>
        <v>61170.069999999992</v>
      </c>
      <c r="H1508" s="85">
        <f t="shared" si="581"/>
        <v>52770.030000000006</v>
      </c>
      <c r="I1508" s="85">
        <f t="shared" si="581"/>
        <v>46530.130000000012</v>
      </c>
      <c r="J1508" s="85">
        <f t="shared" si="581"/>
        <v>9531.5</v>
      </c>
      <c r="K1508" s="85">
        <f t="shared" si="581"/>
        <v>36998.630000000005</v>
      </c>
      <c r="L1508" s="85">
        <f t="shared" si="581"/>
        <v>1219</v>
      </c>
      <c r="M1508" s="85">
        <f t="shared" si="581"/>
        <v>263</v>
      </c>
      <c r="N1508" s="85">
        <f t="shared" si="581"/>
        <v>956</v>
      </c>
      <c r="O1508" s="82">
        <f t="shared" si="581"/>
        <v>3350</v>
      </c>
      <c r="P1508" s="82">
        <f t="shared" si="581"/>
        <v>390</v>
      </c>
      <c r="Q1508" s="82">
        <f t="shared" si="581"/>
        <v>2941</v>
      </c>
      <c r="R1508" s="223"/>
      <c r="S1508" s="171"/>
      <c r="T1508" s="172"/>
      <c r="U1508" s="171"/>
      <c r="V1508" s="16"/>
      <c r="W1508" s="148" t="s">
        <v>543</v>
      </c>
      <c r="X1508" s="148" t="s">
        <v>556</v>
      </c>
      <c r="Y1508" s="11"/>
    </row>
    <row r="1509" spans="1:25" s="17" customFormat="1" ht="24.95" customHeight="1" x14ac:dyDescent="0.2">
      <c r="A1509" s="58">
        <v>1</v>
      </c>
      <c r="B1509" s="143" t="s">
        <v>126</v>
      </c>
      <c r="C1509" s="143" t="s">
        <v>127</v>
      </c>
      <c r="D1509" s="142">
        <v>1</v>
      </c>
      <c r="E1509" s="143" t="s">
        <v>13</v>
      </c>
      <c r="F1509" s="38">
        <v>1</v>
      </c>
      <c r="G1509" s="14"/>
      <c r="H1509" s="140">
        <v>30.1</v>
      </c>
      <c r="I1509" s="228">
        <f t="shared" ref="I1509:I1520" si="582">IF(R1509="Подлежит расселению",H1509,IF(R1509="Расселено",0,IF(R1509="Пустующие",0,IF(R1509="В суде",H1509))))</f>
        <v>30.1</v>
      </c>
      <c r="J1509" s="228">
        <f>IF(E1509="Муниципальная",I1509,IF(E1509="Частная",0,IF(E1509="Государственная",0,IF(E1509="Юр.лицо",0))))</f>
        <v>0</v>
      </c>
      <c r="K1509" s="228">
        <f>IF(E1509="Муниципальная",0,IF(E1509="Частная",I1509,IF(E1509="Государственная",I1509,IF(E1509="Юр.лицо",I1509))))</f>
        <v>30.1</v>
      </c>
      <c r="L1509" s="143">
        <f t="shared" ref="L1509:N1520" si="583">IF(I1509&gt;0,1,IF(I1509=0,0))</f>
        <v>1</v>
      </c>
      <c r="M1509" s="12">
        <f t="shared" si="583"/>
        <v>0</v>
      </c>
      <c r="N1509" s="143">
        <f t="shared" si="583"/>
        <v>1</v>
      </c>
      <c r="O1509" s="247">
        <v>10</v>
      </c>
      <c r="P1509" s="13">
        <v>5</v>
      </c>
      <c r="Q1509" s="247">
        <f>O1509-P1509</f>
        <v>5</v>
      </c>
      <c r="R1509" s="223" t="s">
        <v>22</v>
      </c>
      <c r="S1509" s="141">
        <v>42262</v>
      </c>
      <c r="T1509" s="143" t="s">
        <v>128</v>
      </c>
      <c r="U1509" s="45">
        <v>43465</v>
      </c>
      <c r="V1509" s="139">
        <v>39381</v>
      </c>
      <c r="W1509" s="148" t="s">
        <v>482</v>
      </c>
      <c r="X1509" s="148" t="s">
        <v>555</v>
      </c>
      <c r="Y1509" s="11"/>
    </row>
    <row r="1510" spans="1:25" s="17" customFormat="1" ht="24.95" customHeight="1" x14ac:dyDescent="0.2">
      <c r="A1510" s="58">
        <f t="shared" ref="A1510:A1544" si="584">A1509</f>
        <v>1</v>
      </c>
      <c r="B1510" s="143" t="s">
        <v>126</v>
      </c>
      <c r="C1510" s="143" t="s">
        <v>127</v>
      </c>
      <c r="D1510" s="142">
        <v>2</v>
      </c>
      <c r="E1510" s="143" t="s">
        <v>12</v>
      </c>
      <c r="F1510" s="38">
        <v>2</v>
      </c>
      <c r="G1510" s="14"/>
      <c r="H1510" s="140">
        <v>38.6</v>
      </c>
      <c r="I1510" s="140">
        <f t="shared" si="582"/>
        <v>0</v>
      </c>
      <c r="J1510" s="140">
        <f t="shared" ref="J1510:J1517" si="585">IF(E1510="Муниципальная",I1510,IF(E1510="Частная",0))</f>
        <v>0</v>
      </c>
      <c r="K1510" s="140">
        <f t="shared" ref="K1510:K1517" si="586">IF(E1510="Муниципальная",0,IF(E1510="Частная",I1510))</f>
        <v>0</v>
      </c>
      <c r="L1510" s="143">
        <f t="shared" si="583"/>
        <v>0</v>
      </c>
      <c r="M1510" s="12">
        <f t="shared" si="583"/>
        <v>0</v>
      </c>
      <c r="N1510" s="143">
        <f t="shared" si="583"/>
        <v>0</v>
      </c>
      <c r="O1510" s="247">
        <v>0</v>
      </c>
      <c r="P1510" s="13"/>
      <c r="Q1510" s="247">
        <v>0</v>
      </c>
      <c r="R1510" s="223" t="s">
        <v>44</v>
      </c>
      <c r="S1510" s="141">
        <v>42262</v>
      </c>
      <c r="T1510" s="143" t="s">
        <v>128</v>
      </c>
      <c r="U1510" s="45">
        <v>43465</v>
      </c>
      <c r="V1510" s="16"/>
      <c r="W1510" s="16"/>
      <c r="X1510" s="16"/>
      <c r="Y1510" s="11"/>
    </row>
    <row r="1511" spans="1:25" s="17" customFormat="1" ht="24.95" customHeight="1" x14ac:dyDescent="0.2">
      <c r="A1511" s="58">
        <f t="shared" si="584"/>
        <v>1</v>
      </c>
      <c r="B1511" s="143" t="s">
        <v>126</v>
      </c>
      <c r="C1511" s="143" t="s">
        <v>127</v>
      </c>
      <c r="D1511" s="142">
        <v>3</v>
      </c>
      <c r="E1511" s="143" t="s">
        <v>13</v>
      </c>
      <c r="F1511" s="38">
        <v>3</v>
      </c>
      <c r="G1511" s="14"/>
      <c r="H1511" s="140">
        <v>51.9</v>
      </c>
      <c r="I1511" s="140">
        <f t="shared" si="582"/>
        <v>0</v>
      </c>
      <c r="J1511" s="140">
        <f t="shared" si="585"/>
        <v>0</v>
      </c>
      <c r="K1511" s="140">
        <f t="shared" si="586"/>
        <v>0</v>
      </c>
      <c r="L1511" s="143">
        <f t="shared" si="583"/>
        <v>0</v>
      </c>
      <c r="M1511" s="12">
        <f t="shared" si="583"/>
        <v>0</v>
      </c>
      <c r="N1511" s="143">
        <f t="shared" si="583"/>
        <v>0</v>
      </c>
      <c r="O1511" s="247">
        <v>0</v>
      </c>
      <c r="P1511" s="13"/>
      <c r="Q1511" s="247">
        <v>0</v>
      </c>
      <c r="R1511" s="223" t="s">
        <v>44</v>
      </c>
      <c r="S1511" s="141">
        <v>42262</v>
      </c>
      <c r="T1511" s="143" t="s">
        <v>128</v>
      </c>
      <c r="U1511" s="45">
        <v>43465</v>
      </c>
      <c r="V1511" s="16"/>
      <c r="W1511" s="16"/>
      <c r="X1511" s="16"/>
      <c r="Y1511" s="11"/>
    </row>
    <row r="1512" spans="1:25" s="17" customFormat="1" ht="24.95" customHeight="1" x14ac:dyDescent="0.2">
      <c r="A1512" s="58">
        <f t="shared" si="584"/>
        <v>1</v>
      </c>
      <c r="B1512" s="143" t="s">
        <v>126</v>
      </c>
      <c r="C1512" s="143" t="s">
        <v>127</v>
      </c>
      <c r="D1512" s="142">
        <v>4</v>
      </c>
      <c r="E1512" s="143" t="s">
        <v>13</v>
      </c>
      <c r="F1512" s="38">
        <v>1</v>
      </c>
      <c r="G1512" s="14"/>
      <c r="H1512" s="140">
        <v>30.4</v>
      </c>
      <c r="I1512" s="140">
        <f t="shared" si="582"/>
        <v>0</v>
      </c>
      <c r="J1512" s="140">
        <f t="shared" si="585"/>
        <v>0</v>
      </c>
      <c r="K1512" s="140">
        <f t="shared" si="586"/>
        <v>0</v>
      </c>
      <c r="L1512" s="143">
        <f t="shared" si="583"/>
        <v>0</v>
      </c>
      <c r="M1512" s="12">
        <f t="shared" si="583"/>
        <v>0</v>
      </c>
      <c r="N1512" s="143">
        <f t="shared" si="583"/>
        <v>0</v>
      </c>
      <c r="O1512" s="247">
        <v>0</v>
      </c>
      <c r="P1512" s="247"/>
      <c r="Q1512" s="247">
        <f>O1512-P1512</f>
        <v>0</v>
      </c>
      <c r="R1512" s="223" t="s">
        <v>44</v>
      </c>
      <c r="S1512" s="141">
        <v>42262</v>
      </c>
      <c r="T1512" s="143" t="s">
        <v>128</v>
      </c>
      <c r="U1512" s="45">
        <v>43465</v>
      </c>
      <c r="V1512" s="16"/>
      <c r="W1512" s="148" t="s">
        <v>482</v>
      </c>
      <c r="X1512" s="148" t="s">
        <v>555</v>
      </c>
      <c r="Y1512" s="11"/>
    </row>
    <row r="1513" spans="1:25" s="17" customFormat="1" ht="24.95" customHeight="1" x14ac:dyDescent="0.2">
      <c r="A1513" s="58">
        <f t="shared" si="584"/>
        <v>1</v>
      </c>
      <c r="B1513" s="143" t="s">
        <v>126</v>
      </c>
      <c r="C1513" s="143" t="s">
        <v>127</v>
      </c>
      <c r="D1513" s="142">
        <v>5</v>
      </c>
      <c r="E1513" s="143" t="s">
        <v>13</v>
      </c>
      <c r="F1513" s="38">
        <v>2</v>
      </c>
      <c r="G1513" s="14"/>
      <c r="H1513" s="140">
        <v>41.5</v>
      </c>
      <c r="I1513" s="228">
        <f t="shared" si="582"/>
        <v>41.5</v>
      </c>
      <c r="J1513" s="228">
        <f t="shared" ref="J1513:J1516" si="587">IF(E1513="Муниципальная",I1513,IF(E1513="Частная",0,IF(E1513="Государственная",0,IF(E1513="Юр.лицо",0))))</f>
        <v>0</v>
      </c>
      <c r="K1513" s="228">
        <f t="shared" ref="K1513:K1516" si="588">IF(E1513="Муниципальная",0,IF(E1513="Частная",I1513,IF(E1513="Государственная",I1513,IF(E1513="Юр.лицо",I1513))))</f>
        <v>41.5</v>
      </c>
      <c r="L1513" s="143">
        <f t="shared" si="583"/>
        <v>1</v>
      </c>
      <c r="M1513" s="12">
        <f t="shared" si="583"/>
        <v>0</v>
      </c>
      <c r="N1513" s="143">
        <f t="shared" si="583"/>
        <v>1</v>
      </c>
      <c r="O1513" s="247">
        <v>2</v>
      </c>
      <c r="P1513" s="13">
        <v>0</v>
      </c>
      <c r="Q1513" s="247">
        <f>O1513-P1513</f>
        <v>2</v>
      </c>
      <c r="R1513" s="223" t="s">
        <v>22</v>
      </c>
      <c r="S1513" s="141">
        <v>42262</v>
      </c>
      <c r="T1513" s="143" t="s">
        <v>128</v>
      </c>
      <c r="U1513" s="45">
        <v>43465</v>
      </c>
      <c r="V1513" s="139">
        <v>42188</v>
      </c>
      <c r="W1513" s="148" t="s">
        <v>482</v>
      </c>
      <c r="X1513" s="148" t="s">
        <v>555</v>
      </c>
      <c r="Y1513" s="11"/>
    </row>
    <row r="1514" spans="1:25" s="17" customFormat="1" ht="24.95" customHeight="1" x14ac:dyDescent="0.2">
      <c r="A1514" s="58">
        <f t="shared" si="584"/>
        <v>1</v>
      </c>
      <c r="B1514" s="143" t="s">
        <v>126</v>
      </c>
      <c r="C1514" s="143" t="s">
        <v>127</v>
      </c>
      <c r="D1514" s="142">
        <v>6</v>
      </c>
      <c r="E1514" s="143" t="s">
        <v>12</v>
      </c>
      <c r="F1514" s="38">
        <v>3</v>
      </c>
      <c r="G1514" s="14"/>
      <c r="H1514" s="140">
        <v>52.7</v>
      </c>
      <c r="I1514" s="228">
        <f t="shared" si="582"/>
        <v>52.7</v>
      </c>
      <c r="J1514" s="228">
        <f t="shared" si="587"/>
        <v>52.7</v>
      </c>
      <c r="K1514" s="228">
        <f t="shared" si="588"/>
        <v>0</v>
      </c>
      <c r="L1514" s="143">
        <f t="shared" si="583"/>
        <v>1</v>
      </c>
      <c r="M1514" s="12">
        <f t="shared" si="583"/>
        <v>1</v>
      </c>
      <c r="N1514" s="143">
        <f t="shared" si="583"/>
        <v>0</v>
      </c>
      <c r="O1514" s="247">
        <v>4</v>
      </c>
      <c r="P1514" s="13">
        <v>0</v>
      </c>
      <c r="Q1514" s="247">
        <f>O1514-P1514</f>
        <v>4</v>
      </c>
      <c r="R1514" s="223" t="s">
        <v>22</v>
      </c>
      <c r="S1514" s="141">
        <v>42262</v>
      </c>
      <c r="T1514" s="143" t="s">
        <v>128</v>
      </c>
      <c r="U1514" s="45">
        <v>43465</v>
      </c>
      <c r="V1514" s="16"/>
      <c r="W1514" s="148" t="s">
        <v>482</v>
      </c>
      <c r="X1514" s="148" t="s">
        <v>555</v>
      </c>
      <c r="Y1514" s="11"/>
    </row>
    <row r="1515" spans="1:25" s="17" customFormat="1" ht="24.95" customHeight="1" x14ac:dyDescent="0.2">
      <c r="A1515" s="58">
        <f t="shared" si="584"/>
        <v>1</v>
      </c>
      <c r="B1515" s="143" t="s">
        <v>126</v>
      </c>
      <c r="C1515" s="143" t="s">
        <v>127</v>
      </c>
      <c r="D1515" s="142">
        <v>7</v>
      </c>
      <c r="E1515" s="143" t="s">
        <v>12</v>
      </c>
      <c r="F1515" s="38">
        <v>3</v>
      </c>
      <c r="G1515" s="14"/>
      <c r="H1515" s="140">
        <v>52.3</v>
      </c>
      <c r="I1515" s="228">
        <f t="shared" si="582"/>
        <v>52.3</v>
      </c>
      <c r="J1515" s="228">
        <f t="shared" si="587"/>
        <v>52.3</v>
      </c>
      <c r="K1515" s="228">
        <f t="shared" si="588"/>
        <v>0</v>
      </c>
      <c r="L1515" s="143">
        <f t="shared" si="583"/>
        <v>1</v>
      </c>
      <c r="M1515" s="12">
        <f t="shared" si="583"/>
        <v>1</v>
      </c>
      <c r="N1515" s="143">
        <f t="shared" si="583"/>
        <v>0</v>
      </c>
      <c r="O1515" s="247">
        <v>6</v>
      </c>
      <c r="P1515" s="13">
        <v>6</v>
      </c>
      <c r="Q1515" s="247">
        <f>O1515-P1515</f>
        <v>0</v>
      </c>
      <c r="R1515" s="223" t="s">
        <v>22</v>
      </c>
      <c r="S1515" s="141">
        <v>42262</v>
      </c>
      <c r="T1515" s="143" t="s">
        <v>128</v>
      </c>
      <c r="U1515" s="45">
        <v>43465</v>
      </c>
      <c r="V1515" s="16"/>
      <c r="W1515" s="148" t="s">
        <v>482</v>
      </c>
      <c r="X1515" s="148" t="s">
        <v>555</v>
      </c>
      <c r="Y1515" s="11"/>
    </row>
    <row r="1516" spans="1:25" s="17" customFormat="1" ht="24.95" customHeight="1" x14ac:dyDescent="0.2">
      <c r="A1516" s="58">
        <f t="shared" si="584"/>
        <v>1</v>
      </c>
      <c r="B1516" s="143" t="s">
        <v>126</v>
      </c>
      <c r="C1516" s="143" t="s">
        <v>127</v>
      </c>
      <c r="D1516" s="142">
        <v>8</v>
      </c>
      <c r="E1516" s="143" t="s">
        <v>13</v>
      </c>
      <c r="F1516" s="38">
        <v>2</v>
      </c>
      <c r="G1516" s="14"/>
      <c r="H1516" s="140">
        <v>39.9</v>
      </c>
      <c r="I1516" s="228">
        <f t="shared" si="582"/>
        <v>39.9</v>
      </c>
      <c r="J1516" s="228">
        <f t="shared" si="587"/>
        <v>0</v>
      </c>
      <c r="K1516" s="228">
        <f t="shared" si="588"/>
        <v>39.9</v>
      </c>
      <c r="L1516" s="143">
        <f t="shared" si="583"/>
        <v>1</v>
      </c>
      <c r="M1516" s="12">
        <f t="shared" si="583"/>
        <v>0</v>
      </c>
      <c r="N1516" s="143">
        <f t="shared" si="583"/>
        <v>1</v>
      </c>
      <c r="O1516" s="247">
        <v>4</v>
      </c>
      <c r="P1516" s="13">
        <v>0</v>
      </c>
      <c r="Q1516" s="247">
        <f>O1516-P1516</f>
        <v>4</v>
      </c>
      <c r="R1516" s="223" t="s">
        <v>22</v>
      </c>
      <c r="S1516" s="141">
        <v>42262</v>
      </c>
      <c r="T1516" s="143" t="s">
        <v>128</v>
      </c>
      <c r="U1516" s="45">
        <v>43465</v>
      </c>
      <c r="V1516" s="139">
        <v>39036</v>
      </c>
      <c r="W1516" s="148" t="s">
        <v>482</v>
      </c>
      <c r="X1516" s="148" t="s">
        <v>555</v>
      </c>
      <c r="Y1516" s="11"/>
    </row>
    <row r="1517" spans="1:25" s="17" customFormat="1" ht="24.95" customHeight="1" x14ac:dyDescent="0.2">
      <c r="A1517" s="58">
        <f t="shared" si="584"/>
        <v>1</v>
      </c>
      <c r="B1517" s="143" t="s">
        <v>126</v>
      </c>
      <c r="C1517" s="143" t="s">
        <v>127</v>
      </c>
      <c r="D1517" s="142">
        <v>9</v>
      </c>
      <c r="E1517" s="143" t="s">
        <v>12</v>
      </c>
      <c r="F1517" s="38">
        <v>1</v>
      </c>
      <c r="G1517" s="14"/>
      <c r="H1517" s="140">
        <v>31.6</v>
      </c>
      <c r="I1517" s="140">
        <f t="shared" si="582"/>
        <v>0</v>
      </c>
      <c r="J1517" s="140">
        <f t="shared" si="585"/>
        <v>0</v>
      </c>
      <c r="K1517" s="140">
        <f t="shared" si="586"/>
        <v>0</v>
      </c>
      <c r="L1517" s="143">
        <f t="shared" si="583"/>
        <v>0</v>
      </c>
      <c r="M1517" s="12">
        <f t="shared" si="583"/>
        <v>0</v>
      </c>
      <c r="N1517" s="143">
        <f t="shared" si="583"/>
        <v>0</v>
      </c>
      <c r="O1517" s="247">
        <v>0</v>
      </c>
      <c r="P1517" s="13"/>
      <c r="Q1517" s="247">
        <v>0</v>
      </c>
      <c r="R1517" s="223" t="s">
        <v>44</v>
      </c>
      <c r="S1517" s="141">
        <v>42262</v>
      </c>
      <c r="T1517" s="143" t="s">
        <v>128</v>
      </c>
      <c r="U1517" s="45">
        <v>43465</v>
      </c>
      <c r="V1517" s="16"/>
      <c r="W1517" s="16"/>
      <c r="X1517" s="16"/>
      <c r="Y1517" s="11"/>
    </row>
    <row r="1518" spans="1:25" s="17" customFormat="1" ht="24.95" customHeight="1" x14ac:dyDescent="0.2">
      <c r="A1518" s="58">
        <f t="shared" si="584"/>
        <v>1</v>
      </c>
      <c r="B1518" s="143" t="s">
        <v>126</v>
      </c>
      <c r="C1518" s="143" t="s">
        <v>127</v>
      </c>
      <c r="D1518" s="142">
        <v>10</v>
      </c>
      <c r="E1518" s="143" t="s">
        <v>13</v>
      </c>
      <c r="F1518" s="38">
        <v>1</v>
      </c>
      <c r="G1518" s="14"/>
      <c r="H1518" s="140">
        <v>30.6</v>
      </c>
      <c r="I1518" s="228">
        <f t="shared" si="582"/>
        <v>30.6</v>
      </c>
      <c r="J1518" s="228">
        <f t="shared" ref="J1518:J1520" si="589">IF(E1518="Муниципальная",I1518,IF(E1518="Частная",0,IF(E1518="Государственная",0,IF(E1518="Юр.лицо",0))))</f>
        <v>0</v>
      </c>
      <c r="K1518" s="228">
        <f t="shared" ref="K1518:K1520" si="590">IF(E1518="Муниципальная",0,IF(E1518="Частная",I1518,IF(E1518="Государственная",I1518,IF(E1518="Юр.лицо",I1518))))</f>
        <v>30.6</v>
      </c>
      <c r="L1518" s="143">
        <f t="shared" si="583"/>
        <v>1</v>
      </c>
      <c r="M1518" s="12">
        <f t="shared" si="583"/>
        <v>0</v>
      </c>
      <c r="N1518" s="143">
        <f t="shared" si="583"/>
        <v>1</v>
      </c>
      <c r="O1518" s="247">
        <v>3</v>
      </c>
      <c r="P1518" s="13">
        <v>0</v>
      </c>
      <c r="Q1518" s="247">
        <f>O1518-P1518</f>
        <v>3</v>
      </c>
      <c r="R1518" s="223" t="s">
        <v>22</v>
      </c>
      <c r="S1518" s="141">
        <v>42262</v>
      </c>
      <c r="T1518" s="143" t="s">
        <v>128</v>
      </c>
      <c r="U1518" s="45">
        <v>43465</v>
      </c>
      <c r="V1518" s="139">
        <v>41687</v>
      </c>
      <c r="W1518" s="148" t="s">
        <v>482</v>
      </c>
      <c r="X1518" s="148" t="s">
        <v>555</v>
      </c>
      <c r="Y1518" s="11"/>
    </row>
    <row r="1519" spans="1:25" s="308" customFormat="1" ht="24.95" customHeight="1" x14ac:dyDescent="0.2">
      <c r="A1519" s="271">
        <f t="shared" si="584"/>
        <v>1</v>
      </c>
      <c r="B1519" s="272" t="s">
        <v>126</v>
      </c>
      <c r="C1519" s="272" t="s">
        <v>127</v>
      </c>
      <c r="D1519" s="275">
        <v>11</v>
      </c>
      <c r="E1519" s="272" t="s">
        <v>13</v>
      </c>
      <c r="F1519" s="273">
        <v>2</v>
      </c>
      <c r="G1519" s="305"/>
      <c r="H1519" s="274">
        <v>41.8</v>
      </c>
      <c r="I1519" s="274">
        <f t="shared" si="582"/>
        <v>41.8</v>
      </c>
      <c r="J1519" s="274">
        <f t="shared" si="589"/>
        <v>0</v>
      </c>
      <c r="K1519" s="274">
        <f t="shared" si="590"/>
        <v>41.8</v>
      </c>
      <c r="L1519" s="272">
        <f t="shared" si="583"/>
        <v>1</v>
      </c>
      <c r="M1519" s="306">
        <f t="shared" si="583"/>
        <v>0</v>
      </c>
      <c r="N1519" s="272">
        <f t="shared" si="583"/>
        <v>1</v>
      </c>
      <c r="O1519" s="275">
        <v>4</v>
      </c>
      <c r="P1519" s="307">
        <v>0</v>
      </c>
      <c r="Q1519" s="275">
        <f>O1519-P1519</f>
        <v>4</v>
      </c>
      <c r="R1519" s="272" t="s">
        <v>22</v>
      </c>
      <c r="S1519" s="276">
        <v>42262</v>
      </c>
      <c r="T1519" s="272" t="s">
        <v>128</v>
      </c>
      <c r="U1519" s="277">
        <v>43465</v>
      </c>
      <c r="V1519" s="278">
        <v>43805</v>
      </c>
      <c r="W1519" s="275" t="s">
        <v>482</v>
      </c>
      <c r="X1519" s="275" t="s">
        <v>555</v>
      </c>
      <c r="Y1519" s="11"/>
    </row>
    <row r="1520" spans="1:25" s="17" customFormat="1" ht="24.95" customHeight="1" x14ac:dyDescent="0.2">
      <c r="A1520" s="58">
        <f t="shared" si="584"/>
        <v>1</v>
      </c>
      <c r="B1520" s="143" t="s">
        <v>126</v>
      </c>
      <c r="C1520" s="143" t="s">
        <v>127</v>
      </c>
      <c r="D1520" s="142">
        <v>12</v>
      </c>
      <c r="E1520" s="143" t="s">
        <v>13</v>
      </c>
      <c r="F1520" s="38">
        <v>3</v>
      </c>
      <c r="G1520" s="14"/>
      <c r="H1520" s="140">
        <v>52.9</v>
      </c>
      <c r="I1520" s="228">
        <f t="shared" si="582"/>
        <v>52.9</v>
      </c>
      <c r="J1520" s="228">
        <f t="shared" si="589"/>
        <v>0</v>
      </c>
      <c r="K1520" s="228">
        <f t="shared" si="590"/>
        <v>52.9</v>
      </c>
      <c r="L1520" s="143">
        <f t="shared" si="583"/>
        <v>1</v>
      </c>
      <c r="M1520" s="12">
        <f t="shared" si="583"/>
        <v>0</v>
      </c>
      <c r="N1520" s="143">
        <f t="shared" si="583"/>
        <v>1</v>
      </c>
      <c r="O1520" s="247">
        <v>5</v>
      </c>
      <c r="P1520" s="13">
        <v>0</v>
      </c>
      <c r="Q1520" s="247">
        <f>O1520-P1520</f>
        <v>5</v>
      </c>
      <c r="R1520" s="223" t="s">
        <v>22</v>
      </c>
      <c r="S1520" s="52">
        <v>42262</v>
      </c>
      <c r="T1520" s="49" t="s">
        <v>128</v>
      </c>
      <c r="U1520" s="197">
        <v>43465</v>
      </c>
      <c r="V1520" s="139">
        <v>41074</v>
      </c>
      <c r="W1520" s="148" t="s">
        <v>482</v>
      </c>
      <c r="X1520" s="148" t="s">
        <v>555</v>
      </c>
      <c r="Y1520" s="11"/>
    </row>
    <row r="1521" spans="1:25" s="72" customFormat="1" ht="21" customHeight="1" x14ac:dyDescent="0.2">
      <c r="A1521" s="75">
        <f t="shared" si="584"/>
        <v>1</v>
      </c>
      <c r="B1521" s="76" t="s">
        <v>126</v>
      </c>
      <c r="C1521" s="76" t="s">
        <v>127</v>
      </c>
      <c r="D1521" s="77">
        <f>COUNTA(D1509:D1520)</f>
        <v>12</v>
      </c>
      <c r="E1521" s="47" t="s">
        <v>34</v>
      </c>
      <c r="F1521" s="33"/>
      <c r="G1521" s="78">
        <v>549</v>
      </c>
      <c r="H1521" s="78">
        <f>SUM(H1509:H1520)</f>
        <v>494.3</v>
      </c>
      <c r="I1521" s="78">
        <f t="shared" ref="I1521:Q1521" si="591">SUM(I1509:I1520)</f>
        <v>341.79999999999995</v>
      </c>
      <c r="J1521" s="78">
        <f t="shared" si="591"/>
        <v>105</v>
      </c>
      <c r="K1521" s="78">
        <f t="shared" si="591"/>
        <v>236.79999999999998</v>
      </c>
      <c r="L1521" s="77">
        <f t="shared" si="591"/>
        <v>8</v>
      </c>
      <c r="M1521" s="77">
        <f t="shared" si="591"/>
        <v>2</v>
      </c>
      <c r="N1521" s="77">
        <f t="shared" si="591"/>
        <v>6</v>
      </c>
      <c r="O1521" s="77">
        <f t="shared" si="591"/>
        <v>38</v>
      </c>
      <c r="P1521" s="77">
        <f t="shared" si="591"/>
        <v>11</v>
      </c>
      <c r="Q1521" s="77">
        <f t="shared" si="591"/>
        <v>27</v>
      </c>
      <c r="R1521" s="15">
        <f>IF(L1521/D1521=0,"дом расселён 100%",IF(L1521-D1521=0,"0%",IF(L1521/D1521&lt;1,1-L1521/D1521)))</f>
        <v>0.33333333333333337</v>
      </c>
      <c r="S1521" s="79">
        <v>42262</v>
      </c>
      <c r="T1521" s="76" t="s">
        <v>128</v>
      </c>
      <c r="U1521" s="79">
        <v>43465</v>
      </c>
      <c r="V1521" s="16"/>
      <c r="W1521" s="148" t="s">
        <v>482</v>
      </c>
      <c r="X1521" s="148" t="s">
        <v>555</v>
      </c>
      <c r="Y1521" s="11"/>
    </row>
    <row r="1522" spans="1:25" s="17" customFormat="1" ht="24.95" customHeight="1" x14ac:dyDescent="0.2">
      <c r="A1522" s="58">
        <f>A1521+1</f>
        <v>2</v>
      </c>
      <c r="B1522" s="143" t="s">
        <v>126</v>
      </c>
      <c r="C1522" s="143" t="s">
        <v>129</v>
      </c>
      <c r="D1522" s="142">
        <v>1</v>
      </c>
      <c r="E1522" s="143" t="s">
        <v>12</v>
      </c>
      <c r="F1522" s="38">
        <v>3</v>
      </c>
      <c r="G1522" s="14"/>
      <c r="H1522" s="140">
        <v>53</v>
      </c>
      <c r="I1522" s="140">
        <f>IF(R1522="Подлежит расселению",H1522,IF(R1522="Расселено",0,IF(R1522="Пустующие",0,IF(R1522="В суде",H1522))))</f>
        <v>0</v>
      </c>
      <c r="J1522" s="140">
        <f t="shared" ref="J1522:J1531" si="592">IF(E1522="Муниципальная",I1522,IF(E1522="Частная",0))</f>
        <v>0</v>
      </c>
      <c r="K1522" s="140">
        <f t="shared" ref="K1522:K1531" si="593">IF(E1522="Муниципальная",0,IF(E1522="Частная",I1522))</f>
        <v>0</v>
      </c>
      <c r="L1522" s="143">
        <f t="shared" ref="L1522:N1533" si="594">IF(I1522&gt;0,1,IF(I1522=0,0))</f>
        <v>0</v>
      </c>
      <c r="M1522" s="12">
        <f t="shared" si="594"/>
        <v>0</v>
      </c>
      <c r="N1522" s="143">
        <f t="shared" si="594"/>
        <v>0</v>
      </c>
      <c r="O1522" s="247">
        <v>0</v>
      </c>
      <c r="P1522" s="13"/>
      <c r="Q1522" s="247">
        <f>O1522-P1522</f>
        <v>0</v>
      </c>
      <c r="R1522" s="223" t="s">
        <v>44</v>
      </c>
      <c r="S1522" s="57">
        <v>42262</v>
      </c>
      <c r="T1522" s="54" t="s">
        <v>130</v>
      </c>
      <c r="U1522" s="207">
        <v>43465</v>
      </c>
      <c r="V1522" s="16"/>
      <c r="W1522" s="148" t="s">
        <v>482</v>
      </c>
      <c r="X1522" s="148" t="s">
        <v>555</v>
      </c>
      <c r="Y1522" s="11"/>
    </row>
    <row r="1523" spans="1:25" s="17" customFormat="1" ht="24.95" customHeight="1" x14ac:dyDescent="0.2">
      <c r="A1523" s="58">
        <f t="shared" si="584"/>
        <v>2</v>
      </c>
      <c r="B1523" s="143" t="s">
        <v>126</v>
      </c>
      <c r="C1523" s="143" t="s">
        <v>129</v>
      </c>
      <c r="D1523" s="142">
        <v>2</v>
      </c>
      <c r="E1523" s="143" t="s">
        <v>12</v>
      </c>
      <c r="F1523" s="38">
        <v>2</v>
      </c>
      <c r="G1523" s="14"/>
      <c r="H1523" s="140">
        <v>45.2</v>
      </c>
      <c r="I1523" s="140">
        <f>IF(R1523="Подлежит расселению",H1523,IF(R1523="Расселено",0,IF(R1523="Пустующие",0,IF(R1523="В суде",H1523))))</f>
        <v>0</v>
      </c>
      <c r="J1523" s="140">
        <f t="shared" si="592"/>
        <v>0</v>
      </c>
      <c r="K1523" s="140">
        <f t="shared" si="593"/>
        <v>0</v>
      </c>
      <c r="L1523" s="143">
        <f t="shared" si="594"/>
        <v>0</v>
      </c>
      <c r="M1523" s="12">
        <f t="shared" si="594"/>
        <v>0</v>
      </c>
      <c r="N1523" s="143">
        <f t="shared" si="594"/>
        <v>0</v>
      </c>
      <c r="O1523" s="247">
        <v>0</v>
      </c>
      <c r="P1523" s="13"/>
      <c r="Q1523" s="247">
        <f>O1523-P1523</f>
        <v>0</v>
      </c>
      <c r="R1523" s="223" t="s">
        <v>44</v>
      </c>
      <c r="S1523" s="141">
        <v>42262</v>
      </c>
      <c r="T1523" s="143" t="s">
        <v>130</v>
      </c>
      <c r="U1523" s="45">
        <v>43465</v>
      </c>
      <c r="V1523" s="16"/>
      <c r="W1523" s="148" t="s">
        <v>482</v>
      </c>
      <c r="X1523" s="148" t="s">
        <v>555</v>
      </c>
      <c r="Y1523" s="11"/>
    </row>
    <row r="1524" spans="1:25" s="17" customFormat="1" ht="24.95" customHeight="1" x14ac:dyDescent="0.2">
      <c r="A1524" s="58">
        <f t="shared" si="584"/>
        <v>2</v>
      </c>
      <c r="B1524" s="143" t="s">
        <v>126</v>
      </c>
      <c r="C1524" s="143" t="s">
        <v>129</v>
      </c>
      <c r="D1524" s="142">
        <v>3</v>
      </c>
      <c r="E1524" s="143" t="s">
        <v>13</v>
      </c>
      <c r="F1524" s="38">
        <v>1</v>
      </c>
      <c r="G1524" s="14"/>
      <c r="H1524" s="140">
        <v>31.5</v>
      </c>
      <c r="I1524" s="140">
        <v>0</v>
      </c>
      <c r="J1524" s="140">
        <f t="shared" si="592"/>
        <v>0</v>
      </c>
      <c r="K1524" s="140">
        <v>0</v>
      </c>
      <c r="L1524" s="143">
        <v>0</v>
      </c>
      <c r="M1524" s="12">
        <f t="shared" si="594"/>
        <v>0</v>
      </c>
      <c r="N1524" s="143">
        <v>0</v>
      </c>
      <c r="O1524" s="247">
        <v>0</v>
      </c>
      <c r="P1524" s="13"/>
      <c r="Q1524" s="247">
        <v>0</v>
      </c>
      <c r="R1524" s="223" t="s">
        <v>44</v>
      </c>
      <c r="S1524" s="141">
        <v>42262</v>
      </c>
      <c r="T1524" s="143" t="s">
        <v>130</v>
      </c>
      <c r="U1524" s="45">
        <v>43465</v>
      </c>
      <c r="V1524" s="16"/>
      <c r="W1524" s="148" t="s">
        <v>482</v>
      </c>
      <c r="X1524" s="148" t="s">
        <v>555</v>
      </c>
      <c r="Y1524" s="11"/>
    </row>
    <row r="1525" spans="1:25" s="17" customFormat="1" ht="24.95" customHeight="1" x14ac:dyDescent="0.2">
      <c r="A1525" s="58">
        <f t="shared" si="584"/>
        <v>2</v>
      </c>
      <c r="B1525" s="143" t="s">
        <v>126</v>
      </c>
      <c r="C1525" s="143" t="s">
        <v>129</v>
      </c>
      <c r="D1525" s="142">
        <v>4</v>
      </c>
      <c r="E1525" s="143" t="s">
        <v>13</v>
      </c>
      <c r="F1525" s="38">
        <v>3</v>
      </c>
      <c r="G1525" s="14"/>
      <c r="H1525" s="140">
        <v>54.3</v>
      </c>
      <c r="I1525" s="140">
        <v>0</v>
      </c>
      <c r="J1525" s="140">
        <f t="shared" si="592"/>
        <v>0</v>
      </c>
      <c r="K1525" s="140">
        <v>0</v>
      </c>
      <c r="L1525" s="143">
        <v>0</v>
      </c>
      <c r="M1525" s="12">
        <f t="shared" si="594"/>
        <v>0</v>
      </c>
      <c r="N1525" s="143">
        <v>0</v>
      </c>
      <c r="O1525" s="247">
        <v>0</v>
      </c>
      <c r="P1525" s="13"/>
      <c r="Q1525" s="247">
        <v>0</v>
      </c>
      <c r="R1525" s="223" t="s">
        <v>44</v>
      </c>
      <c r="S1525" s="141">
        <v>42262</v>
      </c>
      <c r="T1525" s="143" t="s">
        <v>130</v>
      </c>
      <c r="U1525" s="45">
        <v>43465</v>
      </c>
      <c r="V1525" s="16"/>
      <c r="W1525" s="148" t="s">
        <v>482</v>
      </c>
      <c r="X1525" s="148" t="s">
        <v>555</v>
      </c>
      <c r="Y1525" s="11"/>
    </row>
    <row r="1526" spans="1:25" s="17" customFormat="1" ht="24.95" customHeight="1" x14ac:dyDescent="0.2">
      <c r="A1526" s="58">
        <f t="shared" si="584"/>
        <v>2</v>
      </c>
      <c r="B1526" s="143" t="s">
        <v>126</v>
      </c>
      <c r="C1526" s="143" t="s">
        <v>129</v>
      </c>
      <c r="D1526" s="142">
        <v>5</v>
      </c>
      <c r="E1526" s="143" t="s">
        <v>12</v>
      </c>
      <c r="F1526" s="38">
        <v>2</v>
      </c>
      <c r="G1526" s="14"/>
      <c r="H1526" s="140">
        <v>45.5</v>
      </c>
      <c r="I1526" s="228">
        <f t="shared" ref="I1526:I1533" si="595">IF(R1526="Подлежит расселению",H1526,IF(R1526="Расселено",0,IF(R1526="Пустующие",0,IF(R1526="В суде",H1526))))</f>
        <v>45.5</v>
      </c>
      <c r="J1526" s="228">
        <f t="shared" ref="J1526:J1528" si="596">IF(E1526="Муниципальная",I1526,IF(E1526="Частная",0,IF(E1526="Государственная",0,IF(E1526="Юр.лицо",0))))</f>
        <v>45.5</v>
      </c>
      <c r="K1526" s="228">
        <f t="shared" ref="K1526:K1528" si="597">IF(E1526="Муниципальная",0,IF(E1526="Частная",I1526,IF(E1526="Государственная",I1526,IF(E1526="Юр.лицо",I1526))))</f>
        <v>0</v>
      </c>
      <c r="L1526" s="143">
        <f t="shared" si="594"/>
        <v>1</v>
      </c>
      <c r="M1526" s="12">
        <f t="shared" si="594"/>
        <v>1</v>
      </c>
      <c r="N1526" s="143">
        <f t="shared" si="594"/>
        <v>0</v>
      </c>
      <c r="O1526" s="247">
        <v>4</v>
      </c>
      <c r="P1526" s="13">
        <v>4</v>
      </c>
      <c r="Q1526" s="247">
        <f t="shared" ref="Q1526:Q1589" si="598">O1526-P1526</f>
        <v>0</v>
      </c>
      <c r="R1526" s="223" t="s">
        <v>22</v>
      </c>
      <c r="S1526" s="141">
        <v>42262</v>
      </c>
      <c r="T1526" s="143" t="s">
        <v>130</v>
      </c>
      <c r="U1526" s="45">
        <v>43465</v>
      </c>
      <c r="V1526" s="16"/>
      <c r="W1526" s="148" t="s">
        <v>482</v>
      </c>
      <c r="X1526" s="148" t="s">
        <v>555</v>
      </c>
      <c r="Y1526" s="11"/>
    </row>
    <row r="1527" spans="1:25" s="17" customFormat="1" ht="24.95" customHeight="1" x14ac:dyDescent="0.2">
      <c r="A1527" s="58">
        <f t="shared" si="584"/>
        <v>2</v>
      </c>
      <c r="B1527" s="143" t="s">
        <v>126</v>
      </c>
      <c r="C1527" s="143" t="s">
        <v>129</v>
      </c>
      <c r="D1527" s="142">
        <v>6</v>
      </c>
      <c r="E1527" s="143" t="s">
        <v>13</v>
      </c>
      <c r="F1527" s="38">
        <v>1</v>
      </c>
      <c r="G1527" s="14"/>
      <c r="H1527" s="140">
        <v>32.1</v>
      </c>
      <c r="I1527" s="228">
        <f t="shared" si="595"/>
        <v>32.1</v>
      </c>
      <c r="J1527" s="228">
        <f t="shared" si="596"/>
        <v>0</v>
      </c>
      <c r="K1527" s="228">
        <f t="shared" si="597"/>
        <v>32.1</v>
      </c>
      <c r="L1527" s="143">
        <f t="shared" si="594"/>
        <v>1</v>
      </c>
      <c r="M1527" s="12">
        <f t="shared" si="594"/>
        <v>0</v>
      </c>
      <c r="N1527" s="143">
        <f t="shared" si="594"/>
        <v>1</v>
      </c>
      <c r="O1527" s="247">
        <v>1</v>
      </c>
      <c r="P1527" s="13">
        <v>0</v>
      </c>
      <c r="Q1527" s="247">
        <f t="shared" si="598"/>
        <v>1</v>
      </c>
      <c r="R1527" s="223" t="s">
        <v>22</v>
      </c>
      <c r="S1527" s="141">
        <v>42262</v>
      </c>
      <c r="T1527" s="143" t="s">
        <v>130</v>
      </c>
      <c r="U1527" s="45">
        <v>43465</v>
      </c>
      <c r="V1527" s="139">
        <v>41830</v>
      </c>
      <c r="W1527" s="148" t="s">
        <v>482</v>
      </c>
      <c r="X1527" s="148" t="s">
        <v>555</v>
      </c>
      <c r="Y1527" s="11"/>
    </row>
    <row r="1528" spans="1:25" s="17" customFormat="1" ht="24.95" customHeight="1" x14ac:dyDescent="0.2">
      <c r="A1528" s="58">
        <f t="shared" si="584"/>
        <v>2</v>
      </c>
      <c r="B1528" s="143" t="s">
        <v>126</v>
      </c>
      <c r="C1528" s="143" t="s">
        <v>129</v>
      </c>
      <c r="D1528" s="142">
        <v>7</v>
      </c>
      <c r="E1528" s="143" t="s">
        <v>13</v>
      </c>
      <c r="F1528" s="38">
        <v>1</v>
      </c>
      <c r="G1528" s="14"/>
      <c r="H1528" s="140">
        <v>30.1</v>
      </c>
      <c r="I1528" s="228">
        <f t="shared" si="595"/>
        <v>30.1</v>
      </c>
      <c r="J1528" s="228">
        <f t="shared" si="596"/>
        <v>0</v>
      </c>
      <c r="K1528" s="228">
        <f t="shared" si="597"/>
        <v>30.1</v>
      </c>
      <c r="L1528" s="143">
        <f t="shared" si="594"/>
        <v>1</v>
      </c>
      <c r="M1528" s="12">
        <f t="shared" si="594"/>
        <v>0</v>
      </c>
      <c r="N1528" s="143">
        <f t="shared" si="594"/>
        <v>1</v>
      </c>
      <c r="O1528" s="247">
        <v>2</v>
      </c>
      <c r="P1528" s="13">
        <v>0</v>
      </c>
      <c r="Q1528" s="247">
        <f t="shared" si="598"/>
        <v>2</v>
      </c>
      <c r="R1528" s="223" t="s">
        <v>22</v>
      </c>
      <c r="S1528" s="141">
        <v>42262</v>
      </c>
      <c r="T1528" s="143" t="s">
        <v>130</v>
      </c>
      <c r="U1528" s="45">
        <v>43465</v>
      </c>
      <c r="V1528" s="139">
        <v>42096</v>
      </c>
      <c r="W1528" s="148" t="s">
        <v>482</v>
      </c>
      <c r="X1528" s="148" t="s">
        <v>555</v>
      </c>
      <c r="Y1528" s="11"/>
    </row>
    <row r="1529" spans="1:25" s="17" customFormat="1" ht="24.95" customHeight="1" x14ac:dyDescent="0.2">
      <c r="A1529" s="58">
        <f t="shared" si="584"/>
        <v>2</v>
      </c>
      <c r="B1529" s="143" t="s">
        <v>126</v>
      </c>
      <c r="C1529" s="143" t="s">
        <v>129</v>
      </c>
      <c r="D1529" s="142">
        <v>8</v>
      </c>
      <c r="E1529" s="143" t="s">
        <v>12</v>
      </c>
      <c r="F1529" s="38">
        <v>2</v>
      </c>
      <c r="G1529" s="14"/>
      <c r="H1529" s="140">
        <v>40.5</v>
      </c>
      <c r="I1529" s="140">
        <f t="shared" si="595"/>
        <v>0</v>
      </c>
      <c r="J1529" s="140">
        <f t="shared" si="592"/>
        <v>0</v>
      </c>
      <c r="K1529" s="140">
        <f t="shared" si="593"/>
        <v>0</v>
      </c>
      <c r="L1529" s="143">
        <f t="shared" si="594"/>
        <v>0</v>
      </c>
      <c r="M1529" s="12">
        <f t="shared" si="594"/>
        <v>0</v>
      </c>
      <c r="N1529" s="143">
        <f t="shared" si="594"/>
        <v>0</v>
      </c>
      <c r="O1529" s="247">
        <v>0</v>
      </c>
      <c r="P1529" s="13"/>
      <c r="Q1529" s="247">
        <f t="shared" si="598"/>
        <v>0</v>
      </c>
      <c r="R1529" s="223" t="s">
        <v>44</v>
      </c>
      <c r="S1529" s="141">
        <v>42262</v>
      </c>
      <c r="T1529" s="143" t="s">
        <v>130</v>
      </c>
      <c r="U1529" s="45">
        <v>43465</v>
      </c>
      <c r="V1529" s="16"/>
      <c r="W1529" s="148" t="s">
        <v>482</v>
      </c>
      <c r="X1529" s="148" t="s">
        <v>555</v>
      </c>
      <c r="Y1529" s="11"/>
    </row>
    <row r="1530" spans="1:25" s="17" customFormat="1" ht="24.95" customHeight="1" x14ac:dyDescent="0.2">
      <c r="A1530" s="58">
        <f t="shared" si="584"/>
        <v>2</v>
      </c>
      <c r="B1530" s="143" t="s">
        <v>126</v>
      </c>
      <c r="C1530" s="143" t="s">
        <v>129</v>
      </c>
      <c r="D1530" s="142">
        <v>9</v>
      </c>
      <c r="E1530" s="143" t="s">
        <v>12</v>
      </c>
      <c r="F1530" s="38">
        <v>3</v>
      </c>
      <c r="G1530" s="14"/>
      <c r="H1530" s="140">
        <v>51.4</v>
      </c>
      <c r="I1530" s="140">
        <f t="shared" si="595"/>
        <v>0</v>
      </c>
      <c r="J1530" s="140">
        <f t="shared" si="592"/>
        <v>0</v>
      </c>
      <c r="K1530" s="140">
        <f t="shared" si="593"/>
        <v>0</v>
      </c>
      <c r="L1530" s="143">
        <f t="shared" si="594"/>
        <v>0</v>
      </c>
      <c r="M1530" s="12">
        <f t="shared" si="594"/>
        <v>0</v>
      </c>
      <c r="N1530" s="143">
        <f t="shared" si="594"/>
        <v>0</v>
      </c>
      <c r="O1530" s="247">
        <v>0</v>
      </c>
      <c r="P1530" s="13"/>
      <c r="Q1530" s="247">
        <f t="shared" si="598"/>
        <v>0</v>
      </c>
      <c r="R1530" s="223" t="s">
        <v>44</v>
      </c>
      <c r="S1530" s="141">
        <v>42262</v>
      </c>
      <c r="T1530" s="143" t="s">
        <v>130</v>
      </c>
      <c r="U1530" s="45">
        <v>43465</v>
      </c>
      <c r="V1530" s="16"/>
      <c r="W1530" s="148" t="s">
        <v>482</v>
      </c>
      <c r="X1530" s="148" t="s">
        <v>555</v>
      </c>
      <c r="Y1530" s="11"/>
    </row>
    <row r="1531" spans="1:25" s="17" customFormat="1" ht="24.95" customHeight="1" x14ac:dyDescent="0.2">
      <c r="A1531" s="58">
        <f t="shared" si="584"/>
        <v>2</v>
      </c>
      <c r="B1531" s="143" t="s">
        <v>126</v>
      </c>
      <c r="C1531" s="143" t="s">
        <v>129</v>
      </c>
      <c r="D1531" s="142">
        <v>10</v>
      </c>
      <c r="E1531" s="143" t="s">
        <v>13</v>
      </c>
      <c r="F1531" s="38">
        <v>1</v>
      </c>
      <c r="G1531" s="14"/>
      <c r="H1531" s="140">
        <v>32.1</v>
      </c>
      <c r="I1531" s="140">
        <f t="shared" si="595"/>
        <v>0</v>
      </c>
      <c r="J1531" s="140">
        <f t="shared" si="592"/>
        <v>0</v>
      </c>
      <c r="K1531" s="140">
        <f t="shared" si="593"/>
        <v>0</v>
      </c>
      <c r="L1531" s="143">
        <f t="shared" si="594"/>
        <v>0</v>
      </c>
      <c r="M1531" s="12">
        <f t="shared" si="594"/>
        <v>0</v>
      </c>
      <c r="N1531" s="143">
        <f t="shared" si="594"/>
        <v>0</v>
      </c>
      <c r="O1531" s="247"/>
      <c r="P1531" s="13"/>
      <c r="Q1531" s="247"/>
      <c r="R1531" s="223" t="s">
        <v>44</v>
      </c>
      <c r="S1531" s="141">
        <v>42262</v>
      </c>
      <c r="T1531" s="143" t="s">
        <v>130</v>
      </c>
      <c r="U1531" s="45">
        <v>43465</v>
      </c>
      <c r="V1531" s="16"/>
      <c r="W1531" s="148" t="s">
        <v>482</v>
      </c>
      <c r="X1531" s="148" t="s">
        <v>555</v>
      </c>
      <c r="Y1531" s="11"/>
    </row>
    <row r="1532" spans="1:25" s="17" customFormat="1" ht="24.95" customHeight="1" x14ac:dyDescent="0.2">
      <c r="A1532" s="58">
        <f t="shared" si="584"/>
        <v>2</v>
      </c>
      <c r="B1532" s="143" t="s">
        <v>126</v>
      </c>
      <c r="C1532" s="143" t="s">
        <v>129</v>
      </c>
      <c r="D1532" s="142">
        <v>11</v>
      </c>
      <c r="E1532" s="143" t="s">
        <v>12</v>
      </c>
      <c r="F1532" s="38">
        <v>2</v>
      </c>
      <c r="G1532" s="14"/>
      <c r="H1532" s="140">
        <v>40.700000000000003</v>
      </c>
      <c r="I1532" s="228">
        <f t="shared" si="595"/>
        <v>40.700000000000003</v>
      </c>
      <c r="J1532" s="228">
        <f t="shared" ref="J1532:J1533" si="599">IF(E1532="Муниципальная",I1532,IF(E1532="Частная",0,IF(E1532="Государственная",0,IF(E1532="Юр.лицо",0))))</f>
        <v>40.700000000000003</v>
      </c>
      <c r="K1532" s="228">
        <f t="shared" ref="K1532:K1533" si="600">IF(E1532="Муниципальная",0,IF(E1532="Частная",I1532,IF(E1532="Государственная",I1532,IF(E1532="Юр.лицо",I1532))))</f>
        <v>0</v>
      </c>
      <c r="L1532" s="143">
        <f t="shared" si="594"/>
        <v>1</v>
      </c>
      <c r="M1532" s="12">
        <f t="shared" si="594"/>
        <v>1</v>
      </c>
      <c r="N1532" s="143">
        <f t="shared" si="594"/>
        <v>0</v>
      </c>
      <c r="O1532" s="247">
        <v>1</v>
      </c>
      <c r="P1532" s="13">
        <v>0</v>
      </c>
      <c r="Q1532" s="247">
        <f t="shared" si="598"/>
        <v>1</v>
      </c>
      <c r="R1532" s="223" t="s">
        <v>22</v>
      </c>
      <c r="S1532" s="141">
        <v>42262</v>
      </c>
      <c r="T1532" s="143" t="s">
        <v>130</v>
      </c>
      <c r="U1532" s="45">
        <v>43465</v>
      </c>
      <c r="V1532" s="16"/>
      <c r="W1532" s="148" t="s">
        <v>482</v>
      </c>
      <c r="X1532" s="148" t="s">
        <v>555</v>
      </c>
      <c r="Y1532" s="11"/>
    </row>
    <row r="1533" spans="1:25" s="17" customFormat="1" ht="24.95" customHeight="1" x14ac:dyDescent="0.2">
      <c r="A1533" s="58">
        <f t="shared" si="584"/>
        <v>2</v>
      </c>
      <c r="B1533" s="245" t="s">
        <v>126</v>
      </c>
      <c r="C1533" s="245" t="s">
        <v>129</v>
      </c>
      <c r="D1533" s="247">
        <v>12</v>
      </c>
      <c r="E1533" s="245" t="s">
        <v>13</v>
      </c>
      <c r="F1533" s="38">
        <v>3</v>
      </c>
      <c r="G1533" s="14"/>
      <c r="H1533" s="246">
        <v>51.5</v>
      </c>
      <c r="I1533" s="246">
        <f t="shared" si="595"/>
        <v>0</v>
      </c>
      <c r="J1533" s="246">
        <f t="shared" si="599"/>
        <v>0</v>
      </c>
      <c r="K1533" s="246">
        <f t="shared" si="600"/>
        <v>0</v>
      </c>
      <c r="L1533" s="245">
        <f t="shared" si="594"/>
        <v>0</v>
      </c>
      <c r="M1533" s="12">
        <f t="shared" si="594"/>
        <v>0</v>
      </c>
      <c r="N1533" s="245">
        <f t="shared" si="594"/>
        <v>0</v>
      </c>
      <c r="O1533" s="247"/>
      <c r="P1533" s="13">
        <v>0</v>
      </c>
      <c r="Q1533" s="247">
        <f t="shared" si="598"/>
        <v>0</v>
      </c>
      <c r="R1533" s="245" t="s">
        <v>44</v>
      </c>
      <c r="S1533" s="52">
        <v>42262</v>
      </c>
      <c r="T1533" s="49" t="s">
        <v>130</v>
      </c>
      <c r="U1533" s="197">
        <v>43465</v>
      </c>
      <c r="V1533" s="139">
        <v>43384</v>
      </c>
      <c r="W1533" s="247" t="s">
        <v>482</v>
      </c>
      <c r="X1533" s="247" t="s">
        <v>555</v>
      </c>
      <c r="Y1533" s="11"/>
    </row>
    <row r="1534" spans="1:25" s="72" customFormat="1" ht="21" customHeight="1" x14ac:dyDescent="0.2">
      <c r="A1534" s="75">
        <f t="shared" si="584"/>
        <v>2</v>
      </c>
      <c r="B1534" s="76" t="s">
        <v>126</v>
      </c>
      <c r="C1534" s="76" t="s">
        <v>129</v>
      </c>
      <c r="D1534" s="77">
        <f>COUNTA(D1522:D1533)</f>
        <v>12</v>
      </c>
      <c r="E1534" s="47" t="s">
        <v>34</v>
      </c>
      <c r="F1534" s="33"/>
      <c r="G1534" s="78">
        <v>550</v>
      </c>
      <c r="H1534" s="78">
        <f>SUM(H1522:H1533)</f>
        <v>507.90000000000003</v>
      </c>
      <c r="I1534" s="78">
        <f t="shared" ref="I1534:Q1534" si="601">SUM(I1522:I1533)</f>
        <v>148.39999999999998</v>
      </c>
      <c r="J1534" s="78">
        <f t="shared" si="601"/>
        <v>86.2</v>
      </c>
      <c r="K1534" s="78">
        <f t="shared" si="601"/>
        <v>62.2</v>
      </c>
      <c r="L1534" s="77">
        <f t="shared" si="601"/>
        <v>4</v>
      </c>
      <c r="M1534" s="77">
        <f t="shared" si="601"/>
        <v>2</v>
      </c>
      <c r="N1534" s="77">
        <f t="shared" si="601"/>
        <v>2</v>
      </c>
      <c r="O1534" s="77">
        <f t="shared" si="601"/>
        <v>8</v>
      </c>
      <c r="P1534" s="77">
        <f t="shared" si="601"/>
        <v>4</v>
      </c>
      <c r="Q1534" s="77">
        <f t="shared" si="601"/>
        <v>4</v>
      </c>
      <c r="R1534" s="15">
        <f>IF(L1534/D1534=0,"дом расселён 100%",IF(L1534-D1534=0,"0%",IF(L1534/D1534&lt;1,1-L1534/D1534)))</f>
        <v>0.66666666666666674</v>
      </c>
      <c r="S1534" s="79">
        <v>42262</v>
      </c>
      <c r="T1534" s="76" t="s">
        <v>130</v>
      </c>
      <c r="U1534" s="79">
        <v>43465</v>
      </c>
      <c r="V1534" s="16"/>
      <c r="W1534" s="148" t="s">
        <v>482</v>
      </c>
      <c r="X1534" s="148" t="s">
        <v>555</v>
      </c>
      <c r="Y1534" s="11"/>
    </row>
    <row r="1535" spans="1:25" s="17" customFormat="1" ht="24.95" customHeight="1" x14ac:dyDescent="0.2">
      <c r="A1535" s="58">
        <f>A1534+1</f>
        <v>3</v>
      </c>
      <c r="B1535" s="143" t="s">
        <v>126</v>
      </c>
      <c r="C1535" s="143" t="s">
        <v>131</v>
      </c>
      <c r="D1535" s="142">
        <v>1</v>
      </c>
      <c r="E1535" s="143" t="s">
        <v>12</v>
      </c>
      <c r="F1535" s="38">
        <v>1</v>
      </c>
      <c r="G1535" s="14"/>
      <c r="H1535" s="140">
        <v>29.4</v>
      </c>
      <c r="I1535" s="228">
        <f t="shared" ref="I1535:I1550" si="602">IF(R1535="Подлежит расселению",H1535,IF(R1535="Расселено",0,IF(R1535="Пустующие",0,IF(R1535="В суде",H1535))))</f>
        <v>29.4</v>
      </c>
      <c r="J1535" s="228">
        <f t="shared" ref="J1535:J1537" si="603">IF(E1535="Муниципальная",I1535,IF(E1535="Частная",0,IF(E1535="Государственная",0,IF(E1535="Юр.лицо",0))))</f>
        <v>29.4</v>
      </c>
      <c r="K1535" s="228">
        <f t="shared" ref="K1535:K1537" si="604">IF(E1535="Муниципальная",0,IF(E1535="Частная",I1535,IF(E1535="Государственная",I1535,IF(E1535="Юр.лицо",I1535))))</f>
        <v>0</v>
      </c>
      <c r="L1535" s="143">
        <f t="shared" ref="L1535:N1550" si="605">IF(I1535&gt;0,1,IF(I1535=0,0))</f>
        <v>1</v>
      </c>
      <c r="M1535" s="12">
        <f t="shared" si="605"/>
        <v>1</v>
      </c>
      <c r="N1535" s="143">
        <f t="shared" si="605"/>
        <v>0</v>
      </c>
      <c r="O1535" s="247">
        <v>2</v>
      </c>
      <c r="P1535" s="13">
        <v>0</v>
      </c>
      <c r="Q1535" s="247">
        <f t="shared" si="598"/>
        <v>2</v>
      </c>
      <c r="R1535" s="223" t="s">
        <v>22</v>
      </c>
      <c r="S1535" s="57">
        <v>42314</v>
      </c>
      <c r="T1535" s="54" t="s">
        <v>132</v>
      </c>
      <c r="U1535" s="207">
        <v>43465</v>
      </c>
      <c r="V1535" s="16"/>
      <c r="W1535" s="148" t="s">
        <v>482</v>
      </c>
      <c r="X1535" s="148" t="s">
        <v>555</v>
      </c>
      <c r="Y1535" s="11"/>
    </row>
    <row r="1536" spans="1:25" s="17" customFormat="1" ht="24.95" customHeight="1" x14ac:dyDescent="0.2">
      <c r="A1536" s="58">
        <f t="shared" si="584"/>
        <v>3</v>
      </c>
      <c r="B1536" s="143" t="s">
        <v>126</v>
      </c>
      <c r="C1536" s="143" t="s">
        <v>131</v>
      </c>
      <c r="D1536" s="142">
        <v>2</v>
      </c>
      <c r="E1536" s="143" t="s">
        <v>12</v>
      </c>
      <c r="F1536" s="38">
        <v>1</v>
      </c>
      <c r="G1536" s="14"/>
      <c r="H1536" s="140">
        <v>31.5</v>
      </c>
      <c r="I1536" s="228">
        <f t="shared" si="602"/>
        <v>31.5</v>
      </c>
      <c r="J1536" s="228">
        <f t="shared" si="603"/>
        <v>31.5</v>
      </c>
      <c r="K1536" s="228">
        <f t="shared" si="604"/>
        <v>0</v>
      </c>
      <c r="L1536" s="143">
        <f t="shared" si="605"/>
        <v>1</v>
      </c>
      <c r="M1536" s="12">
        <f t="shared" si="605"/>
        <v>1</v>
      </c>
      <c r="N1536" s="143">
        <f t="shared" si="605"/>
        <v>0</v>
      </c>
      <c r="O1536" s="247">
        <v>1</v>
      </c>
      <c r="P1536" s="13">
        <v>0</v>
      </c>
      <c r="Q1536" s="247">
        <f t="shared" si="598"/>
        <v>1</v>
      </c>
      <c r="R1536" s="223" t="s">
        <v>22</v>
      </c>
      <c r="S1536" s="141">
        <v>42314</v>
      </c>
      <c r="T1536" s="143" t="s">
        <v>132</v>
      </c>
      <c r="U1536" s="45">
        <v>43465</v>
      </c>
      <c r="V1536" s="16"/>
      <c r="W1536" s="148" t="s">
        <v>482</v>
      </c>
      <c r="X1536" s="148" t="s">
        <v>555</v>
      </c>
      <c r="Y1536" s="11"/>
    </row>
    <row r="1537" spans="1:25" s="17" customFormat="1" ht="24.95" customHeight="1" x14ac:dyDescent="0.2">
      <c r="A1537" s="58">
        <f t="shared" si="584"/>
        <v>3</v>
      </c>
      <c r="B1537" s="143" t="s">
        <v>126</v>
      </c>
      <c r="C1537" s="143" t="s">
        <v>131</v>
      </c>
      <c r="D1537" s="142">
        <v>3</v>
      </c>
      <c r="E1537" s="143" t="s">
        <v>13</v>
      </c>
      <c r="F1537" s="38">
        <v>2</v>
      </c>
      <c r="G1537" s="14"/>
      <c r="H1537" s="140">
        <v>41.8</v>
      </c>
      <c r="I1537" s="228">
        <f t="shared" si="602"/>
        <v>41.8</v>
      </c>
      <c r="J1537" s="228">
        <f t="shared" si="603"/>
        <v>0</v>
      </c>
      <c r="K1537" s="228">
        <f t="shared" si="604"/>
        <v>41.8</v>
      </c>
      <c r="L1537" s="143">
        <f t="shared" si="605"/>
        <v>1</v>
      </c>
      <c r="M1537" s="12">
        <f t="shared" si="605"/>
        <v>0</v>
      </c>
      <c r="N1537" s="143">
        <f t="shared" si="605"/>
        <v>1</v>
      </c>
      <c r="O1537" s="247">
        <v>1</v>
      </c>
      <c r="P1537" s="13">
        <v>0</v>
      </c>
      <c r="Q1537" s="247">
        <f t="shared" si="598"/>
        <v>1</v>
      </c>
      <c r="R1537" s="223" t="s">
        <v>22</v>
      </c>
      <c r="S1537" s="141">
        <v>42314</v>
      </c>
      <c r="T1537" s="143" t="s">
        <v>132</v>
      </c>
      <c r="U1537" s="45">
        <v>43465</v>
      </c>
      <c r="V1537" s="139">
        <v>37765</v>
      </c>
      <c r="W1537" s="148" t="s">
        <v>482</v>
      </c>
      <c r="X1537" s="148" t="s">
        <v>555</v>
      </c>
      <c r="Y1537" s="11"/>
    </row>
    <row r="1538" spans="1:25" s="17" customFormat="1" ht="24.95" customHeight="1" x14ac:dyDescent="0.2">
      <c r="A1538" s="58">
        <f t="shared" si="584"/>
        <v>3</v>
      </c>
      <c r="B1538" s="143" t="s">
        <v>126</v>
      </c>
      <c r="C1538" s="143" t="s">
        <v>131</v>
      </c>
      <c r="D1538" s="142">
        <v>4</v>
      </c>
      <c r="E1538" s="143" t="s">
        <v>13</v>
      </c>
      <c r="F1538" s="38">
        <v>1</v>
      </c>
      <c r="G1538" s="14"/>
      <c r="H1538" s="140">
        <v>29.3</v>
      </c>
      <c r="I1538" s="140">
        <f t="shared" si="602"/>
        <v>0</v>
      </c>
      <c r="J1538" s="140">
        <f t="shared" ref="J1538" si="606">IF(E1538="Муниципальная",I1538,IF(E1538="Частная",0))</f>
        <v>0</v>
      </c>
      <c r="K1538" s="140">
        <f t="shared" ref="K1538" si="607">IF(E1538="Муниципальная",0,IF(E1538="Частная",I1538))</f>
        <v>0</v>
      </c>
      <c r="L1538" s="143">
        <f t="shared" si="605"/>
        <v>0</v>
      </c>
      <c r="M1538" s="12">
        <f t="shared" si="605"/>
        <v>0</v>
      </c>
      <c r="N1538" s="143">
        <f t="shared" si="605"/>
        <v>0</v>
      </c>
      <c r="O1538" s="247">
        <v>0</v>
      </c>
      <c r="P1538" s="13"/>
      <c r="Q1538" s="247">
        <f t="shared" si="598"/>
        <v>0</v>
      </c>
      <c r="R1538" s="223" t="s">
        <v>44</v>
      </c>
      <c r="S1538" s="141">
        <v>42314</v>
      </c>
      <c r="T1538" s="143" t="s">
        <v>132</v>
      </c>
      <c r="U1538" s="45">
        <v>43465</v>
      </c>
      <c r="V1538" s="16"/>
      <c r="W1538" s="148" t="s">
        <v>482</v>
      </c>
      <c r="X1538" s="148" t="s">
        <v>555</v>
      </c>
      <c r="Y1538" s="11"/>
    </row>
    <row r="1539" spans="1:25" s="17" customFormat="1" ht="24.95" customHeight="1" x14ac:dyDescent="0.2">
      <c r="A1539" s="58">
        <f t="shared" si="584"/>
        <v>3</v>
      </c>
      <c r="B1539" s="143" t="s">
        <v>126</v>
      </c>
      <c r="C1539" s="143" t="s">
        <v>131</v>
      </c>
      <c r="D1539" s="142">
        <v>5</v>
      </c>
      <c r="E1539" s="143" t="s">
        <v>12</v>
      </c>
      <c r="F1539" s="38">
        <v>1</v>
      </c>
      <c r="G1539" s="14"/>
      <c r="H1539" s="140">
        <v>29.3</v>
      </c>
      <c r="I1539" s="228">
        <f t="shared" si="602"/>
        <v>29.3</v>
      </c>
      <c r="J1539" s="228">
        <f t="shared" ref="J1539:J1550" si="608">IF(E1539="Муниципальная",I1539,IF(E1539="Частная",0,IF(E1539="Государственная",0,IF(E1539="Юр.лицо",0))))</f>
        <v>29.3</v>
      </c>
      <c r="K1539" s="228">
        <f t="shared" ref="K1539:K1550" si="609">IF(E1539="Муниципальная",0,IF(E1539="Частная",I1539,IF(E1539="Государственная",I1539,IF(E1539="Юр.лицо",I1539))))</f>
        <v>0</v>
      </c>
      <c r="L1539" s="143">
        <f t="shared" si="605"/>
        <v>1</v>
      </c>
      <c r="M1539" s="12">
        <f t="shared" si="605"/>
        <v>1</v>
      </c>
      <c r="N1539" s="143">
        <f t="shared" si="605"/>
        <v>0</v>
      </c>
      <c r="O1539" s="247">
        <v>1</v>
      </c>
      <c r="P1539" s="13">
        <v>0</v>
      </c>
      <c r="Q1539" s="247">
        <f t="shared" si="598"/>
        <v>1</v>
      </c>
      <c r="R1539" s="223" t="s">
        <v>22</v>
      </c>
      <c r="S1539" s="141">
        <v>42314</v>
      </c>
      <c r="T1539" s="143" t="s">
        <v>132</v>
      </c>
      <c r="U1539" s="45">
        <v>43465</v>
      </c>
      <c r="V1539" s="16"/>
      <c r="W1539" s="148" t="s">
        <v>482</v>
      </c>
      <c r="X1539" s="148" t="s">
        <v>555</v>
      </c>
      <c r="Y1539" s="11"/>
    </row>
    <row r="1540" spans="1:25" s="17" customFormat="1" ht="24.95" customHeight="1" x14ac:dyDescent="0.2">
      <c r="A1540" s="58">
        <f t="shared" si="584"/>
        <v>3</v>
      </c>
      <c r="B1540" s="143" t="s">
        <v>126</v>
      </c>
      <c r="C1540" s="143" t="s">
        <v>131</v>
      </c>
      <c r="D1540" s="142">
        <v>6</v>
      </c>
      <c r="E1540" s="143" t="s">
        <v>12</v>
      </c>
      <c r="F1540" s="38">
        <v>1</v>
      </c>
      <c r="G1540" s="14"/>
      <c r="H1540" s="140">
        <v>31.5</v>
      </c>
      <c r="I1540" s="228">
        <f t="shared" si="602"/>
        <v>31.5</v>
      </c>
      <c r="J1540" s="228">
        <f t="shared" si="608"/>
        <v>31.5</v>
      </c>
      <c r="K1540" s="228">
        <f t="shared" si="609"/>
        <v>0</v>
      </c>
      <c r="L1540" s="143">
        <f t="shared" si="605"/>
        <v>1</v>
      </c>
      <c r="M1540" s="12">
        <f t="shared" si="605"/>
        <v>1</v>
      </c>
      <c r="N1540" s="143">
        <f t="shared" si="605"/>
        <v>0</v>
      </c>
      <c r="O1540" s="247">
        <v>1</v>
      </c>
      <c r="P1540" s="13">
        <v>0</v>
      </c>
      <c r="Q1540" s="247">
        <f t="shared" si="598"/>
        <v>1</v>
      </c>
      <c r="R1540" s="223" t="s">
        <v>22</v>
      </c>
      <c r="S1540" s="141">
        <v>42314</v>
      </c>
      <c r="T1540" s="143" t="s">
        <v>132</v>
      </c>
      <c r="U1540" s="45">
        <v>43465</v>
      </c>
      <c r="V1540" s="16"/>
      <c r="W1540" s="148" t="s">
        <v>482</v>
      </c>
      <c r="X1540" s="148" t="s">
        <v>555</v>
      </c>
      <c r="Y1540" s="11"/>
    </row>
    <row r="1541" spans="1:25" s="17" customFormat="1" ht="24.95" customHeight="1" x14ac:dyDescent="0.2">
      <c r="A1541" s="58">
        <f t="shared" si="584"/>
        <v>3</v>
      </c>
      <c r="B1541" s="143" t="s">
        <v>126</v>
      </c>
      <c r="C1541" s="143" t="s">
        <v>131</v>
      </c>
      <c r="D1541" s="142">
        <v>7</v>
      </c>
      <c r="E1541" s="143" t="s">
        <v>12</v>
      </c>
      <c r="F1541" s="38">
        <v>2</v>
      </c>
      <c r="G1541" s="14"/>
      <c r="H1541" s="140">
        <v>41</v>
      </c>
      <c r="I1541" s="228">
        <f t="shared" si="602"/>
        <v>41</v>
      </c>
      <c r="J1541" s="228">
        <f t="shared" si="608"/>
        <v>41</v>
      </c>
      <c r="K1541" s="228">
        <f t="shared" si="609"/>
        <v>0</v>
      </c>
      <c r="L1541" s="143">
        <f t="shared" si="605"/>
        <v>1</v>
      </c>
      <c r="M1541" s="12">
        <f t="shared" si="605"/>
        <v>1</v>
      </c>
      <c r="N1541" s="143">
        <f t="shared" si="605"/>
        <v>0</v>
      </c>
      <c r="O1541" s="247">
        <v>4</v>
      </c>
      <c r="P1541" s="13">
        <v>0</v>
      </c>
      <c r="Q1541" s="247">
        <f t="shared" si="598"/>
        <v>4</v>
      </c>
      <c r="R1541" s="223" t="s">
        <v>22</v>
      </c>
      <c r="S1541" s="141">
        <v>42314</v>
      </c>
      <c r="T1541" s="143" t="s">
        <v>132</v>
      </c>
      <c r="U1541" s="45">
        <v>43465</v>
      </c>
      <c r="V1541" s="16"/>
      <c r="W1541" s="148" t="s">
        <v>482</v>
      </c>
      <c r="X1541" s="148" t="s">
        <v>555</v>
      </c>
      <c r="Y1541" s="11"/>
    </row>
    <row r="1542" spans="1:25" s="17" customFormat="1" ht="24.95" customHeight="1" x14ac:dyDescent="0.2">
      <c r="A1542" s="58">
        <f t="shared" si="584"/>
        <v>3</v>
      </c>
      <c r="B1542" s="143" t="s">
        <v>126</v>
      </c>
      <c r="C1542" s="143" t="s">
        <v>131</v>
      </c>
      <c r="D1542" s="142">
        <v>8</v>
      </c>
      <c r="E1542" s="143" t="s">
        <v>12</v>
      </c>
      <c r="F1542" s="38">
        <v>1</v>
      </c>
      <c r="G1542" s="14"/>
      <c r="H1542" s="140">
        <v>29.1</v>
      </c>
      <c r="I1542" s="228">
        <f t="shared" si="602"/>
        <v>29.1</v>
      </c>
      <c r="J1542" s="228">
        <f t="shared" si="608"/>
        <v>29.1</v>
      </c>
      <c r="K1542" s="228">
        <f t="shared" si="609"/>
        <v>0</v>
      </c>
      <c r="L1542" s="143">
        <f t="shared" si="605"/>
        <v>1</v>
      </c>
      <c r="M1542" s="12">
        <f t="shared" si="605"/>
        <v>1</v>
      </c>
      <c r="N1542" s="143">
        <f t="shared" si="605"/>
        <v>0</v>
      </c>
      <c r="O1542" s="247">
        <v>4</v>
      </c>
      <c r="P1542" s="13">
        <v>4</v>
      </c>
      <c r="Q1542" s="247">
        <f t="shared" si="598"/>
        <v>0</v>
      </c>
      <c r="R1542" s="223" t="s">
        <v>22</v>
      </c>
      <c r="S1542" s="141">
        <v>42314</v>
      </c>
      <c r="T1542" s="143" t="s">
        <v>132</v>
      </c>
      <c r="U1542" s="45">
        <v>43465</v>
      </c>
      <c r="V1542" s="16"/>
      <c r="W1542" s="148" t="s">
        <v>482</v>
      </c>
      <c r="X1542" s="148" t="s">
        <v>555</v>
      </c>
      <c r="Y1542" s="11"/>
    </row>
    <row r="1543" spans="1:25" s="17" customFormat="1" ht="24.95" customHeight="1" x14ac:dyDescent="0.2">
      <c r="A1543" s="58">
        <f t="shared" si="584"/>
        <v>3</v>
      </c>
      <c r="B1543" s="143" t="s">
        <v>126</v>
      </c>
      <c r="C1543" s="143" t="s">
        <v>131</v>
      </c>
      <c r="D1543" s="142">
        <v>9</v>
      </c>
      <c r="E1543" s="143" t="s">
        <v>13</v>
      </c>
      <c r="F1543" s="38">
        <v>1</v>
      </c>
      <c r="G1543" s="14"/>
      <c r="H1543" s="140">
        <v>28.8</v>
      </c>
      <c r="I1543" s="228">
        <f t="shared" si="602"/>
        <v>28.8</v>
      </c>
      <c r="J1543" s="228">
        <f t="shared" si="608"/>
        <v>0</v>
      </c>
      <c r="K1543" s="228">
        <f t="shared" si="609"/>
        <v>28.8</v>
      </c>
      <c r="L1543" s="143">
        <f t="shared" si="605"/>
        <v>1</v>
      </c>
      <c r="M1543" s="12">
        <f t="shared" si="605"/>
        <v>0</v>
      </c>
      <c r="N1543" s="143">
        <f t="shared" si="605"/>
        <v>1</v>
      </c>
      <c r="O1543" s="247">
        <v>1</v>
      </c>
      <c r="P1543" s="13">
        <v>0</v>
      </c>
      <c r="Q1543" s="247">
        <f t="shared" si="598"/>
        <v>1</v>
      </c>
      <c r="R1543" s="223" t="s">
        <v>22</v>
      </c>
      <c r="S1543" s="141">
        <v>42314</v>
      </c>
      <c r="T1543" s="143" t="s">
        <v>132</v>
      </c>
      <c r="U1543" s="45">
        <v>43465</v>
      </c>
      <c r="V1543" s="139">
        <v>39020</v>
      </c>
      <c r="W1543" s="148" t="s">
        <v>482</v>
      </c>
      <c r="X1543" s="148" t="s">
        <v>555</v>
      </c>
      <c r="Y1543" s="11"/>
    </row>
    <row r="1544" spans="1:25" s="17" customFormat="1" ht="24.95" customHeight="1" x14ac:dyDescent="0.2">
      <c r="A1544" s="58">
        <f t="shared" si="584"/>
        <v>3</v>
      </c>
      <c r="B1544" s="143" t="s">
        <v>126</v>
      </c>
      <c r="C1544" s="143" t="s">
        <v>131</v>
      </c>
      <c r="D1544" s="142">
        <v>10</v>
      </c>
      <c r="E1544" s="143" t="s">
        <v>13</v>
      </c>
      <c r="F1544" s="38">
        <v>2</v>
      </c>
      <c r="G1544" s="14"/>
      <c r="H1544" s="140">
        <v>41.3</v>
      </c>
      <c r="I1544" s="228">
        <f t="shared" si="602"/>
        <v>41.3</v>
      </c>
      <c r="J1544" s="228">
        <f t="shared" si="608"/>
        <v>0</v>
      </c>
      <c r="K1544" s="228">
        <f t="shared" si="609"/>
        <v>41.3</v>
      </c>
      <c r="L1544" s="143">
        <f t="shared" si="605"/>
        <v>1</v>
      </c>
      <c r="M1544" s="12">
        <f t="shared" si="605"/>
        <v>0</v>
      </c>
      <c r="N1544" s="143">
        <f t="shared" si="605"/>
        <v>1</v>
      </c>
      <c r="O1544" s="247">
        <v>7</v>
      </c>
      <c r="P1544" s="13">
        <v>0</v>
      </c>
      <c r="Q1544" s="247">
        <f t="shared" si="598"/>
        <v>7</v>
      </c>
      <c r="R1544" s="223" t="s">
        <v>22</v>
      </c>
      <c r="S1544" s="141">
        <v>42314</v>
      </c>
      <c r="T1544" s="143" t="s">
        <v>132</v>
      </c>
      <c r="U1544" s="45">
        <v>43465</v>
      </c>
      <c r="V1544" s="139">
        <v>39020</v>
      </c>
      <c r="W1544" s="148" t="s">
        <v>482</v>
      </c>
      <c r="X1544" s="148" t="s">
        <v>555</v>
      </c>
      <c r="Y1544" s="11"/>
    </row>
    <row r="1545" spans="1:25" s="17" customFormat="1" ht="24.95" customHeight="1" x14ac:dyDescent="0.2">
      <c r="A1545" s="58">
        <f t="shared" ref="A1545:A1608" si="610">A1544</f>
        <v>3</v>
      </c>
      <c r="B1545" s="143" t="s">
        <v>126</v>
      </c>
      <c r="C1545" s="143" t="s">
        <v>131</v>
      </c>
      <c r="D1545" s="142">
        <v>11</v>
      </c>
      <c r="E1545" s="143" t="s">
        <v>13</v>
      </c>
      <c r="F1545" s="38">
        <v>1</v>
      </c>
      <c r="G1545" s="14"/>
      <c r="H1545" s="140">
        <v>30.5</v>
      </c>
      <c r="I1545" s="228">
        <f t="shared" si="602"/>
        <v>30.5</v>
      </c>
      <c r="J1545" s="228">
        <f t="shared" si="608"/>
        <v>0</v>
      </c>
      <c r="K1545" s="228">
        <f t="shared" si="609"/>
        <v>30.5</v>
      </c>
      <c r="L1545" s="143">
        <f t="shared" si="605"/>
        <v>1</v>
      </c>
      <c r="M1545" s="12">
        <f t="shared" si="605"/>
        <v>0</v>
      </c>
      <c r="N1545" s="143">
        <f t="shared" si="605"/>
        <v>1</v>
      </c>
      <c r="O1545" s="247">
        <v>3</v>
      </c>
      <c r="P1545" s="13">
        <v>0</v>
      </c>
      <c r="Q1545" s="247">
        <f t="shared" si="598"/>
        <v>3</v>
      </c>
      <c r="R1545" s="223" t="s">
        <v>22</v>
      </c>
      <c r="S1545" s="141">
        <v>42314</v>
      </c>
      <c r="T1545" s="143" t="s">
        <v>132</v>
      </c>
      <c r="U1545" s="45">
        <v>43465</v>
      </c>
      <c r="V1545" s="139">
        <v>40497</v>
      </c>
      <c r="W1545" s="148" t="s">
        <v>482</v>
      </c>
      <c r="X1545" s="148" t="s">
        <v>555</v>
      </c>
      <c r="Y1545" s="11"/>
    </row>
    <row r="1546" spans="1:25" s="17" customFormat="1" ht="24.95" customHeight="1" x14ac:dyDescent="0.2">
      <c r="A1546" s="58">
        <f t="shared" si="610"/>
        <v>3</v>
      </c>
      <c r="B1546" s="143" t="s">
        <v>126</v>
      </c>
      <c r="C1546" s="143" t="s">
        <v>131</v>
      </c>
      <c r="D1546" s="142">
        <v>12</v>
      </c>
      <c r="E1546" s="143" t="s">
        <v>12</v>
      </c>
      <c r="F1546" s="38">
        <v>1</v>
      </c>
      <c r="G1546" s="14"/>
      <c r="H1546" s="140">
        <v>28.4</v>
      </c>
      <c r="I1546" s="228">
        <f t="shared" si="602"/>
        <v>28.4</v>
      </c>
      <c r="J1546" s="228">
        <f t="shared" si="608"/>
        <v>28.4</v>
      </c>
      <c r="K1546" s="228">
        <f t="shared" si="609"/>
        <v>0</v>
      </c>
      <c r="L1546" s="143">
        <f t="shared" si="605"/>
        <v>1</v>
      </c>
      <c r="M1546" s="12">
        <f t="shared" si="605"/>
        <v>1</v>
      </c>
      <c r="N1546" s="143">
        <f t="shared" si="605"/>
        <v>0</v>
      </c>
      <c r="O1546" s="247">
        <v>1</v>
      </c>
      <c r="P1546" s="13">
        <v>0</v>
      </c>
      <c r="Q1546" s="247">
        <f t="shared" si="598"/>
        <v>1</v>
      </c>
      <c r="R1546" s="223" t="s">
        <v>22</v>
      </c>
      <c r="S1546" s="141">
        <v>42314</v>
      </c>
      <c r="T1546" s="143" t="s">
        <v>132</v>
      </c>
      <c r="U1546" s="45">
        <v>43465</v>
      </c>
      <c r="V1546" s="16"/>
      <c r="W1546" s="148" t="s">
        <v>482</v>
      </c>
      <c r="X1546" s="148" t="s">
        <v>555</v>
      </c>
      <c r="Y1546" s="11"/>
    </row>
    <row r="1547" spans="1:25" s="17" customFormat="1" ht="24.95" customHeight="1" x14ac:dyDescent="0.2">
      <c r="A1547" s="58">
        <f t="shared" si="610"/>
        <v>3</v>
      </c>
      <c r="B1547" s="143" t="s">
        <v>126</v>
      </c>
      <c r="C1547" s="143" t="s">
        <v>131</v>
      </c>
      <c r="D1547" s="142">
        <v>13</v>
      </c>
      <c r="E1547" s="143" t="s">
        <v>13</v>
      </c>
      <c r="F1547" s="38">
        <v>1</v>
      </c>
      <c r="G1547" s="14"/>
      <c r="H1547" s="140">
        <v>28.8</v>
      </c>
      <c r="I1547" s="228">
        <f t="shared" si="602"/>
        <v>28.8</v>
      </c>
      <c r="J1547" s="228">
        <f t="shared" si="608"/>
        <v>0</v>
      </c>
      <c r="K1547" s="228">
        <f t="shared" si="609"/>
        <v>28.8</v>
      </c>
      <c r="L1547" s="143">
        <f t="shared" si="605"/>
        <v>1</v>
      </c>
      <c r="M1547" s="12">
        <f t="shared" si="605"/>
        <v>0</v>
      </c>
      <c r="N1547" s="143">
        <f t="shared" si="605"/>
        <v>1</v>
      </c>
      <c r="O1547" s="247">
        <v>3</v>
      </c>
      <c r="P1547" s="13">
        <v>2</v>
      </c>
      <c r="Q1547" s="247">
        <f t="shared" si="598"/>
        <v>1</v>
      </c>
      <c r="R1547" s="223" t="s">
        <v>22</v>
      </c>
      <c r="S1547" s="141">
        <v>42314</v>
      </c>
      <c r="T1547" s="143" t="s">
        <v>132</v>
      </c>
      <c r="U1547" s="45">
        <v>43465</v>
      </c>
      <c r="V1547" s="139">
        <v>37702</v>
      </c>
      <c r="W1547" s="148" t="s">
        <v>482</v>
      </c>
      <c r="X1547" s="148" t="s">
        <v>555</v>
      </c>
      <c r="Y1547" s="11"/>
    </row>
    <row r="1548" spans="1:25" s="17" customFormat="1" ht="24.95" customHeight="1" x14ac:dyDescent="0.2">
      <c r="A1548" s="58">
        <f t="shared" si="610"/>
        <v>3</v>
      </c>
      <c r="B1548" s="143" t="s">
        <v>126</v>
      </c>
      <c r="C1548" s="143" t="s">
        <v>131</v>
      </c>
      <c r="D1548" s="142">
        <v>14</v>
      </c>
      <c r="E1548" s="143" t="s">
        <v>13</v>
      </c>
      <c r="F1548" s="38">
        <v>2</v>
      </c>
      <c r="G1548" s="14"/>
      <c r="H1548" s="140">
        <v>41.2</v>
      </c>
      <c r="I1548" s="228">
        <f t="shared" si="602"/>
        <v>41.2</v>
      </c>
      <c r="J1548" s="228">
        <f t="shared" si="608"/>
        <v>0</v>
      </c>
      <c r="K1548" s="228">
        <f t="shared" si="609"/>
        <v>41.2</v>
      </c>
      <c r="L1548" s="143">
        <f t="shared" si="605"/>
        <v>1</v>
      </c>
      <c r="M1548" s="12">
        <f t="shared" si="605"/>
        <v>0</v>
      </c>
      <c r="N1548" s="143">
        <f t="shared" si="605"/>
        <v>1</v>
      </c>
      <c r="O1548" s="247">
        <v>1</v>
      </c>
      <c r="P1548" s="13">
        <v>0</v>
      </c>
      <c r="Q1548" s="247">
        <f t="shared" si="598"/>
        <v>1</v>
      </c>
      <c r="R1548" s="223" t="s">
        <v>22</v>
      </c>
      <c r="S1548" s="141">
        <v>42314</v>
      </c>
      <c r="T1548" s="143" t="s">
        <v>132</v>
      </c>
      <c r="U1548" s="45">
        <v>43465</v>
      </c>
      <c r="V1548" s="139">
        <v>40428</v>
      </c>
      <c r="W1548" s="148" t="s">
        <v>482</v>
      </c>
      <c r="X1548" s="148" t="s">
        <v>555</v>
      </c>
      <c r="Y1548" s="11"/>
    </row>
    <row r="1549" spans="1:25" s="17" customFormat="1" ht="24.95" customHeight="1" x14ac:dyDescent="0.2">
      <c r="A1549" s="58">
        <f t="shared" si="610"/>
        <v>3</v>
      </c>
      <c r="B1549" s="143" t="s">
        <v>126</v>
      </c>
      <c r="C1549" s="143" t="s">
        <v>131</v>
      </c>
      <c r="D1549" s="142">
        <v>15</v>
      </c>
      <c r="E1549" s="143" t="s">
        <v>13</v>
      </c>
      <c r="F1549" s="38">
        <v>1</v>
      </c>
      <c r="G1549" s="14"/>
      <c r="H1549" s="140">
        <v>30.5</v>
      </c>
      <c r="I1549" s="228">
        <f t="shared" si="602"/>
        <v>30.5</v>
      </c>
      <c r="J1549" s="228">
        <f t="shared" si="608"/>
        <v>0</v>
      </c>
      <c r="K1549" s="228">
        <f t="shared" si="609"/>
        <v>30.5</v>
      </c>
      <c r="L1549" s="143">
        <f t="shared" si="605"/>
        <v>1</v>
      </c>
      <c r="M1549" s="12">
        <f t="shared" si="605"/>
        <v>0</v>
      </c>
      <c r="N1549" s="143">
        <f t="shared" si="605"/>
        <v>1</v>
      </c>
      <c r="O1549" s="247">
        <v>1</v>
      </c>
      <c r="P1549" s="13">
        <v>0</v>
      </c>
      <c r="Q1549" s="247">
        <f t="shared" si="598"/>
        <v>1</v>
      </c>
      <c r="R1549" s="223" t="s">
        <v>22</v>
      </c>
      <c r="S1549" s="141">
        <v>42314</v>
      </c>
      <c r="T1549" s="143" t="s">
        <v>132</v>
      </c>
      <c r="U1549" s="45">
        <v>43465</v>
      </c>
      <c r="V1549" s="139">
        <v>41680</v>
      </c>
      <c r="W1549" s="148" t="s">
        <v>482</v>
      </c>
      <c r="X1549" s="148" t="s">
        <v>555</v>
      </c>
      <c r="Y1549" s="11"/>
    </row>
    <row r="1550" spans="1:25" s="17" customFormat="1" ht="24.95" customHeight="1" x14ac:dyDescent="0.2">
      <c r="A1550" s="58">
        <f t="shared" si="610"/>
        <v>3</v>
      </c>
      <c r="B1550" s="143" t="s">
        <v>126</v>
      </c>
      <c r="C1550" s="143" t="s">
        <v>131</v>
      </c>
      <c r="D1550" s="142">
        <v>16</v>
      </c>
      <c r="E1550" s="143" t="s">
        <v>12</v>
      </c>
      <c r="F1550" s="38">
        <v>1</v>
      </c>
      <c r="G1550" s="14"/>
      <c r="H1550" s="140">
        <v>29.4</v>
      </c>
      <c r="I1550" s="228">
        <f t="shared" si="602"/>
        <v>29.4</v>
      </c>
      <c r="J1550" s="228">
        <f t="shared" si="608"/>
        <v>29.4</v>
      </c>
      <c r="K1550" s="228">
        <f t="shared" si="609"/>
        <v>0</v>
      </c>
      <c r="L1550" s="143">
        <f t="shared" si="605"/>
        <v>1</v>
      </c>
      <c r="M1550" s="12">
        <f t="shared" si="605"/>
        <v>1</v>
      </c>
      <c r="N1550" s="143">
        <f t="shared" si="605"/>
        <v>0</v>
      </c>
      <c r="O1550" s="247">
        <v>1</v>
      </c>
      <c r="P1550" s="13">
        <v>0</v>
      </c>
      <c r="Q1550" s="247">
        <f t="shared" si="598"/>
        <v>1</v>
      </c>
      <c r="R1550" s="223" t="s">
        <v>22</v>
      </c>
      <c r="S1550" s="52">
        <v>42314</v>
      </c>
      <c r="T1550" s="49" t="s">
        <v>132</v>
      </c>
      <c r="U1550" s="197">
        <v>43465</v>
      </c>
      <c r="V1550" s="16"/>
      <c r="W1550" s="148" t="s">
        <v>482</v>
      </c>
      <c r="X1550" s="148" t="s">
        <v>555</v>
      </c>
      <c r="Y1550" s="11"/>
    </row>
    <row r="1551" spans="1:25" s="72" customFormat="1" ht="21" customHeight="1" x14ac:dyDescent="0.2">
      <c r="A1551" s="75">
        <f t="shared" si="610"/>
        <v>3</v>
      </c>
      <c r="B1551" s="76" t="s">
        <v>126</v>
      </c>
      <c r="C1551" s="76" t="s">
        <v>131</v>
      </c>
      <c r="D1551" s="77">
        <f>COUNTA(D1535:D1550)</f>
        <v>16</v>
      </c>
      <c r="E1551" s="47" t="s">
        <v>34</v>
      </c>
      <c r="F1551" s="33"/>
      <c r="G1551" s="78">
        <v>584.70000000000005</v>
      </c>
      <c r="H1551" s="78">
        <f>SUM(H1535:H1550)</f>
        <v>521.80000000000007</v>
      </c>
      <c r="I1551" s="78">
        <f t="shared" ref="I1551:Q1551" si="611">SUM(I1535:I1550)</f>
        <v>492.49999999999994</v>
      </c>
      <c r="J1551" s="78">
        <f t="shared" si="611"/>
        <v>249.6</v>
      </c>
      <c r="K1551" s="78">
        <f t="shared" si="611"/>
        <v>242.89999999999998</v>
      </c>
      <c r="L1551" s="77">
        <f t="shared" si="611"/>
        <v>15</v>
      </c>
      <c r="M1551" s="77">
        <f t="shared" si="611"/>
        <v>8</v>
      </c>
      <c r="N1551" s="77">
        <f t="shared" si="611"/>
        <v>7</v>
      </c>
      <c r="O1551" s="77">
        <f t="shared" si="611"/>
        <v>32</v>
      </c>
      <c r="P1551" s="77">
        <f t="shared" si="611"/>
        <v>6</v>
      </c>
      <c r="Q1551" s="77">
        <f t="shared" si="611"/>
        <v>26</v>
      </c>
      <c r="R1551" s="15">
        <f>IF(L1551/D1551=0,"дом расселён 100%",IF(L1551-D1551=0,"0%",IF(L1551/D1551&lt;1,1-L1551/D1551)))</f>
        <v>6.25E-2</v>
      </c>
      <c r="S1551" s="79">
        <v>42314</v>
      </c>
      <c r="T1551" s="76" t="s">
        <v>132</v>
      </c>
      <c r="U1551" s="79">
        <v>43465</v>
      </c>
      <c r="V1551" s="16"/>
      <c r="W1551" s="148" t="s">
        <v>482</v>
      </c>
      <c r="X1551" s="148" t="s">
        <v>555</v>
      </c>
      <c r="Y1551" s="11"/>
    </row>
    <row r="1552" spans="1:25" s="17" customFormat="1" ht="24.95" customHeight="1" x14ac:dyDescent="0.2">
      <c r="A1552" s="58">
        <f>A1551+1</f>
        <v>4</v>
      </c>
      <c r="B1552" s="143" t="s">
        <v>126</v>
      </c>
      <c r="C1552" s="143" t="s">
        <v>133</v>
      </c>
      <c r="D1552" s="142">
        <v>1</v>
      </c>
      <c r="E1552" s="143" t="s">
        <v>13</v>
      </c>
      <c r="F1552" s="38">
        <v>3</v>
      </c>
      <c r="G1552" s="14"/>
      <c r="H1552" s="140">
        <v>52.2</v>
      </c>
      <c r="I1552" s="228">
        <f t="shared" ref="I1552:I1563" si="612">IF(R1552="Подлежит расселению",H1552,IF(R1552="Расселено",0,IF(R1552="Пустующие",0,IF(R1552="В суде",H1552))))</f>
        <v>52.2</v>
      </c>
      <c r="J1552" s="228">
        <f>IF(E1552="Муниципальная",I1552,IF(E1552="Частная",0,IF(E1552="Государственная",0,IF(E1552="Юр.лицо",0))))</f>
        <v>0</v>
      </c>
      <c r="K1552" s="228">
        <f>IF(E1552="Муниципальная",0,IF(E1552="Частная",I1552,IF(E1552="Государственная",I1552,IF(E1552="Юр.лицо",I1552))))</f>
        <v>52.2</v>
      </c>
      <c r="L1552" s="143">
        <f t="shared" ref="L1552:N1563" si="613">IF(I1552&gt;0,1,IF(I1552=0,0))</f>
        <v>1</v>
      </c>
      <c r="M1552" s="12">
        <f t="shared" si="613"/>
        <v>0</v>
      </c>
      <c r="N1552" s="143">
        <f t="shared" si="613"/>
        <v>1</v>
      </c>
      <c r="O1552" s="247">
        <v>7</v>
      </c>
      <c r="P1552" s="13">
        <v>0</v>
      </c>
      <c r="Q1552" s="247">
        <f t="shared" si="598"/>
        <v>7</v>
      </c>
      <c r="R1552" s="223" t="s">
        <v>22</v>
      </c>
      <c r="S1552" s="57">
        <v>42314</v>
      </c>
      <c r="T1552" s="54" t="s">
        <v>134</v>
      </c>
      <c r="U1552" s="207">
        <v>43465</v>
      </c>
      <c r="V1552" s="139">
        <v>40512</v>
      </c>
      <c r="W1552" s="148" t="s">
        <v>482</v>
      </c>
      <c r="X1552" s="148" t="s">
        <v>555</v>
      </c>
      <c r="Y1552" s="11"/>
    </row>
    <row r="1553" spans="1:25" s="17" customFormat="1" ht="24.95" customHeight="1" x14ac:dyDescent="0.2">
      <c r="A1553" s="58">
        <f t="shared" si="610"/>
        <v>4</v>
      </c>
      <c r="B1553" s="143" t="s">
        <v>126</v>
      </c>
      <c r="C1553" s="143" t="s">
        <v>133</v>
      </c>
      <c r="D1553" s="142">
        <v>2</v>
      </c>
      <c r="E1553" s="143" t="s">
        <v>12</v>
      </c>
      <c r="F1553" s="38">
        <v>2</v>
      </c>
      <c r="G1553" s="14"/>
      <c r="H1553" s="140">
        <v>41.8</v>
      </c>
      <c r="I1553" s="140">
        <f t="shared" si="612"/>
        <v>0</v>
      </c>
      <c r="J1553" s="140">
        <f t="shared" ref="J1553:J1563" si="614">IF(E1553="Муниципальная",I1553,IF(E1553="Частная",0))</f>
        <v>0</v>
      </c>
      <c r="K1553" s="140">
        <f t="shared" ref="K1553:K1563" si="615">IF(E1553="Муниципальная",0,IF(E1553="Частная",I1553))</f>
        <v>0</v>
      </c>
      <c r="L1553" s="143">
        <f t="shared" si="613"/>
        <v>0</v>
      </c>
      <c r="M1553" s="12">
        <f t="shared" si="613"/>
        <v>0</v>
      </c>
      <c r="N1553" s="143">
        <f t="shared" si="613"/>
        <v>0</v>
      </c>
      <c r="O1553" s="247">
        <v>0</v>
      </c>
      <c r="P1553" s="13"/>
      <c r="Q1553" s="247">
        <f t="shared" si="598"/>
        <v>0</v>
      </c>
      <c r="R1553" s="223" t="s">
        <v>44</v>
      </c>
      <c r="S1553" s="141">
        <v>42314</v>
      </c>
      <c r="T1553" s="143" t="s">
        <v>134</v>
      </c>
      <c r="U1553" s="45">
        <v>43465</v>
      </c>
      <c r="V1553" s="16"/>
      <c r="W1553" s="148" t="s">
        <v>482</v>
      </c>
      <c r="X1553" s="148" t="s">
        <v>555</v>
      </c>
      <c r="Y1553" s="11"/>
    </row>
    <row r="1554" spans="1:25" s="17" customFormat="1" ht="24.95" customHeight="1" x14ac:dyDescent="0.2">
      <c r="A1554" s="58">
        <f t="shared" si="610"/>
        <v>4</v>
      </c>
      <c r="B1554" s="143" t="s">
        <v>126</v>
      </c>
      <c r="C1554" s="143" t="s">
        <v>133</v>
      </c>
      <c r="D1554" s="142">
        <v>3</v>
      </c>
      <c r="E1554" s="143" t="s">
        <v>12</v>
      </c>
      <c r="F1554" s="38">
        <v>1</v>
      </c>
      <c r="G1554" s="14"/>
      <c r="H1554" s="140">
        <v>31.4</v>
      </c>
      <c r="I1554" s="140">
        <f t="shared" si="612"/>
        <v>0</v>
      </c>
      <c r="J1554" s="140">
        <f t="shared" si="614"/>
        <v>0</v>
      </c>
      <c r="K1554" s="140">
        <f t="shared" si="615"/>
        <v>0</v>
      </c>
      <c r="L1554" s="143">
        <f t="shared" si="613"/>
        <v>0</v>
      </c>
      <c r="M1554" s="12">
        <f t="shared" si="613"/>
        <v>0</v>
      </c>
      <c r="N1554" s="143">
        <f t="shared" si="613"/>
        <v>0</v>
      </c>
      <c r="O1554" s="247">
        <v>0</v>
      </c>
      <c r="P1554" s="13"/>
      <c r="Q1554" s="247">
        <f t="shared" si="598"/>
        <v>0</v>
      </c>
      <c r="R1554" s="223" t="s">
        <v>44</v>
      </c>
      <c r="S1554" s="141">
        <v>42314</v>
      </c>
      <c r="T1554" s="143" t="s">
        <v>134</v>
      </c>
      <c r="U1554" s="45">
        <v>43465</v>
      </c>
      <c r="V1554" s="16"/>
      <c r="W1554" s="148" t="s">
        <v>482</v>
      </c>
      <c r="X1554" s="148" t="s">
        <v>555</v>
      </c>
      <c r="Y1554" s="11"/>
    </row>
    <row r="1555" spans="1:25" s="17" customFormat="1" ht="24.95" customHeight="1" x14ac:dyDescent="0.2">
      <c r="A1555" s="58">
        <f t="shared" si="610"/>
        <v>4</v>
      </c>
      <c r="B1555" s="143" t="s">
        <v>126</v>
      </c>
      <c r="C1555" s="143" t="s">
        <v>133</v>
      </c>
      <c r="D1555" s="142">
        <v>4</v>
      </c>
      <c r="E1555" s="143" t="s">
        <v>13</v>
      </c>
      <c r="F1555" s="38">
        <v>3</v>
      </c>
      <c r="G1555" s="14"/>
      <c r="H1555" s="140">
        <v>53.2</v>
      </c>
      <c r="I1555" s="140">
        <f t="shared" si="612"/>
        <v>0</v>
      </c>
      <c r="J1555" s="140">
        <f t="shared" si="614"/>
        <v>0</v>
      </c>
      <c r="K1555" s="140">
        <f t="shared" si="615"/>
        <v>0</v>
      </c>
      <c r="L1555" s="143">
        <f t="shared" si="613"/>
        <v>0</v>
      </c>
      <c r="M1555" s="12">
        <f t="shared" si="613"/>
        <v>0</v>
      </c>
      <c r="N1555" s="143">
        <f t="shared" si="613"/>
        <v>0</v>
      </c>
      <c r="O1555" s="247">
        <v>0</v>
      </c>
      <c r="P1555" s="13"/>
      <c r="Q1555" s="247">
        <f t="shared" si="598"/>
        <v>0</v>
      </c>
      <c r="R1555" s="223" t="s">
        <v>44</v>
      </c>
      <c r="S1555" s="141">
        <v>42314</v>
      </c>
      <c r="T1555" s="143" t="s">
        <v>134</v>
      </c>
      <c r="U1555" s="45">
        <v>43465</v>
      </c>
      <c r="V1555" s="16"/>
      <c r="W1555" s="148" t="s">
        <v>482</v>
      </c>
      <c r="X1555" s="148" t="s">
        <v>555</v>
      </c>
      <c r="Y1555" s="11"/>
    </row>
    <row r="1556" spans="1:25" s="17" customFormat="1" ht="24.95" customHeight="1" x14ac:dyDescent="0.2">
      <c r="A1556" s="58">
        <f t="shared" si="610"/>
        <v>4</v>
      </c>
      <c r="B1556" s="143" t="s">
        <v>126</v>
      </c>
      <c r="C1556" s="143" t="s">
        <v>133</v>
      </c>
      <c r="D1556" s="142">
        <v>5</v>
      </c>
      <c r="E1556" s="143" t="s">
        <v>12</v>
      </c>
      <c r="F1556" s="38">
        <v>2</v>
      </c>
      <c r="G1556" s="14"/>
      <c r="H1556" s="140">
        <v>42</v>
      </c>
      <c r="I1556" s="140">
        <f t="shared" si="612"/>
        <v>0</v>
      </c>
      <c r="J1556" s="140">
        <f t="shared" si="614"/>
        <v>0</v>
      </c>
      <c r="K1556" s="140">
        <f t="shared" si="615"/>
        <v>0</v>
      </c>
      <c r="L1556" s="143">
        <f t="shared" si="613"/>
        <v>0</v>
      </c>
      <c r="M1556" s="12">
        <f t="shared" si="613"/>
        <v>0</v>
      </c>
      <c r="N1556" s="143">
        <f t="shared" si="613"/>
        <v>0</v>
      </c>
      <c r="O1556" s="247">
        <v>0</v>
      </c>
      <c r="P1556" s="13"/>
      <c r="Q1556" s="247">
        <f t="shared" si="598"/>
        <v>0</v>
      </c>
      <c r="R1556" s="223" t="s">
        <v>44</v>
      </c>
      <c r="S1556" s="141">
        <v>42314</v>
      </c>
      <c r="T1556" s="143" t="s">
        <v>134</v>
      </c>
      <c r="U1556" s="45">
        <v>43465</v>
      </c>
      <c r="V1556" s="16"/>
      <c r="W1556" s="148" t="s">
        <v>482</v>
      </c>
      <c r="X1556" s="148" t="s">
        <v>555</v>
      </c>
      <c r="Y1556" s="11"/>
    </row>
    <row r="1557" spans="1:25" s="17" customFormat="1" ht="24.95" customHeight="1" x14ac:dyDescent="0.2">
      <c r="A1557" s="58">
        <f t="shared" si="610"/>
        <v>4</v>
      </c>
      <c r="B1557" s="143" t="s">
        <v>126</v>
      </c>
      <c r="C1557" s="143" t="s">
        <v>133</v>
      </c>
      <c r="D1557" s="142">
        <v>6</v>
      </c>
      <c r="E1557" s="143" t="s">
        <v>13</v>
      </c>
      <c r="F1557" s="38">
        <v>1</v>
      </c>
      <c r="G1557" s="14"/>
      <c r="H1557" s="140">
        <v>31</v>
      </c>
      <c r="I1557" s="140">
        <f t="shared" si="612"/>
        <v>0</v>
      </c>
      <c r="J1557" s="140">
        <f t="shared" si="614"/>
        <v>0</v>
      </c>
      <c r="K1557" s="140">
        <f t="shared" si="615"/>
        <v>0</v>
      </c>
      <c r="L1557" s="143">
        <f t="shared" si="613"/>
        <v>0</v>
      </c>
      <c r="M1557" s="12">
        <f t="shared" si="613"/>
        <v>0</v>
      </c>
      <c r="N1557" s="143">
        <f t="shared" si="613"/>
        <v>0</v>
      </c>
      <c r="O1557" s="247">
        <v>0</v>
      </c>
      <c r="P1557" s="13"/>
      <c r="Q1557" s="247">
        <f t="shared" si="598"/>
        <v>0</v>
      </c>
      <c r="R1557" s="223" t="s">
        <v>44</v>
      </c>
      <c r="S1557" s="141">
        <v>42314</v>
      </c>
      <c r="T1557" s="143" t="s">
        <v>134</v>
      </c>
      <c r="U1557" s="45">
        <v>43465</v>
      </c>
      <c r="V1557" s="16"/>
      <c r="W1557" s="148" t="s">
        <v>482</v>
      </c>
      <c r="X1557" s="148" t="s">
        <v>555</v>
      </c>
      <c r="Y1557" s="11"/>
    </row>
    <row r="1558" spans="1:25" s="17" customFormat="1" ht="24.95" customHeight="1" x14ac:dyDescent="0.2">
      <c r="A1558" s="58">
        <f t="shared" si="610"/>
        <v>4</v>
      </c>
      <c r="B1558" s="143" t="s">
        <v>126</v>
      </c>
      <c r="C1558" s="143" t="s">
        <v>133</v>
      </c>
      <c r="D1558" s="142">
        <v>7</v>
      </c>
      <c r="E1558" s="143" t="s">
        <v>13</v>
      </c>
      <c r="F1558" s="38">
        <v>1</v>
      </c>
      <c r="G1558" s="14"/>
      <c r="H1558" s="140">
        <v>32</v>
      </c>
      <c r="I1558" s="140">
        <f t="shared" si="612"/>
        <v>0</v>
      </c>
      <c r="J1558" s="140">
        <f t="shared" si="614"/>
        <v>0</v>
      </c>
      <c r="K1558" s="140">
        <f t="shared" si="615"/>
        <v>0</v>
      </c>
      <c r="L1558" s="143">
        <f t="shared" si="613"/>
        <v>0</v>
      </c>
      <c r="M1558" s="12">
        <f t="shared" si="613"/>
        <v>0</v>
      </c>
      <c r="N1558" s="143">
        <f t="shared" si="613"/>
        <v>0</v>
      </c>
      <c r="O1558" s="247">
        <v>0</v>
      </c>
      <c r="P1558" s="13"/>
      <c r="Q1558" s="247">
        <f t="shared" si="598"/>
        <v>0</v>
      </c>
      <c r="R1558" s="223" t="s">
        <v>44</v>
      </c>
      <c r="S1558" s="141">
        <v>42314</v>
      </c>
      <c r="T1558" s="143" t="s">
        <v>134</v>
      </c>
      <c r="U1558" s="45">
        <v>43465</v>
      </c>
      <c r="V1558" s="16"/>
      <c r="W1558" s="148" t="s">
        <v>482</v>
      </c>
      <c r="X1558" s="148" t="s">
        <v>555</v>
      </c>
      <c r="Y1558" s="11"/>
    </row>
    <row r="1559" spans="1:25" s="17" customFormat="1" ht="24.95" customHeight="1" x14ac:dyDescent="0.2">
      <c r="A1559" s="58">
        <f t="shared" si="610"/>
        <v>4</v>
      </c>
      <c r="B1559" s="143" t="s">
        <v>126</v>
      </c>
      <c r="C1559" s="143" t="s">
        <v>133</v>
      </c>
      <c r="D1559" s="142">
        <v>8</v>
      </c>
      <c r="E1559" s="143" t="s">
        <v>13</v>
      </c>
      <c r="F1559" s="38">
        <v>2</v>
      </c>
      <c r="G1559" s="14"/>
      <c r="H1559" s="140">
        <v>41.4</v>
      </c>
      <c r="I1559" s="140">
        <f t="shared" si="612"/>
        <v>0</v>
      </c>
      <c r="J1559" s="140">
        <f t="shared" si="614"/>
        <v>0</v>
      </c>
      <c r="K1559" s="140">
        <f t="shared" si="615"/>
        <v>0</v>
      </c>
      <c r="L1559" s="143">
        <f t="shared" si="613"/>
        <v>0</v>
      </c>
      <c r="M1559" s="12">
        <f t="shared" si="613"/>
        <v>0</v>
      </c>
      <c r="N1559" s="143">
        <f t="shared" si="613"/>
        <v>0</v>
      </c>
      <c r="O1559" s="247">
        <v>0</v>
      </c>
      <c r="P1559" s="13"/>
      <c r="Q1559" s="247">
        <f t="shared" si="598"/>
        <v>0</v>
      </c>
      <c r="R1559" s="223" t="s">
        <v>44</v>
      </c>
      <c r="S1559" s="141">
        <v>42314</v>
      </c>
      <c r="T1559" s="143" t="s">
        <v>134</v>
      </c>
      <c r="U1559" s="45">
        <v>43465</v>
      </c>
      <c r="V1559" s="16"/>
      <c r="W1559" s="148" t="s">
        <v>482</v>
      </c>
      <c r="X1559" s="148" t="s">
        <v>555</v>
      </c>
      <c r="Y1559" s="11"/>
    </row>
    <row r="1560" spans="1:25" s="17" customFormat="1" ht="24.95" customHeight="1" x14ac:dyDescent="0.2">
      <c r="A1560" s="58">
        <f t="shared" si="610"/>
        <v>4</v>
      </c>
      <c r="B1560" s="143" t="s">
        <v>126</v>
      </c>
      <c r="C1560" s="143" t="s">
        <v>133</v>
      </c>
      <c r="D1560" s="142">
        <v>9</v>
      </c>
      <c r="E1560" s="143" t="s">
        <v>12</v>
      </c>
      <c r="F1560" s="38">
        <v>3</v>
      </c>
      <c r="G1560" s="14"/>
      <c r="H1560" s="140">
        <v>53.9</v>
      </c>
      <c r="I1560" s="140">
        <f t="shared" si="612"/>
        <v>0</v>
      </c>
      <c r="J1560" s="140">
        <f t="shared" si="614"/>
        <v>0</v>
      </c>
      <c r="K1560" s="140">
        <f t="shared" si="615"/>
        <v>0</v>
      </c>
      <c r="L1560" s="143">
        <f t="shared" si="613"/>
        <v>0</v>
      </c>
      <c r="M1560" s="12">
        <f t="shared" si="613"/>
        <v>0</v>
      </c>
      <c r="N1560" s="143">
        <f t="shared" si="613"/>
        <v>0</v>
      </c>
      <c r="O1560" s="247">
        <v>0</v>
      </c>
      <c r="P1560" s="13"/>
      <c r="Q1560" s="247">
        <f t="shared" si="598"/>
        <v>0</v>
      </c>
      <c r="R1560" s="223" t="s">
        <v>44</v>
      </c>
      <c r="S1560" s="141">
        <v>42314</v>
      </c>
      <c r="T1560" s="143" t="s">
        <v>134</v>
      </c>
      <c r="U1560" s="45">
        <v>43465</v>
      </c>
      <c r="V1560" s="16"/>
      <c r="W1560" s="148" t="s">
        <v>482</v>
      </c>
      <c r="X1560" s="148" t="s">
        <v>555</v>
      </c>
      <c r="Y1560" s="11"/>
    </row>
    <row r="1561" spans="1:25" s="17" customFormat="1" ht="24.95" customHeight="1" x14ac:dyDescent="0.2">
      <c r="A1561" s="58">
        <f t="shared" si="610"/>
        <v>4</v>
      </c>
      <c r="B1561" s="143" t="s">
        <v>126</v>
      </c>
      <c r="C1561" s="143" t="s">
        <v>133</v>
      </c>
      <c r="D1561" s="142">
        <v>10</v>
      </c>
      <c r="E1561" s="143" t="s">
        <v>13</v>
      </c>
      <c r="F1561" s="38">
        <v>1</v>
      </c>
      <c r="G1561" s="14"/>
      <c r="H1561" s="140">
        <v>30.9</v>
      </c>
      <c r="I1561" s="140">
        <f t="shared" si="612"/>
        <v>0</v>
      </c>
      <c r="J1561" s="140">
        <f t="shared" si="614"/>
        <v>0</v>
      </c>
      <c r="K1561" s="140">
        <f t="shared" si="615"/>
        <v>0</v>
      </c>
      <c r="L1561" s="143">
        <f t="shared" si="613"/>
        <v>0</v>
      </c>
      <c r="M1561" s="12">
        <f t="shared" si="613"/>
        <v>0</v>
      </c>
      <c r="N1561" s="143">
        <f t="shared" si="613"/>
        <v>0</v>
      </c>
      <c r="O1561" s="247"/>
      <c r="P1561" s="13"/>
      <c r="Q1561" s="247"/>
      <c r="R1561" s="223" t="s">
        <v>44</v>
      </c>
      <c r="S1561" s="141">
        <v>42314</v>
      </c>
      <c r="T1561" s="143" t="s">
        <v>134</v>
      </c>
      <c r="U1561" s="45">
        <v>43465</v>
      </c>
      <c r="V1561" s="16"/>
      <c r="W1561" s="148" t="s">
        <v>482</v>
      </c>
      <c r="X1561" s="148" t="s">
        <v>555</v>
      </c>
      <c r="Y1561" s="11"/>
    </row>
    <row r="1562" spans="1:25" s="17" customFormat="1" ht="24.95" customHeight="1" x14ac:dyDescent="0.2">
      <c r="A1562" s="58">
        <f t="shared" si="610"/>
        <v>4</v>
      </c>
      <c r="B1562" s="143" t="s">
        <v>126</v>
      </c>
      <c r="C1562" s="143" t="s">
        <v>133</v>
      </c>
      <c r="D1562" s="142">
        <v>11</v>
      </c>
      <c r="E1562" s="143" t="s">
        <v>13</v>
      </c>
      <c r="F1562" s="38">
        <v>2</v>
      </c>
      <c r="G1562" s="14"/>
      <c r="H1562" s="140">
        <v>41.9</v>
      </c>
      <c r="I1562" s="140">
        <f t="shared" si="612"/>
        <v>0</v>
      </c>
      <c r="J1562" s="140">
        <f t="shared" si="614"/>
        <v>0</v>
      </c>
      <c r="K1562" s="140">
        <f t="shared" si="615"/>
        <v>0</v>
      </c>
      <c r="L1562" s="143">
        <f t="shared" si="613"/>
        <v>0</v>
      </c>
      <c r="M1562" s="12">
        <f t="shared" si="613"/>
        <v>0</v>
      </c>
      <c r="N1562" s="143">
        <f t="shared" si="613"/>
        <v>0</v>
      </c>
      <c r="O1562" s="247">
        <v>0</v>
      </c>
      <c r="P1562" s="13"/>
      <c r="Q1562" s="247">
        <f t="shared" si="598"/>
        <v>0</v>
      </c>
      <c r="R1562" s="223" t="s">
        <v>44</v>
      </c>
      <c r="S1562" s="141">
        <v>42314</v>
      </c>
      <c r="T1562" s="143" t="s">
        <v>134</v>
      </c>
      <c r="U1562" s="45">
        <v>43465</v>
      </c>
      <c r="V1562" s="16"/>
      <c r="W1562" s="148" t="s">
        <v>482</v>
      </c>
      <c r="X1562" s="148" t="s">
        <v>555</v>
      </c>
      <c r="Y1562" s="11"/>
    </row>
    <row r="1563" spans="1:25" s="17" customFormat="1" ht="24.95" customHeight="1" x14ac:dyDescent="0.2">
      <c r="A1563" s="58">
        <f t="shared" si="610"/>
        <v>4</v>
      </c>
      <c r="B1563" s="143" t="s">
        <v>126</v>
      </c>
      <c r="C1563" s="143" t="s">
        <v>133</v>
      </c>
      <c r="D1563" s="142">
        <v>12</v>
      </c>
      <c r="E1563" s="143" t="s">
        <v>12</v>
      </c>
      <c r="F1563" s="38">
        <v>3</v>
      </c>
      <c r="G1563" s="14"/>
      <c r="H1563" s="140">
        <v>52.1</v>
      </c>
      <c r="I1563" s="140">
        <f t="shared" si="612"/>
        <v>0</v>
      </c>
      <c r="J1563" s="140">
        <f t="shared" si="614"/>
        <v>0</v>
      </c>
      <c r="K1563" s="140">
        <f t="shared" si="615"/>
        <v>0</v>
      </c>
      <c r="L1563" s="143">
        <f t="shared" si="613"/>
        <v>0</v>
      </c>
      <c r="M1563" s="12">
        <f t="shared" si="613"/>
        <v>0</v>
      </c>
      <c r="N1563" s="143">
        <f t="shared" si="613"/>
        <v>0</v>
      </c>
      <c r="O1563" s="247">
        <v>0</v>
      </c>
      <c r="P1563" s="13"/>
      <c r="Q1563" s="247">
        <f t="shared" si="598"/>
        <v>0</v>
      </c>
      <c r="R1563" s="223" t="s">
        <v>44</v>
      </c>
      <c r="S1563" s="52">
        <v>42314</v>
      </c>
      <c r="T1563" s="49" t="s">
        <v>134</v>
      </c>
      <c r="U1563" s="197">
        <v>43465</v>
      </c>
      <c r="V1563" s="16"/>
      <c r="W1563" s="148" t="s">
        <v>482</v>
      </c>
      <c r="X1563" s="148" t="s">
        <v>555</v>
      </c>
      <c r="Y1563" s="11"/>
    </row>
    <row r="1564" spans="1:25" s="72" customFormat="1" ht="21" customHeight="1" x14ac:dyDescent="0.2">
      <c r="A1564" s="75">
        <f t="shared" si="610"/>
        <v>4</v>
      </c>
      <c r="B1564" s="76" t="s">
        <v>126</v>
      </c>
      <c r="C1564" s="76" t="s">
        <v>133</v>
      </c>
      <c r="D1564" s="77">
        <f>COUNTA(D1552:D1563)</f>
        <v>12</v>
      </c>
      <c r="E1564" s="47" t="s">
        <v>34</v>
      </c>
      <c r="F1564" s="33"/>
      <c r="G1564" s="78">
        <v>550.70000000000005</v>
      </c>
      <c r="H1564" s="78">
        <f>SUM(H1552:H1563)</f>
        <v>503.79999999999995</v>
      </c>
      <c r="I1564" s="78">
        <f t="shared" ref="I1564:Q1564" si="616">SUM(I1552:I1563)</f>
        <v>52.2</v>
      </c>
      <c r="J1564" s="78">
        <f t="shared" si="616"/>
        <v>0</v>
      </c>
      <c r="K1564" s="78">
        <f t="shared" si="616"/>
        <v>52.2</v>
      </c>
      <c r="L1564" s="77">
        <f t="shared" si="616"/>
        <v>1</v>
      </c>
      <c r="M1564" s="77">
        <f t="shared" si="616"/>
        <v>0</v>
      </c>
      <c r="N1564" s="77">
        <f t="shared" si="616"/>
        <v>1</v>
      </c>
      <c r="O1564" s="77">
        <f t="shared" si="616"/>
        <v>7</v>
      </c>
      <c r="P1564" s="77">
        <f t="shared" si="616"/>
        <v>0</v>
      </c>
      <c r="Q1564" s="77">
        <f t="shared" si="616"/>
        <v>7</v>
      </c>
      <c r="R1564" s="15">
        <f>IF(L1564/D1564=0,"дом расселён 100%",IF(L1564-D1564=0,"0%",IF(L1564/D1564&lt;1,1-L1564/D1564)))</f>
        <v>0.91666666666666663</v>
      </c>
      <c r="S1564" s="79">
        <v>42314</v>
      </c>
      <c r="T1564" s="76" t="s">
        <v>134</v>
      </c>
      <c r="U1564" s="79">
        <v>43465</v>
      </c>
      <c r="V1564" s="16"/>
      <c r="W1564" s="148" t="s">
        <v>482</v>
      </c>
      <c r="X1564" s="148" t="s">
        <v>555</v>
      </c>
      <c r="Y1564" s="11"/>
    </row>
    <row r="1565" spans="1:25" s="17" customFormat="1" ht="24.95" customHeight="1" x14ac:dyDescent="0.2">
      <c r="A1565" s="58">
        <f>A1564+1</f>
        <v>5</v>
      </c>
      <c r="B1565" s="143" t="s">
        <v>126</v>
      </c>
      <c r="C1565" s="143" t="s">
        <v>135</v>
      </c>
      <c r="D1565" s="142">
        <v>1</v>
      </c>
      <c r="E1565" s="143" t="s">
        <v>13</v>
      </c>
      <c r="F1565" s="38">
        <v>1</v>
      </c>
      <c r="G1565" s="14"/>
      <c r="H1565" s="140">
        <v>28.5</v>
      </c>
      <c r="I1565" s="228">
        <f t="shared" ref="I1565:I1579" si="617">IF(R1565="Подлежит расселению",H1565,IF(R1565="Расселено",0,IF(R1565="Пустующие",0,IF(R1565="В суде",H1565))))</f>
        <v>28.5</v>
      </c>
      <c r="J1565" s="228">
        <f t="shared" ref="J1565:J1569" si="618">IF(E1565="Муниципальная",I1565,IF(E1565="Частная",0,IF(E1565="Государственная",0,IF(E1565="Юр.лицо",0))))</f>
        <v>0</v>
      </c>
      <c r="K1565" s="228">
        <f t="shared" ref="K1565:K1569" si="619">IF(E1565="Муниципальная",0,IF(E1565="Частная",I1565,IF(E1565="Государственная",I1565,IF(E1565="Юр.лицо",I1565))))</f>
        <v>28.5</v>
      </c>
      <c r="L1565" s="143">
        <f t="shared" ref="L1565:N1579" si="620">IF(I1565&gt;0,1,IF(I1565=0,0))</f>
        <v>1</v>
      </c>
      <c r="M1565" s="12">
        <f t="shared" si="620"/>
        <v>0</v>
      </c>
      <c r="N1565" s="143">
        <f t="shared" si="620"/>
        <v>1</v>
      </c>
      <c r="O1565" s="247">
        <v>2</v>
      </c>
      <c r="P1565" s="13">
        <v>0</v>
      </c>
      <c r="Q1565" s="247">
        <f t="shared" si="598"/>
        <v>2</v>
      </c>
      <c r="R1565" s="223" t="s">
        <v>22</v>
      </c>
      <c r="S1565" s="57">
        <v>42314</v>
      </c>
      <c r="T1565" s="54" t="s">
        <v>136</v>
      </c>
      <c r="U1565" s="207">
        <v>43465</v>
      </c>
      <c r="V1565" s="139">
        <v>42130</v>
      </c>
      <c r="W1565" s="148" t="s">
        <v>482</v>
      </c>
      <c r="X1565" s="148" t="s">
        <v>555</v>
      </c>
      <c r="Y1565" s="11"/>
    </row>
    <row r="1566" spans="1:25" s="17" customFormat="1" ht="24.95" customHeight="1" x14ac:dyDescent="0.2">
      <c r="A1566" s="58">
        <f t="shared" si="610"/>
        <v>5</v>
      </c>
      <c r="B1566" s="143" t="s">
        <v>126</v>
      </c>
      <c r="C1566" s="143" t="s">
        <v>135</v>
      </c>
      <c r="D1566" s="142">
        <v>2</v>
      </c>
      <c r="E1566" s="143" t="s">
        <v>13</v>
      </c>
      <c r="F1566" s="38">
        <v>1</v>
      </c>
      <c r="G1566" s="14"/>
      <c r="H1566" s="140">
        <v>30.6</v>
      </c>
      <c r="I1566" s="228">
        <f t="shared" si="617"/>
        <v>30.6</v>
      </c>
      <c r="J1566" s="228">
        <f t="shared" si="618"/>
        <v>0</v>
      </c>
      <c r="K1566" s="228">
        <f t="shared" si="619"/>
        <v>30.6</v>
      </c>
      <c r="L1566" s="143">
        <f t="shared" si="620"/>
        <v>1</v>
      </c>
      <c r="M1566" s="12">
        <f t="shared" si="620"/>
        <v>0</v>
      </c>
      <c r="N1566" s="143">
        <f t="shared" si="620"/>
        <v>1</v>
      </c>
      <c r="O1566" s="247">
        <v>2</v>
      </c>
      <c r="P1566" s="13">
        <v>0</v>
      </c>
      <c r="Q1566" s="247">
        <f t="shared" si="598"/>
        <v>2</v>
      </c>
      <c r="R1566" s="223" t="s">
        <v>22</v>
      </c>
      <c r="S1566" s="141">
        <v>42314</v>
      </c>
      <c r="T1566" s="143" t="s">
        <v>136</v>
      </c>
      <c r="U1566" s="45">
        <v>43465</v>
      </c>
      <c r="V1566" s="139">
        <v>40477</v>
      </c>
      <c r="W1566" s="148" t="s">
        <v>482</v>
      </c>
      <c r="X1566" s="148" t="s">
        <v>555</v>
      </c>
      <c r="Y1566" s="11"/>
    </row>
    <row r="1567" spans="1:25" s="17" customFormat="1" ht="24.95" customHeight="1" x14ac:dyDescent="0.2">
      <c r="A1567" s="58">
        <f t="shared" si="610"/>
        <v>5</v>
      </c>
      <c r="B1567" s="143" t="s">
        <v>126</v>
      </c>
      <c r="C1567" s="143" t="s">
        <v>135</v>
      </c>
      <c r="D1567" s="142">
        <v>3</v>
      </c>
      <c r="E1567" s="143" t="s">
        <v>12</v>
      </c>
      <c r="F1567" s="38">
        <v>2</v>
      </c>
      <c r="G1567" s="14"/>
      <c r="H1567" s="140">
        <v>41.2</v>
      </c>
      <c r="I1567" s="228">
        <f t="shared" si="617"/>
        <v>41.2</v>
      </c>
      <c r="J1567" s="228">
        <f t="shared" si="618"/>
        <v>41.2</v>
      </c>
      <c r="K1567" s="228">
        <f t="shared" si="619"/>
        <v>0</v>
      </c>
      <c r="L1567" s="143">
        <f t="shared" si="620"/>
        <v>1</v>
      </c>
      <c r="M1567" s="12">
        <f t="shared" si="620"/>
        <v>1</v>
      </c>
      <c r="N1567" s="143">
        <f t="shared" si="620"/>
        <v>0</v>
      </c>
      <c r="O1567" s="247">
        <v>6</v>
      </c>
      <c r="P1567" s="13">
        <v>0</v>
      </c>
      <c r="Q1567" s="247">
        <f t="shared" si="598"/>
        <v>6</v>
      </c>
      <c r="R1567" s="223" t="s">
        <v>22</v>
      </c>
      <c r="S1567" s="141">
        <v>42314</v>
      </c>
      <c r="T1567" s="143" t="s">
        <v>136</v>
      </c>
      <c r="U1567" s="45">
        <v>43465</v>
      </c>
      <c r="V1567" s="16"/>
      <c r="W1567" s="148" t="s">
        <v>482</v>
      </c>
      <c r="X1567" s="148" t="s">
        <v>555</v>
      </c>
      <c r="Y1567" s="11"/>
    </row>
    <row r="1568" spans="1:25" s="17" customFormat="1" ht="24.95" customHeight="1" x14ac:dyDescent="0.2">
      <c r="A1568" s="58">
        <f t="shared" si="610"/>
        <v>5</v>
      </c>
      <c r="B1568" s="143" t="s">
        <v>126</v>
      </c>
      <c r="C1568" s="143" t="s">
        <v>135</v>
      </c>
      <c r="D1568" s="142">
        <v>4</v>
      </c>
      <c r="E1568" s="143" t="s">
        <v>13</v>
      </c>
      <c r="F1568" s="38">
        <v>1</v>
      </c>
      <c r="G1568" s="14"/>
      <c r="H1568" s="140">
        <v>29.2</v>
      </c>
      <c r="I1568" s="228">
        <f t="shared" si="617"/>
        <v>29.2</v>
      </c>
      <c r="J1568" s="228">
        <f t="shared" si="618"/>
        <v>0</v>
      </c>
      <c r="K1568" s="228">
        <f t="shared" si="619"/>
        <v>29.2</v>
      </c>
      <c r="L1568" s="143">
        <f t="shared" si="620"/>
        <v>1</v>
      </c>
      <c r="M1568" s="12">
        <f t="shared" si="620"/>
        <v>0</v>
      </c>
      <c r="N1568" s="143">
        <f t="shared" si="620"/>
        <v>1</v>
      </c>
      <c r="O1568" s="247">
        <v>3</v>
      </c>
      <c r="P1568" s="13">
        <v>0</v>
      </c>
      <c r="Q1568" s="247">
        <f t="shared" si="598"/>
        <v>3</v>
      </c>
      <c r="R1568" s="223" t="s">
        <v>22</v>
      </c>
      <c r="S1568" s="141">
        <v>42314</v>
      </c>
      <c r="T1568" s="143" t="s">
        <v>136</v>
      </c>
      <c r="U1568" s="45">
        <v>43465</v>
      </c>
      <c r="V1568" s="139">
        <v>39307</v>
      </c>
      <c r="W1568" s="148" t="s">
        <v>482</v>
      </c>
      <c r="X1568" s="148" t="s">
        <v>555</v>
      </c>
      <c r="Y1568" s="11"/>
    </row>
    <row r="1569" spans="1:25" s="17" customFormat="1" ht="24.95" customHeight="1" x14ac:dyDescent="0.2">
      <c r="A1569" s="58">
        <f t="shared" si="610"/>
        <v>5</v>
      </c>
      <c r="B1569" s="143" t="s">
        <v>126</v>
      </c>
      <c r="C1569" s="143" t="s">
        <v>135</v>
      </c>
      <c r="D1569" s="142">
        <v>5</v>
      </c>
      <c r="E1569" s="143" t="s">
        <v>13</v>
      </c>
      <c r="F1569" s="38">
        <v>1</v>
      </c>
      <c r="G1569" s="14"/>
      <c r="H1569" s="140">
        <v>28.9</v>
      </c>
      <c r="I1569" s="228">
        <f t="shared" si="617"/>
        <v>28.9</v>
      </c>
      <c r="J1569" s="228">
        <f t="shared" si="618"/>
        <v>0</v>
      </c>
      <c r="K1569" s="228">
        <f t="shared" si="619"/>
        <v>28.9</v>
      </c>
      <c r="L1569" s="143">
        <f t="shared" si="620"/>
        <v>1</v>
      </c>
      <c r="M1569" s="12">
        <f t="shared" si="620"/>
        <v>0</v>
      </c>
      <c r="N1569" s="143">
        <f t="shared" si="620"/>
        <v>1</v>
      </c>
      <c r="O1569" s="247">
        <v>5</v>
      </c>
      <c r="P1569" s="13">
        <v>0</v>
      </c>
      <c r="Q1569" s="247">
        <f t="shared" si="598"/>
        <v>5</v>
      </c>
      <c r="R1569" s="223" t="s">
        <v>22</v>
      </c>
      <c r="S1569" s="141">
        <v>42314</v>
      </c>
      <c r="T1569" s="143" t="s">
        <v>136</v>
      </c>
      <c r="U1569" s="45">
        <v>43465</v>
      </c>
      <c r="V1569" s="139">
        <v>39597</v>
      </c>
      <c r="W1569" s="148" t="s">
        <v>482</v>
      </c>
      <c r="X1569" s="148" t="s">
        <v>555</v>
      </c>
      <c r="Y1569" s="11"/>
    </row>
    <row r="1570" spans="1:25" s="17" customFormat="1" ht="24.95" customHeight="1" x14ac:dyDescent="0.2">
      <c r="A1570" s="58">
        <f t="shared" si="610"/>
        <v>5</v>
      </c>
      <c r="B1570" s="143" t="s">
        <v>126</v>
      </c>
      <c r="C1570" s="143" t="s">
        <v>135</v>
      </c>
      <c r="D1570" s="142">
        <v>6</v>
      </c>
      <c r="E1570" s="143" t="s">
        <v>13</v>
      </c>
      <c r="F1570" s="38">
        <v>1</v>
      </c>
      <c r="G1570" s="14"/>
      <c r="H1570" s="140">
        <v>30.8</v>
      </c>
      <c r="I1570" s="140">
        <f t="shared" si="617"/>
        <v>0</v>
      </c>
      <c r="J1570" s="140">
        <f t="shared" ref="J1570:J1579" si="621">IF(E1570="Муниципальная",I1570,IF(E1570="Частная",0))</f>
        <v>0</v>
      </c>
      <c r="K1570" s="140">
        <f t="shared" ref="K1570:K1579" si="622">IF(E1570="Муниципальная",0,IF(E1570="Частная",I1570))</f>
        <v>0</v>
      </c>
      <c r="L1570" s="143">
        <f t="shared" si="620"/>
        <v>0</v>
      </c>
      <c r="M1570" s="12">
        <f t="shared" si="620"/>
        <v>0</v>
      </c>
      <c r="N1570" s="143">
        <f t="shared" si="620"/>
        <v>0</v>
      </c>
      <c r="O1570" s="247">
        <v>0</v>
      </c>
      <c r="P1570" s="13"/>
      <c r="Q1570" s="247">
        <f t="shared" si="598"/>
        <v>0</v>
      </c>
      <c r="R1570" s="223" t="s">
        <v>44</v>
      </c>
      <c r="S1570" s="141">
        <v>42314</v>
      </c>
      <c r="T1570" s="143" t="s">
        <v>136</v>
      </c>
      <c r="U1570" s="45">
        <v>43465</v>
      </c>
      <c r="V1570" s="16"/>
      <c r="W1570" s="148" t="s">
        <v>482</v>
      </c>
      <c r="X1570" s="148" t="s">
        <v>555</v>
      </c>
      <c r="Y1570" s="11"/>
    </row>
    <row r="1571" spans="1:25" s="17" customFormat="1" ht="24.95" customHeight="1" x14ac:dyDescent="0.2">
      <c r="A1571" s="58">
        <f t="shared" si="610"/>
        <v>5</v>
      </c>
      <c r="B1571" s="143" t="s">
        <v>126</v>
      </c>
      <c r="C1571" s="143" t="s">
        <v>135</v>
      </c>
      <c r="D1571" s="142">
        <v>7</v>
      </c>
      <c r="E1571" s="143" t="s">
        <v>13</v>
      </c>
      <c r="F1571" s="38">
        <v>2</v>
      </c>
      <c r="G1571" s="14"/>
      <c r="H1571" s="140">
        <v>40.6</v>
      </c>
      <c r="I1571" s="228">
        <f t="shared" si="617"/>
        <v>40.6</v>
      </c>
      <c r="J1571" s="228">
        <f t="shared" ref="J1571:J1572" si="623">IF(E1571="Муниципальная",I1571,IF(E1571="Частная",0,IF(E1571="Государственная",0,IF(E1571="Юр.лицо",0))))</f>
        <v>0</v>
      </c>
      <c r="K1571" s="228">
        <f t="shared" ref="K1571:K1572" si="624">IF(E1571="Муниципальная",0,IF(E1571="Частная",I1571,IF(E1571="Государственная",I1571,IF(E1571="Юр.лицо",I1571))))</f>
        <v>40.6</v>
      </c>
      <c r="L1571" s="143">
        <f t="shared" si="620"/>
        <v>1</v>
      </c>
      <c r="M1571" s="12">
        <f t="shared" si="620"/>
        <v>0</v>
      </c>
      <c r="N1571" s="143">
        <f t="shared" si="620"/>
        <v>1</v>
      </c>
      <c r="O1571" s="247">
        <v>9</v>
      </c>
      <c r="P1571" s="13">
        <v>0</v>
      </c>
      <c r="Q1571" s="247">
        <f t="shared" si="598"/>
        <v>9</v>
      </c>
      <c r="R1571" s="223" t="s">
        <v>22</v>
      </c>
      <c r="S1571" s="141">
        <v>42314</v>
      </c>
      <c r="T1571" s="143" t="s">
        <v>136</v>
      </c>
      <c r="U1571" s="45">
        <v>43465</v>
      </c>
      <c r="V1571" s="139">
        <v>40136</v>
      </c>
      <c r="W1571" s="148" t="s">
        <v>482</v>
      </c>
      <c r="X1571" s="148" t="s">
        <v>555</v>
      </c>
      <c r="Y1571" s="11"/>
    </row>
    <row r="1572" spans="1:25" s="17" customFormat="1" ht="24.95" customHeight="1" x14ac:dyDescent="0.2">
      <c r="A1572" s="58">
        <f t="shared" si="610"/>
        <v>5</v>
      </c>
      <c r="B1572" s="143" t="s">
        <v>126</v>
      </c>
      <c r="C1572" s="143" t="s">
        <v>135</v>
      </c>
      <c r="D1572" s="142">
        <v>8</v>
      </c>
      <c r="E1572" s="143" t="s">
        <v>12</v>
      </c>
      <c r="F1572" s="38">
        <v>1</v>
      </c>
      <c r="G1572" s="14"/>
      <c r="H1572" s="140">
        <v>28.9</v>
      </c>
      <c r="I1572" s="228">
        <f t="shared" si="617"/>
        <v>28.9</v>
      </c>
      <c r="J1572" s="228">
        <f t="shared" si="623"/>
        <v>28.9</v>
      </c>
      <c r="K1572" s="228">
        <f t="shared" si="624"/>
        <v>0</v>
      </c>
      <c r="L1572" s="143">
        <f t="shared" si="620"/>
        <v>1</v>
      </c>
      <c r="M1572" s="12">
        <f t="shared" si="620"/>
        <v>1</v>
      </c>
      <c r="N1572" s="143">
        <f t="shared" si="620"/>
        <v>0</v>
      </c>
      <c r="O1572" s="247">
        <v>3</v>
      </c>
      <c r="P1572" s="13">
        <v>0</v>
      </c>
      <c r="Q1572" s="247">
        <f t="shared" si="598"/>
        <v>3</v>
      </c>
      <c r="R1572" s="223" t="s">
        <v>22</v>
      </c>
      <c r="S1572" s="141">
        <v>42314</v>
      </c>
      <c r="T1572" s="143" t="s">
        <v>136</v>
      </c>
      <c r="U1572" s="45">
        <v>43465</v>
      </c>
      <c r="V1572" s="16"/>
      <c r="W1572" s="148" t="s">
        <v>482</v>
      </c>
      <c r="X1572" s="148" t="s">
        <v>555</v>
      </c>
      <c r="Y1572" s="11"/>
    </row>
    <row r="1573" spans="1:25" s="17" customFormat="1" ht="24.95" customHeight="1" x14ac:dyDescent="0.2">
      <c r="A1573" s="58">
        <f t="shared" si="610"/>
        <v>5</v>
      </c>
      <c r="B1573" s="143" t="s">
        <v>126</v>
      </c>
      <c r="C1573" s="143" t="s">
        <v>135</v>
      </c>
      <c r="D1573" s="142" t="s">
        <v>137</v>
      </c>
      <c r="E1573" s="143" t="s">
        <v>13</v>
      </c>
      <c r="F1573" s="38">
        <v>3</v>
      </c>
      <c r="G1573" s="14"/>
      <c r="H1573" s="140">
        <v>70.7</v>
      </c>
      <c r="I1573" s="140">
        <f t="shared" si="617"/>
        <v>0</v>
      </c>
      <c r="J1573" s="140">
        <f t="shared" si="621"/>
        <v>0</v>
      </c>
      <c r="K1573" s="140">
        <f t="shared" si="622"/>
        <v>0</v>
      </c>
      <c r="L1573" s="143">
        <f t="shared" si="620"/>
        <v>0</v>
      </c>
      <c r="M1573" s="12">
        <f t="shared" si="620"/>
        <v>0</v>
      </c>
      <c r="N1573" s="143">
        <f t="shared" si="620"/>
        <v>0</v>
      </c>
      <c r="O1573" s="247">
        <v>0</v>
      </c>
      <c r="P1573" s="13"/>
      <c r="Q1573" s="247">
        <f t="shared" si="598"/>
        <v>0</v>
      </c>
      <c r="R1573" s="223" t="s">
        <v>44</v>
      </c>
      <c r="S1573" s="141">
        <v>42314</v>
      </c>
      <c r="T1573" s="143" t="s">
        <v>136</v>
      </c>
      <c r="U1573" s="45">
        <v>43465</v>
      </c>
      <c r="V1573" s="16"/>
      <c r="W1573" s="148" t="s">
        <v>482</v>
      </c>
      <c r="X1573" s="148" t="s">
        <v>555</v>
      </c>
      <c r="Y1573" s="11"/>
    </row>
    <row r="1574" spans="1:25" s="17" customFormat="1" ht="24.95" customHeight="1" x14ac:dyDescent="0.2">
      <c r="A1574" s="58">
        <f t="shared" si="610"/>
        <v>5</v>
      </c>
      <c r="B1574" s="143" t="s">
        <v>126</v>
      </c>
      <c r="C1574" s="143" t="s">
        <v>135</v>
      </c>
      <c r="D1574" s="142">
        <v>11</v>
      </c>
      <c r="E1574" s="143" t="s">
        <v>12</v>
      </c>
      <c r="F1574" s="38">
        <v>1</v>
      </c>
      <c r="G1574" s="14"/>
      <c r="H1574" s="140">
        <v>31.1</v>
      </c>
      <c r="I1574" s="228">
        <f t="shared" si="617"/>
        <v>31.1</v>
      </c>
      <c r="J1574" s="228">
        <f t="shared" ref="J1574:J1577" si="625">IF(E1574="Муниципальная",I1574,IF(E1574="Частная",0,IF(E1574="Государственная",0,IF(E1574="Юр.лицо",0))))</f>
        <v>31.1</v>
      </c>
      <c r="K1574" s="228">
        <f t="shared" ref="K1574:K1577" si="626">IF(E1574="Муниципальная",0,IF(E1574="Частная",I1574,IF(E1574="Государственная",I1574,IF(E1574="Юр.лицо",I1574))))</f>
        <v>0</v>
      </c>
      <c r="L1574" s="143">
        <f t="shared" si="620"/>
        <v>1</v>
      </c>
      <c r="M1574" s="12">
        <f t="shared" si="620"/>
        <v>1</v>
      </c>
      <c r="N1574" s="143">
        <f t="shared" si="620"/>
        <v>0</v>
      </c>
      <c r="O1574" s="247">
        <v>4</v>
      </c>
      <c r="P1574" s="13">
        <v>0</v>
      </c>
      <c r="Q1574" s="247">
        <f t="shared" si="598"/>
        <v>4</v>
      </c>
      <c r="R1574" s="223" t="s">
        <v>22</v>
      </c>
      <c r="S1574" s="141">
        <v>42314</v>
      </c>
      <c r="T1574" s="143" t="s">
        <v>136</v>
      </c>
      <c r="U1574" s="45">
        <v>43465</v>
      </c>
      <c r="V1574" s="16"/>
      <c r="W1574" s="148" t="s">
        <v>482</v>
      </c>
      <c r="X1574" s="148" t="s">
        <v>555</v>
      </c>
      <c r="Y1574" s="11"/>
    </row>
    <row r="1575" spans="1:25" s="17" customFormat="1" ht="24.95" customHeight="1" x14ac:dyDescent="0.2">
      <c r="A1575" s="58">
        <f t="shared" si="610"/>
        <v>5</v>
      </c>
      <c r="B1575" s="143" t="s">
        <v>126</v>
      </c>
      <c r="C1575" s="143" t="s">
        <v>135</v>
      </c>
      <c r="D1575" s="142">
        <v>12</v>
      </c>
      <c r="E1575" s="143" t="s">
        <v>12</v>
      </c>
      <c r="F1575" s="38">
        <v>1</v>
      </c>
      <c r="G1575" s="14"/>
      <c r="H1575" s="140">
        <v>29.6</v>
      </c>
      <c r="I1575" s="228">
        <f t="shared" si="617"/>
        <v>29.6</v>
      </c>
      <c r="J1575" s="228">
        <f t="shared" si="625"/>
        <v>29.6</v>
      </c>
      <c r="K1575" s="228">
        <f t="shared" si="626"/>
        <v>0</v>
      </c>
      <c r="L1575" s="143">
        <f t="shared" si="620"/>
        <v>1</v>
      </c>
      <c r="M1575" s="12">
        <f t="shared" si="620"/>
        <v>1</v>
      </c>
      <c r="N1575" s="143">
        <f t="shared" si="620"/>
        <v>0</v>
      </c>
      <c r="O1575" s="247">
        <v>4</v>
      </c>
      <c r="P1575" s="13">
        <v>1</v>
      </c>
      <c r="Q1575" s="247">
        <f t="shared" si="598"/>
        <v>3</v>
      </c>
      <c r="R1575" s="223" t="s">
        <v>22</v>
      </c>
      <c r="S1575" s="141">
        <v>42314</v>
      </c>
      <c r="T1575" s="143" t="s">
        <v>136</v>
      </c>
      <c r="U1575" s="45">
        <v>43465</v>
      </c>
      <c r="V1575" s="16"/>
      <c r="W1575" s="148" t="s">
        <v>482</v>
      </c>
      <c r="X1575" s="148" t="s">
        <v>555</v>
      </c>
      <c r="Y1575" s="11"/>
    </row>
    <row r="1576" spans="1:25" s="17" customFormat="1" ht="24.95" customHeight="1" x14ac:dyDescent="0.2">
      <c r="A1576" s="58">
        <f t="shared" si="610"/>
        <v>5</v>
      </c>
      <c r="B1576" s="143" t="s">
        <v>126</v>
      </c>
      <c r="C1576" s="143" t="s">
        <v>135</v>
      </c>
      <c r="D1576" s="142">
        <v>13</v>
      </c>
      <c r="E1576" s="143" t="s">
        <v>13</v>
      </c>
      <c r="F1576" s="38">
        <v>1</v>
      </c>
      <c r="G1576" s="14"/>
      <c r="H1576" s="140">
        <v>29.8</v>
      </c>
      <c r="I1576" s="228">
        <f t="shared" si="617"/>
        <v>29.8</v>
      </c>
      <c r="J1576" s="228">
        <f t="shared" si="625"/>
        <v>0</v>
      </c>
      <c r="K1576" s="228">
        <f t="shared" si="626"/>
        <v>29.8</v>
      </c>
      <c r="L1576" s="143">
        <f t="shared" si="620"/>
        <v>1</v>
      </c>
      <c r="M1576" s="12">
        <f t="shared" si="620"/>
        <v>0</v>
      </c>
      <c r="N1576" s="143">
        <f t="shared" si="620"/>
        <v>1</v>
      </c>
      <c r="O1576" s="247">
        <v>1</v>
      </c>
      <c r="P1576" s="13">
        <v>0</v>
      </c>
      <c r="Q1576" s="247">
        <f t="shared" si="598"/>
        <v>1</v>
      </c>
      <c r="R1576" s="223" t="s">
        <v>22</v>
      </c>
      <c r="S1576" s="141">
        <v>42314</v>
      </c>
      <c r="T1576" s="143" t="s">
        <v>136</v>
      </c>
      <c r="U1576" s="45">
        <v>43465</v>
      </c>
      <c r="V1576" s="139">
        <v>40634</v>
      </c>
      <c r="W1576" s="148" t="s">
        <v>482</v>
      </c>
      <c r="X1576" s="148" t="s">
        <v>555</v>
      </c>
      <c r="Y1576" s="11"/>
    </row>
    <row r="1577" spans="1:25" s="17" customFormat="1" ht="24.95" customHeight="1" x14ac:dyDescent="0.2">
      <c r="A1577" s="58">
        <f t="shared" si="610"/>
        <v>5</v>
      </c>
      <c r="B1577" s="143" t="s">
        <v>126</v>
      </c>
      <c r="C1577" s="143" t="s">
        <v>135</v>
      </c>
      <c r="D1577" s="142">
        <v>14</v>
      </c>
      <c r="E1577" s="143" t="s">
        <v>12</v>
      </c>
      <c r="F1577" s="38">
        <v>2</v>
      </c>
      <c r="G1577" s="14"/>
      <c r="H1577" s="140">
        <v>41.2</v>
      </c>
      <c r="I1577" s="228">
        <f t="shared" si="617"/>
        <v>41.2</v>
      </c>
      <c r="J1577" s="228">
        <f t="shared" si="625"/>
        <v>41.2</v>
      </c>
      <c r="K1577" s="228">
        <f t="shared" si="626"/>
        <v>0</v>
      </c>
      <c r="L1577" s="143">
        <f t="shared" si="620"/>
        <v>1</v>
      </c>
      <c r="M1577" s="12">
        <f t="shared" si="620"/>
        <v>1</v>
      </c>
      <c r="N1577" s="143">
        <f t="shared" si="620"/>
        <v>0</v>
      </c>
      <c r="O1577" s="247">
        <v>4</v>
      </c>
      <c r="P1577" s="13">
        <v>0</v>
      </c>
      <c r="Q1577" s="247">
        <f t="shared" si="598"/>
        <v>4</v>
      </c>
      <c r="R1577" s="223" t="s">
        <v>22</v>
      </c>
      <c r="S1577" s="141">
        <v>42314</v>
      </c>
      <c r="T1577" s="143" t="s">
        <v>136</v>
      </c>
      <c r="U1577" s="45">
        <v>43465</v>
      </c>
      <c r="V1577" s="16"/>
      <c r="W1577" s="148" t="s">
        <v>482</v>
      </c>
      <c r="X1577" s="148" t="s">
        <v>555</v>
      </c>
      <c r="Y1577" s="11"/>
    </row>
    <row r="1578" spans="1:25" s="17" customFormat="1" ht="24.95" customHeight="1" x14ac:dyDescent="0.2">
      <c r="A1578" s="58">
        <f t="shared" si="610"/>
        <v>5</v>
      </c>
      <c r="B1578" s="143" t="s">
        <v>126</v>
      </c>
      <c r="C1578" s="143" t="s">
        <v>135</v>
      </c>
      <c r="D1578" s="142">
        <v>15</v>
      </c>
      <c r="E1578" s="143" t="s">
        <v>12</v>
      </c>
      <c r="F1578" s="38">
        <v>2</v>
      </c>
      <c r="G1578" s="14"/>
      <c r="H1578" s="140">
        <v>31.2</v>
      </c>
      <c r="I1578" s="140">
        <f t="shared" si="617"/>
        <v>0</v>
      </c>
      <c r="J1578" s="140">
        <f t="shared" si="621"/>
        <v>0</v>
      </c>
      <c r="K1578" s="140">
        <f t="shared" si="622"/>
        <v>0</v>
      </c>
      <c r="L1578" s="143">
        <f t="shared" si="620"/>
        <v>0</v>
      </c>
      <c r="M1578" s="12">
        <f t="shared" si="620"/>
        <v>0</v>
      </c>
      <c r="N1578" s="143">
        <f t="shared" si="620"/>
        <v>0</v>
      </c>
      <c r="O1578" s="247"/>
      <c r="P1578" s="13"/>
      <c r="Q1578" s="247"/>
      <c r="R1578" s="223" t="s">
        <v>44</v>
      </c>
      <c r="S1578" s="141">
        <v>42314</v>
      </c>
      <c r="T1578" s="143" t="s">
        <v>136</v>
      </c>
      <c r="U1578" s="45">
        <v>43465</v>
      </c>
      <c r="V1578" s="16"/>
      <c r="W1578" s="16"/>
      <c r="X1578" s="16"/>
      <c r="Y1578" s="11"/>
    </row>
    <row r="1579" spans="1:25" s="17" customFormat="1" ht="24.95" customHeight="1" x14ac:dyDescent="0.2">
      <c r="A1579" s="58">
        <f t="shared" si="610"/>
        <v>5</v>
      </c>
      <c r="B1579" s="143" t="s">
        <v>126</v>
      </c>
      <c r="C1579" s="143" t="s">
        <v>135</v>
      </c>
      <c r="D1579" s="142">
        <v>16</v>
      </c>
      <c r="E1579" s="143" t="s">
        <v>12</v>
      </c>
      <c r="F1579" s="38">
        <v>1</v>
      </c>
      <c r="G1579" s="14"/>
      <c r="H1579" s="140">
        <v>30.1</v>
      </c>
      <c r="I1579" s="140">
        <f t="shared" si="617"/>
        <v>0</v>
      </c>
      <c r="J1579" s="140">
        <f t="shared" si="621"/>
        <v>0</v>
      </c>
      <c r="K1579" s="140">
        <f t="shared" si="622"/>
        <v>0</v>
      </c>
      <c r="L1579" s="143">
        <f t="shared" si="620"/>
        <v>0</v>
      </c>
      <c r="M1579" s="12">
        <f t="shared" si="620"/>
        <v>0</v>
      </c>
      <c r="N1579" s="143">
        <f t="shared" si="620"/>
        <v>0</v>
      </c>
      <c r="O1579" s="247"/>
      <c r="P1579" s="13"/>
      <c r="Q1579" s="247"/>
      <c r="R1579" s="223" t="s">
        <v>44</v>
      </c>
      <c r="S1579" s="52">
        <v>42314</v>
      </c>
      <c r="T1579" s="49" t="s">
        <v>136</v>
      </c>
      <c r="U1579" s="197">
        <v>43465</v>
      </c>
      <c r="V1579" s="16"/>
      <c r="W1579" s="16"/>
      <c r="X1579" s="16"/>
      <c r="Y1579" s="11"/>
    </row>
    <row r="1580" spans="1:25" s="72" customFormat="1" ht="21" customHeight="1" x14ac:dyDescent="0.2">
      <c r="A1580" s="75">
        <f t="shared" si="610"/>
        <v>5</v>
      </c>
      <c r="B1580" s="76" t="s">
        <v>126</v>
      </c>
      <c r="C1580" s="76" t="s">
        <v>135</v>
      </c>
      <c r="D1580" s="77">
        <f>COUNTA(D1565:D1579)</f>
        <v>15</v>
      </c>
      <c r="E1580" s="47" t="s">
        <v>34</v>
      </c>
      <c r="F1580" s="33"/>
      <c r="G1580" s="78">
        <v>575.4</v>
      </c>
      <c r="H1580" s="78">
        <f>SUM(H1565:H1579)</f>
        <v>522.4</v>
      </c>
      <c r="I1580" s="78">
        <f t="shared" ref="I1580:Q1580" si="627">SUM(I1565:I1579)</f>
        <v>359.6</v>
      </c>
      <c r="J1580" s="78">
        <f t="shared" si="627"/>
        <v>172</v>
      </c>
      <c r="K1580" s="78">
        <f t="shared" si="627"/>
        <v>187.6</v>
      </c>
      <c r="L1580" s="77">
        <f t="shared" si="627"/>
        <v>11</v>
      </c>
      <c r="M1580" s="77">
        <f t="shared" si="627"/>
        <v>5</v>
      </c>
      <c r="N1580" s="77">
        <f t="shared" si="627"/>
        <v>6</v>
      </c>
      <c r="O1580" s="77">
        <f t="shared" si="627"/>
        <v>43</v>
      </c>
      <c r="P1580" s="77">
        <f t="shared" si="627"/>
        <v>1</v>
      </c>
      <c r="Q1580" s="77">
        <f t="shared" si="627"/>
        <v>42</v>
      </c>
      <c r="R1580" s="15">
        <f>IF(L1580/D1580=0,"дом расселён 100%",IF(L1580-D1580=0,"0%",IF(L1580/D1580&lt;1,1-L1580/D1580)))</f>
        <v>0.26666666666666672</v>
      </c>
      <c r="S1580" s="79">
        <v>42314</v>
      </c>
      <c r="T1580" s="76" t="s">
        <v>136</v>
      </c>
      <c r="U1580" s="79">
        <v>43465</v>
      </c>
      <c r="V1580" s="16"/>
      <c r="W1580" s="148" t="s">
        <v>482</v>
      </c>
      <c r="X1580" s="148" t="s">
        <v>555</v>
      </c>
      <c r="Y1580" s="11"/>
    </row>
    <row r="1581" spans="1:25" s="17" customFormat="1" ht="24.95" customHeight="1" x14ac:dyDescent="0.2">
      <c r="A1581" s="58">
        <f>A1580+1</f>
        <v>6</v>
      </c>
      <c r="B1581" s="143" t="s">
        <v>126</v>
      </c>
      <c r="C1581" s="143" t="s">
        <v>138</v>
      </c>
      <c r="D1581" s="142">
        <v>1</v>
      </c>
      <c r="E1581" s="143" t="s">
        <v>13</v>
      </c>
      <c r="F1581" s="38">
        <v>2</v>
      </c>
      <c r="G1581" s="14"/>
      <c r="H1581" s="140">
        <v>48.4</v>
      </c>
      <c r="I1581" s="228">
        <f t="shared" ref="I1581:I1598" si="628">IF(R1581="Подлежит расселению",H1581,IF(R1581="Расселено",0,IF(R1581="Пустующие",0,IF(R1581="В суде",H1581))))</f>
        <v>48.4</v>
      </c>
      <c r="J1581" s="228">
        <f t="shared" ref="J1581:J1586" si="629">IF(E1581="Муниципальная",I1581,IF(E1581="Частная",0,IF(E1581="Государственная",0,IF(E1581="Юр.лицо",0))))</f>
        <v>0</v>
      </c>
      <c r="K1581" s="228">
        <f t="shared" ref="K1581:K1586" si="630">IF(E1581="Муниципальная",0,IF(E1581="Частная",I1581,IF(E1581="Государственная",I1581,IF(E1581="Юр.лицо",I1581))))</f>
        <v>48.4</v>
      </c>
      <c r="L1581" s="143">
        <f t="shared" ref="L1581:N1598" si="631">IF(I1581&gt;0,1,IF(I1581=0,0))</f>
        <v>1</v>
      </c>
      <c r="M1581" s="12">
        <f t="shared" si="631"/>
        <v>0</v>
      </c>
      <c r="N1581" s="143">
        <f t="shared" si="631"/>
        <v>1</v>
      </c>
      <c r="O1581" s="247">
        <v>5</v>
      </c>
      <c r="P1581" s="13">
        <v>0</v>
      </c>
      <c r="Q1581" s="247">
        <f t="shared" si="598"/>
        <v>5</v>
      </c>
      <c r="R1581" s="223" t="s">
        <v>22</v>
      </c>
      <c r="S1581" s="57">
        <v>42446</v>
      </c>
      <c r="T1581" s="54" t="s">
        <v>139</v>
      </c>
      <c r="U1581" s="207">
        <v>43465</v>
      </c>
      <c r="V1581" s="139">
        <v>39792</v>
      </c>
      <c r="W1581" s="148" t="s">
        <v>482</v>
      </c>
      <c r="X1581" s="148" t="s">
        <v>555</v>
      </c>
      <c r="Y1581" s="11"/>
    </row>
    <row r="1582" spans="1:25" s="17" customFormat="1" ht="24.95" customHeight="1" x14ac:dyDescent="0.2">
      <c r="A1582" s="58">
        <f t="shared" si="610"/>
        <v>6</v>
      </c>
      <c r="B1582" s="143" t="s">
        <v>126</v>
      </c>
      <c r="C1582" s="143" t="s">
        <v>138</v>
      </c>
      <c r="D1582" s="142">
        <v>2</v>
      </c>
      <c r="E1582" s="143" t="s">
        <v>12</v>
      </c>
      <c r="F1582" s="38">
        <v>2</v>
      </c>
      <c r="G1582" s="14"/>
      <c r="H1582" s="140">
        <v>44.3</v>
      </c>
      <c r="I1582" s="228">
        <f t="shared" si="628"/>
        <v>44.3</v>
      </c>
      <c r="J1582" s="228">
        <f t="shared" si="629"/>
        <v>44.3</v>
      </c>
      <c r="K1582" s="228">
        <f t="shared" si="630"/>
        <v>0</v>
      </c>
      <c r="L1582" s="143">
        <f t="shared" si="631"/>
        <v>1</v>
      </c>
      <c r="M1582" s="12">
        <f t="shared" si="631"/>
        <v>1</v>
      </c>
      <c r="N1582" s="143">
        <f t="shared" si="631"/>
        <v>0</v>
      </c>
      <c r="O1582" s="247">
        <v>3</v>
      </c>
      <c r="P1582" s="13">
        <v>0</v>
      </c>
      <c r="Q1582" s="247">
        <f t="shared" si="598"/>
        <v>3</v>
      </c>
      <c r="R1582" s="223" t="s">
        <v>22</v>
      </c>
      <c r="S1582" s="141">
        <v>42446</v>
      </c>
      <c r="T1582" s="143" t="s">
        <v>139</v>
      </c>
      <c r="U1582" s="45">
        <v>43465</v>
      </c>
      <c r="V1582" s="16"/>
      <c r="W1582" s="148" t="s">
        <v>482</v>
      </c>
      <c r="X1582" s="148" t="s">
        <v>555</v>
      </c>
      <c r="Y1582" s="11"/>
    </row>
    <row r="1583" spans="1:25" s="17" customFormat="1" ht="24.95" customHeight="1" x14ac:dyDescent="0.2">
      <c r="A1583" s="58">
        <f t="shared" si="610"/>
        <v>6</v>
      </c>
      <c r="B1583" s="143" t="s">
        <v>126</v>
      </c>
      <c r="C1583" s="143" t="s">
        <v>138</v>
      </c>
      <c r="D1583" s="142">
        <v>3</v>
      </c>
      <c r="E1583" s="143" t="s">
        <v>13</v>
      </c>
      <c r="F1583" s="38">
        <v>2</v>
      </c>
      <c r="G1583" s="14"/>
      <c r="H1583" s="140">
        <v>45.1</v>
      </c>
      <c r="I1583" s="228">
        <f t="shared" si="628"/>
        <v>45.1</v>
      </c>
      <c r="J1583" s="228">
        <f t="shared" si="629"/>
        <v>0</v>
      </c>
      <c r="K1583" s="228">
        <f t="shared" si="630"/>
        <v>45.1</v>
      </c>
      <c r="L1583" s="143">
        <f t="shared" si="631"/>
        <v>1</v>
      </c>
      <c r="M1583" s="12">
        <f t="shared" si="631"/>
        <v>0</v>
      </c>
      <c r="N1583" s="143">
        <f t="shared" si="631"/>
        <v>1</v>
      </c>
      <c r="O1583" s="247">
        <v>6</v>
      </c>
      <c r="P1583" s="13">
        <v>0</v>
      </c>
      <c r="Q1583" s="247">
        <f t="shared" si="598"/>
        <v>6</v>
      </c>
      <c r="R1583" s="223" t="s">
        <v>22</v>
      </c>
      <c r="S1583" s="141">
        <v>42446</v>
      </c>
      <c r="T1583" s="143" t="s">
        <v>139</v>
      </c>
      <c r="U1583" s="45">
        <v>43465</v>
      </c>
      <c r="V1583" s="139">
        <v>39951</v>
      </c>
      <c r="W1583" s="148" t="s">
        <v>482</v>
      </c>
      <c r="X1583" s="148" t="s">
        <v>555</v>
      </c>
      <c r="Y1583" s="11"/>
    </row>
    <row r="1584" spans="1:25" s="17" customFormat="1" ht="24.95" customHeight="1" x14ac:dyDescent="0.2">
      <c r="A1584" s="58">
        <f t="shared" si="610"/>
        <v>6</v>
      </c>
      <c r="B1584" s="143" t="s">
        <v>126</v>
      </c>
      <c r="C1584" s="143" t="s">
        <v>138</v>
      </c>
      <c r="D1584" s="142">
        <v>4</v>
      </c>
      <c r="E1584" s="143" t="s">
        <v>13</v>
      </c>
      <c r="F1584" s="38">
        <v>2</v>
      </c>
      <c r="G1584" s="14"/>
      <c r="H1584" s="140">
        <v>48.8</v>
      </c>
      <c r="I1584" s="228">
        <f t="shared" si="628"/>
        <v>48.8</v>
      </c>
      <c r="J1584" s="228">
        <f t="shared" si="629"/>
        <v>0</v>
      </c>
      <c r="K1584" s="228">
        <f t="shared" si="630"/>
        <v>48.8</v>
      </c>
      <c r="L1584" s="143">
        <f t="shared" si="631"/>
        <v>1</v>
      </c>
      <c r="M1584" s="12">
        <f t="shared" si="631"/>
        <v>0</v>
      </c>
      <c r="N1584" s="143">
        <f t="shared" si="631"/>
        <v>1</v>
      </c>
      <c r="O1584" s="247">
        <v>2</v>
      </c>
      <c r="P1584" s="13">
        <v>0</v>
      </c>
      <c r="Q1584" s="247">
        <f t="shared" si="598"/>
        <v>2</v>
      </c>
      <c r="R1584" s="223" t="s">
        <v>22</v>
      </c>
      <c r="S1584" s="141">
        <v>42446</v>
      </c>
      <c r="T1584" s="143" t="s">
        <v>139</v>
      </c>
      <c r="U1584" s="45">
        <v>43465</v>
      </c>
      <c r="V1584" s="139">
        <v>42121</v>
      </c>
      <c r="W1584" s="148" t="s">
        <v>482</v>
      </c>
      <c r="X1584" s="148" t="s">
        <v>555</v>
      </c>
      <c r="Y1584" s="11"/>
    </row>
    <row r="1585" spans="1:25" s="308" customFormat="1" ht="24.95" customHeight="1" x14ac:dyDescent="0.2">
      <c r="A1585" s="271">
        <f t="shared" si="610"/>
        <v>6</v>
      </c>
      <c r="B1585" s="272" t="s">
        <v>126</v>
      </c>
      <c r="C1585" s="272" t="s">
        <v>138</v>
      </c>
      <c r="D1585" s="275">
        <v>5</v>
      </c>
      <c r="E1585" s="272" t="s">
        <v>13</v>
      </c>
      <c r="F1585" s="273">
        <v>2</v>
      </c>
      <c r="G1585" s="305"/>
      <c r="H1585" s="274">
        <v>43.7</v>
      </c>
      <c r="I1585" s="274">
        <f t="shared" si="628"/>
        <v>43.7</v>
      </c>
      <c r="J1585" s="274">
        <f t="shared" si="629"/>
        <v>0</v>
      </c>
      <c r="K1585" s="274">
        <f t="shared" si="630"/>
        <v>43.7</v>
      </c>
      <c r="L1585" s="272">
        <f t="shared" si="631"/>
        <v>1</v>
      </c>
      <c r="M1585" s="306">
        <f t="shared" si="631"/>
        <v>0</v>
      </c>
      <c r="N1585" s="272">
        <f t="shared" si="631"/>
        <v>1</v>
      </c>
      <c r="O1585" s="275">
        <v>5</v>
      </c>
      <c r="P1585" s="307">
        <v>0</v>
      </c>
      <c r="Q1585" s="275">
        <f t="shared" si="598"/>
        <v>5</v>
      </c>
      <c r="R1585" s="272" t="s">
        <v>22</v>
      </c>
      <c r="S1585" s="276">
        <v>42446</v>
      </c>
      <c r="T1585" s="272" t="s">
        <v>139</v>
      </c>
      <c r="U1585" s="277">
        <v>43465</v>
      </c>
      <c r="V1585" s="278">
        <v>43607</v>
      </c>
      <c r="W1585" s="275" t="s">
        <v>482</v>
      </c>
      <c r="X1585" s="275" t="s">
        <v>555</v>
      </c>
      <c r="Y1585" s="11"/>
    </row>
    <row r="1586" spans="1:25" s="17" customFormat="1" ht="24.95" customHeight="1" x14ac:dyDescent="0.2">
      <c r="A1586" s="58">
        <f t="shared" si="610"/>
        <v>6</v>
      </c>
      <c r="B1586" s="143" t="s">
        <v>126</v>
      </c>
      <c r="C1586" s="143" t="s">
        <v>138</v>
      </c>
      <c r="D1586" s="142">
        <v>6</v>
      </c>
      <c r="E1586" s="143" t="s">
        <v>13</v>
      </c>
      <c r="F1586" s="38">
        <v>2</v>
      </c>
      <c r="G1586" s="14"/>
      <c r="H1586" s="140">
        <v>45.5</v>
      </c>
      <c r="I1586" s="228">
        <f t="shared" si="628"/>
        <v>45.5</v>
      </c>
      <c r="J1586" s="228">
        <f t="shared" si="629"/>
        <v>0</v>
      </c>
      <c r="K1586" s="228">
        <f t="shared" si="630"/>
        <v>45.5</v>
      </c>
      <c r="L1586" s="143">
        <f t="shared" si="631"/>
        <v>1</v>
      </c>
      <c r="M1586" s="12">
        <f t="shared" si="631"/>
        <v>0</v>
      </c>
      <c r="N1586" s="143">
        <f t="shared" si="631"/>
        <v>1</v>
      </c>
      <c r="O1586" s="247">
        <v>2</v>
      </c>
      <c r="P1586" s="13">
        <v>0</v>
      </c>
      <c r="Q1586" s="247">
        <f t="shared" si="598"/>
        <v>2</v>
      </c>
      <c r="R1586" s="223" t="s">
        <v>22</v>
      </c>
      <c r="S1586" s="141">
        <v>42446</v>
      </c>
      <c r="T1586" s="143" t="s">
        <v>139</v>
      </c>
      <c r="U1586" s="45">
        <v>43465</v>
      </c>
      <c r="V1586" s="139">
        <v>38716</v>
      </c>
      <c r="W1586" s="148" t="s">
        <v>482</v>
      </c>
      <c r="X1586" s="148" t="s">
        <v>555</v>
      </c>
      <c r="Y1586" s="11"/>
    </row>
    <row r="1587" spans="1:25" s="17" customFormat="1" ht="24.95" customHeight="1" x14ac:dyDescent="0.2">
      <c r="A1587" s="58">
        <f t="shared" si="610"/>
        <v>6</v>
      </c>
      <c r="B1587" s="143" t="s">
        <v>126</v>
      </c>
      <c r="C1587" s="143" t="s">
        <v>138</v>
      </c>
      <c r="D1587" s="142">
        <v>7</v>
      </c>
      <c r="E1587" s="143" t="s">
        <v>13</v>
      </c>
      <c r="F1587" s="38">
        <v>2</v>
      </c>
      <c r="G1587" s="14"/>
      <c r="H1587" s="140">
        <v>48.9</v>
      </c>
      <c r="I1587" s="140">
        <f t="shared" si="628"/>
        <v>0</v>
      </c>
      <c r="J1587" s="140">
        <f t="shared" ref="J1587:J1590" si="632">IF(E1587="Муниципальная",I1587,IF(E1587="Частная",0))</f>
        <v>0</v>
      </c>
      <c r="K1587" s="140">
        <f t="shared" ref="K1587:K1590" si="633">IF(E1587="Муниципальная",0,IF(E1587="Частная",I1587))</f>
        <v>0</v>
      </c>
      <c r="L1587" s="143">
        <f t="shared" si="631"/>
        <v>0</v>
      </c>
      <c r="M1587" s="12">
        <f t="shared" si="631"/>
        <v>0</v>
      </c>
      <c r="N1587" s="143">
        <f t="shared" si="631"/>
        <v>0</v>
      </c>
      <c r="O1587" s="247"/>
      <c r="P1587" s="13"/>
      <c r="Q1587" s="247">
        <f t="shared" si="598"/>
        <v>0</v>
      </c>
      <c r="R1587" s="223" t="s">
        <v>44</v>
      </c>
      <c r="S1587" s="141">
        <v>42446</v>
      </c>
      <c r="T1587" s="143" t="s">
        <v>139</v>
      </c>
      <c r="U1587" s="45">
        <v>43465</v>
      </c>
      <c r="V1587" s="16"/>
      <c r="W1587" s="148" t="s">
        <v>482</v>
      </c>
      <c r="X1587" s="148" t="s">
        <v>555</v>
      </c>
      <c r="Y1587" s="11"/>
    </row>
    <row r="1588" spans="1:25" s="17" customFormat="1" ht="24.95" customHeight="1" x14ac:dyDescent="0.2">
      <c r="A1588" s="58">
        <f t="shared" si="610"/>
        <v>6</v>
      </c>
      <c r="B1588" s="143" t="s">
        <v>126</v>
      </c>
      <c r="C1588" s="143" t="s">
        <v>138</v>
      </c>
      <c r="D1588" s="142">
        <v>8</v>
      </c>
      <c r="E1588" s="143" t="s">
        <v>13</v>
      </c>
      <c r="F1588" s="38">
        <v>2</v>
      </c>
      <c r="G1588" s="14"/>
      <c r="H1588" s="140">
        <v>43.9</v>
      </c>
      <c r="I1588" s="228">
        <f t="shared" si="628"/>
        <v>43.9</v>
      </c>
      <c r="J1588" s="228">
        <f t="shared" ref="J1588:J1589" si="634">IF(E1588="Муниципальная",I1588,IF(E1588="Частная",0,IF(E1588="Государственная",0,IF(E1588="Юр.лицо",0))))</f>
        <v>0</v>
      </c>
      <c r="K1588" s="228">
        <f t="shared" ref="K1588:K1589" si="635">IF(E1588="Муниципальная",0,IF(E1588="Частная",I1588,IF(E1588="Государственная",I1588,IF(E1588="Юр.лицо",I1588))))</f>
        <v>43.9</v>
      </c>
      <c r="L1588" s="143">
        <f t="shared" si="631"/>
        <v>1</v>
      </c>
      <c r="M1588" s="12">
        <f t="shared" si="631"/>
        <v>0</v>
      </c>
      <c r="N1588" s="143">
        <f t="shared" si="631"/>
        <v>1</v>
      </c>
      <c r="O1588" s="247">
        <v>3</v>
      </c>
      <c r="P1588" s="13">
        <v>0</v>
      </c>
      <c r="Q1588" s="247">
        <f t="shared" si="598"/>
        <v>3</v>
      </c>
      <c r="R1588" s="223" t="s">
        <v>22</v>
      </c>
      <c r="S1588" s="141">
        <v>42446</v>
      </c>
      <c r="T1588" s="143" t="s">
        <v>139</v>
      </c>
      <c r="U1588" s="45">
        <v>43465</v>
      </c>
      <c r="V1588" s="139">
        <v>40449</v>
      </c>
      <c r="W1588" s="148" t="s">
        <v>482</v>
      </c>
      <c r="X1588" s="148" t="s">
        <v>555</v>
      </c>
      <c r="Y1588" s="11"/>
    </row>
    <row r="1589" spans="1:25" s="17" customFormat="1" ht="24.95" customHeight="1" x14ac:dyDescent="0.2">
      <c r="A1589" s="58">
        <f t="shared" si="610"/>
        <v>6</v>
      </c>
      <c r="B1589" s="143" t="s">
        <v>126</v>
      </c>
      <c r="C1589" s="143" t="s">
        <v>138</v>
      </c>
      <c r="D1589" s="142">
        <v>9</v>
      </c>
      <c r="E1589" s="143" t="s">
        <v>13</v>
      </c>
      <c r="F1589" s="38">
        <v>2</v>
      </c>
      <c r="G1589" s="14"/>
      <c r="H1589" s="140">
        <v>47.08</v>
      </c>
      <c r="I1589" s="228">
        <f t="shared" si="628"/>
        <v>47.08</v>
      </c>
      <c r="J1589" s="228">
        <f t="shared" si="634"/>
        <v>0</v>
      </c>
      <c r="K1589" s="228">
        <f t="shared" si="635"/>
        <v>47.08</v>
      </c>
      <c r="L1589" s="143">
        <f t="shared" si="631"/>
        <v>1</v>
      </c>
      <c r="M1589" s="12">
        <f t="shared" si="631"/>
        <v>0</v>
      </c>
      <c r="N1589" s="143">
        <f t="shared" si="631"/>
        <v>1</v>
      </c>
      <c r="O1589" s="247">
        <v>6</v>
      </c>
      <c r="P1589" s="13">
        <v>0</v>
      </c>
      <c r="Q1589" s="247">
        <f t="shared" si="598"/>
        <v>6</v>
      </c>
      <c r="R1589" s="223" t="s">
        <v>22</v>
      </c>
      <c r="S1589" s="141">
        <v>42446</v>
      </c>
      <c r="T1589" s="143" t="s">
        <v>139</v>
      </c>
      <c r="U1589" s="45">
        <v>43465</v>
      </c>
      <c r="V1589" s="139">
        <v>38976</v>
      </c>
      <c r="W1589" s="148" t="s">
        <v>482</v>
      </c>
      <c r="X1589" s="148" t="s">
        <v>555</v>
      </c>
      <c r="Y1589" s="11"/>
    </row>
    <row r="1590" spans="1:25" s="17" customFormat="1" ht="24.95" customHeight="1" x14ac:dyDescent="0.2">
      <c r="A1590" s="58">
        <f t="shared" si="610"/>
        <v>6</v>
      </c>
      <c r="B1590" s="143" t="s">
        <v>126</v>
      </c>
      <c r="C1590" s="143" t="s">
        <v>138</v>
      </c>
      <c r="D1590" s="142">
        <v>10</v>
      </c>
      <c r="E1590" s="143" t="s">
        <v>13</v>
      </c>
      <c r="F1590" s="38">
        <v>2</v>
      </c>
      <c r="G1590" s="14"/>
      <c r="H1590" s="140">
        <v>50</v>
      </c>
      <c r="I1590" s="140">
        <f t="shared" si="628"/>
        <v>0</v>
      </c>
      <c r="J1590" s="140">
        <f t="shared" si="632"/>
        <v>0</v>
      </c>
      <c r="K1590" s="140">
        <f t="shared" si="633"/>
        <v>0</v>
      </c>
      <c r="L1590" s="143">
        <f t="shared" si="631"/>
        <v>0</v>
      </c>
      <c r="M1590" s="12">
        <f t="shared" si="631"/>
        <v>0</v>
      </c>
      <c r="N1590" s="143">
        <f t="shared" si="631"/>
        <v>0</v>
      </c>
      <c r="O1590" s="247"/>
      <c r="P1590" s="13"/>
      <c r="Q1590" s="247"/>
      <c r="R1590" s="223" t="s">
        <v>44</v>
      </c>
      <c r="S1590" s="141">
        <v>42446</v>
      </c>
      <c r="T1590" s="143" t="s">
        <v>139</v>
      </c>
      <c r="U1590" s="45">
        <v>43465</v>
      </c>
      <c r="V1590" s="16"/>
      <c r="W1590" s="148" t="s">
        <v>482</v>
      </c>
      <c r="X1590" s="148" t="s">
        <v>555</v>
      </c>
      <c r="Y1590" s="11"/>
    </row>
    <row r="1591" spans="1:25" s="308" customFormat="1" ht="24.95" customHeight="1" x14ac:dyDescent="0.2">
      <c r="A1591" s="271">
        <f t="shared" si="610"/>
        <v>6</v>
      </c>
      <c r="B1591" s="272" t="s">
        <v>126</v>
      </c>
      <c r="C1591" s="272" t="s">
        <v>138</v>
      </c>
      <c r="D1591" s="275">
        <v>11</v>
      </c>
      <c r="E1591" s="272" t="s">
        <v>13</v>
      </c>
      <c r="F1591" s="273">
        <v>2</v>
      </c>
      <c r="G1591" s="305"/>
      <c r="H1591" s="274">
        <v>44.6</v>
      </c>
      <c r="I1591" s="274">
        <f t="shared" si="628"/>
        <v>44.6</v>
      </c>
      <c r="J1591" s="274">
        <f t="shared" ref="J1591:J1598" si="636">IF(E1591="Муниципальная",I1591,IF(E1591="Частная",0,IF(E1591="Государственная",0,IF(E1591="Юр.лицо",0))))</f>
        <v>0</v>
      </c>
      <c r="K1591" s="274">
        <f t="shared" ref="K1591:K1598" si="637">IF(E1591="Муниципальная",0,IF(E1591="Частная",I1591,IF(E1591="Государственная",I1591,IF(E1591="Юр.лицо",I1591))))</f>
        <v>44.6</v>
      </c>
      <c r="L1591" s="272">
        <f t="shared" si="631"/>
        <v>1</v>
      </c>
      <c r="M1591" s="306">
        <f t="shared" si="631"/>
        <v>0</v>
      </c>
      <c r="N1591" s="272">
        <f t="shared" si="631"/>
        <v>1</v>
      </c>
      <c r="O1591" s="275">
        <v>1</v>
      </c>
      <c r="P1591" s="307">
        <v>0</v>
      </c>
      <c r="Q1591" s="275">
        <f t="shared" ref="Q1591:Q1650" si="638">O1591-P1591</f>
        <v>1</v>
      </c>
      <c r="R1591" s="272" t="s">
        <v>22</v>
      </c>
      <c r="S1591" s="276">
        <v>42446</v>
      </c>
      <c r="T1591" s="272" t="s">
        <v>139</v>
      </c>
      <c r="U1591" s="277">
        <v>43465</v>
      </c>
      <c r="V1591" s="278">
        <v>42531</v>
      </c>
      <c r="W1591" s="275" t="s">
        <v>482</v>
      </c>
      <c r="X1591" s="275" t="s">
        <v>555</v>
      </c>
      <c r="Y1591" s="11"/>
    </row>
    <row r="1592" spans="1:25" s="17" customFormat="1" ht="24.95" customHeight="1" x14ac:dyDescent="0.2">
      <c r="A1592" s="58">
        <f t="shared" si="610"/>
        <v>6</v>
      </c>
      <c r="B1592" s="143" t="s">
        <v>126</v>
      </c>
      <c r="C1592" s="143" t="s">
        <v>138</v>
      </c>
      <c r="D1592" s="142">
        <v>12</v>
      </c>
      <c r="E1592" s="143" t="s">
        <v>13</v>
      </c>
      <c r="F1592" s="38">
        <v>2</v>
      </c>
      <c r="G1592" s="14"/>
      <c r="H1592" s="140">
        <v>45.9</v>
      </c>
      <c r="I1592" s="228">
        <f t="shared" si="628"/>
        <v>45.9</v>
      </c>
      <c r="J1592" s="228">
        <f t="shared" si="636"/>
        <v>0</v>
      </c>
      <c r="K1592" s="228">
        <f t="shared" si="637"/>
        <v>45.9</v>
      </c>
      <c r="L1592" s="143">
        <f t="shared" si="631"/>
        <v>1</v>
      </c>
      <c r="M1592" s="12">
        <f t="shared" si="631"/>
        <v>0</v>
      </c>
      <c r="N1592" s="143">
        <f t="shared" si="631"/>
        <v>1</v>
      </c>
      <c r="O1592" s="247">
        <v>3</v>
      </c>
      <c r="P1592" s="13">
        <v>0</v>
      </c>
      <c r="Q1592" s="247">
        <f t="shared" si="638"/>
        <v>3</v>
      </c>
      <c r="R1592" s="223" t="s">
        <v>22</v>
      </c>
      <c r="S1592" s="141">
        <v>42446</v>
      </c>
      <c r="T1592" s="143" t="s">
        <v>139</v>
      </c>
      <c r="U1592" s="45">
        <v>43465</v>
      </c>
      <c r="V1592" s="139">
        <v>41393</v>
      </c>
      <c r="W1592" s="148" t="s">
        <v>482</v>
      </c>
      <c r="X1592" s="148" t="s">
        <v>555</v>
      </c>
      <c r="Y1592" s="11"/>
    </row>
    <row r="1593" spans="1:25" s="17" customFormat="1" ht="24.95" customHeight="1" x14ac:dyDescent="0.2">
      <c r="A1593" s="58">
        <f t="shared" si="610"/>
        <v>6</v>
      </c>
      <c r="B1593" s="143" t="s">
        <v>126</v>
      </c>
      <c r="C1593" s="143" t="s">
        <v>138</v>
      </c>
      <c r="D1593" s="142">
        <v>13</v>
      </c>
      <c r="E1593" s="143" t="s">
        <v>13</v>
      </c>
      <c r="F1593" s="38">
        <v>2</v>
      </c>
      <c r="G1593" s="14"/>
      <c r="H1593" s="140">
        <v>46.4</v>
      </c>
      <c r="I1593" s="228">
        <f t="shared" si="628"/>
        <v>46.4</v>
      </c>
      <c r="J1593" s="228">
        <f t="shared" si="636"/>
        <v>0</v>
      </c>
      <c r="K1593" s="228">
        <f t="shared" si="637"/>
        <v>46.4</v>
      </c>
      <c r="L1593" s="143">
        <f t="shared" si="631"/>
        <v>1</v>
      </c>
      <c r="M1593" s="12">
        <f t="shared" si="631"/>
        <v>0</v>
      </c>
      <c r="N1593" s="143">
        <f t="shared" si="631"/>
        <v>1</v>
      </c>
      <c r="O1593" s="247">
        <v>4</v>
      </c>
      <c r="P1593" s="13">
        <v>0</v>
      </c>
      <c r="Q1593" s="247">
        <f t="shared" si="638"/>
        <v>4</v>
      </c>
      <c r="R1593" s="223" t="s">
        <v>22</v>
      </c>
      <c r="S1593" s="141">
        <v>42446</v>
      </c>
      <c r="T1593" s="143" t="s">
        <v>139</v>
      </c>
      <c r="U1593" s="45">
        <v>43465</v>
      </c>
      <c r="V1593" s="139">
        <v>39556</v>
      </c>
      <c r="W1593" s="148" t="s">
        <v>482</v>
      </c>
      <c r="X1593" s="148" t="s">
        <v>555</v>
      </c>
      <c r="Y1593" s="11"/>
    </row>
    <row r="1594" spans="1:25" s="17" customFormat="1" ht="24.95" customHeight="1" x14ac:dyDescent="0.2">
      <c r="A1594" s="58">
        <f t="shared" si="610"/>
        <v>6</v>
      </c>
      <c r="B1594" s="143" t="s">
        <v>126</v>
      </c>
      <c r="C1594" s="143" t="s">
        <v>138</v>
      </c>
      <c r="D1594" s="142">
        <v>14</v>
      </c>
      <c r="E1594" s="143" t="s">
        <v>13</v>
      </c>
      <c r="F1594" s="38">
        <v>2</v>
      </c>
      <c r="G1594" s="14"/>
      <c r="H1594" s="140">
        <v>44.8</v>
      </c>
      <c r="I1594" s="228">
        <f t="shared" si="628"/>
        <v>44.8</v>
      </c>
      <c r="J1594" s="228">
        <f t="shared" si="636"/>
        <v>0</v>
      </c>
      <c r="K1594" s="228">
        <f t="shared" si="637"/>
        <v>44.8</v>
      </c>
      <c r="L1594" s="143">
        <f t="shared" si="631"/>
        <v>1</v>
      </c>
      <c r="M1594" s="12">
        <f t="shared" si="631"/>
        <v>0</v>
      </c>
      <c r="N1594" s="143">
        <f t="shared" si="631"/>
        <v>1</v>
      </c>
      <c r="O1594" s="247">
        <v>2</v>
      </c>
      <c r="P1594" s="13">
        <v>0</v>
      </c>
      <c r="Q1594" s="247">
        <f t="shared" si="638"/>
        <v>2</v>
      </c>
      <c r="R1594" s="223" t="s">
        <v>22</v>
      </c>
      <c r="S1594" s="141">
        <v>42446</v>
      </c>
      <c r="T1594" s="143" t="s">
        <v>139</v>
      </c>
      <c r="U1594" s="45">
        <v>43465</v>
      </c>
      <c r="V1594" s="139">
        <v>40380</v>
      </c>
      <c r="W1594" s="148" t="s">
        <v>482</v>
      </c>
      <c r="X1594" s="148" t="s">
        <v>555</v>
      </c>
      <c r="Y1594" s="11"/>
    </row>
    <row r="1595" spans="1:25" s="17" customFormat="1" ht="24.95" customHeight="1" x14ac:dyDescent="0.2">
      <c r="A1595" s="58">
        <f t="shared" si="610"/>
        <v>6</v>
      </c>
      <c r="B1595" s="143" t="s">
        <v>126</v>
      </c>
      <c r="C1595" s="143" t="s">
        <v>138</v>
      </c>
      <c r="D1595" s="142">
        <v>15</v>
      </c>
      <c r="E1595" s="143" t="s">
        <v>13</v>
      </c>
      <c r="F1595" s="38">
        <v>2</v>
      </c>
      <c r="G1595" s="14"/>
      <c r="H1595" s="140">
        <v>45.4</v>
      </c>
      <c r="I1595" s="228">
        <f t="shared" si="628"/>
        <v>45.4</v>
      </c>
      <c r="J1595" s="228">
        <f t="shared" si="636"/>
        <v>0</v>
      </c>
      <c r="K1595" s="228">
        <f t="shared" si="637"/>
        <v>45.4</v>
      </c>
      <c r="L1595" s="143">
        <f t="shared" si="631"/>
        <v>1</v>
      </c>
      <c r="M1595" s="12">
        <f t="shared" si="631"/>
        <v>0</v>
      </c>
      <c r="N1595" s="143">
        <f t="shared" si="631"/>
        <v>1</v>
      </c>
      <c r="O1595" s="247">
        <v>5</v>
      </c>
      <c r="P1595" s="13">
        <v>0</v>
      </c>
      <c r="Q1595" s="247">
        <f t="shared" si="638"/>
        <v>5</v>
      </c>
      <c r="R1595" s="223" t="s">
        <v>22</v>
      </c>
      <c r="S1595" s="141">
        <v>42446</v>
      </c>
      <c r="T1595" s="143" t="s">
        <v>139</v>
      </c>
      <c r="U1595" s="45">
        <v>43465</v>
      </c>
      <c r="V1595" s="139">
        <v>39785</v>
      </c>
      <c r="W1595" s="148" t="s">
        <v>482</v>
      </c>
      <c r="X1595" s="148" t="s">
        <v>555</v>
      </c>
      <c r="Y1595" s="11"/>
    </row>
    <row r="1596" spans="1:25" s="17" customFormat="1" ht="24.95" customHeight="1" x14ac:dyDescent="0.2">
      <c r="A1596" s="58">
        <f t="shared" si="610"/>
        <v>6</v>
      </c>
      <c r="B1596" s="143" t="s">
        <v>126</v>
      </c>
      <c r="C1596" s="143" t="s">
        <v>138</v>
      </c>
      <c r="D1596" s="142">
        <v>16</v>
      </c>
      <c r="E1596" s="143" t="s">
        <v>13</v>
      </c>
      <c r="F1596" s="38">
        <v>2</v>
      </c>
      <c r="G1596" s="14"/>
      <c r="H1596" s="140">
        <v>46.2</v>
      </c>
      <c r="I1596" s="228">
        <f t="shared" si="628"/>
        <v>46.2</v>
      </c>
      <c r="J1596" s="228">
        <f t="shared" si="636"/>
        <v>0</v>
      </c>
      <c r="K1596" s="228">
        <f t="shared" si="637"/>
        <v>46.2</v>
      </c>
      <c r="L1596" s="143">
        <f t="shared" si="631"/>
        <v>1</v>
      </c>
      <c r="M1596" s="12">
        <f t="shared" si="631"/>
        <v>0</v>
      </c>
      <c r="N1596" s="143">
        <f t="shared" si="631"/>
        <v>1</v>
      </c>
      <c r="O1596" s="247">
        <v>2</v>
      </c>
      <c r="P1596" s="13">
        <v>0</v>
      </c>
      <c r="Q1596" s="247">
        <f t="shared" si="638"/>
        <v>2</v>
      </c>
      <c r="R1596" s="223" t="s">
        <v>22</v>
      </c>
      <c r="S1596" s="141">
        <v>42446</v>
      </c>
      <c r="T1596" s="143" t="s">
        <v>139</v>
      </c>
      <c r="U1596" s="45">
        <v>43465</v>
      </c>
      <c r="V1596" s="139">
        <v>42122</v>
      </c>
      <c r="W1596" s="148" t="s">
        <v>482</v>
      </c>
      <c r="X1596" s="148" t="s">
        <v>555</v>
      </c>
      <c r="Y1596" s="11"/>
    </row>
    <row r="1597" spans="1:25" s="17" customFormat="1" ht="24.95" customHeight="1" x14ac:dyDescent="0.2">
      <c r="A1597" s="58">
        <f t="shared" si="610"/>
        <v>6</v>
      </c>
      <c r="B1597" s="143" t="s">
        <v>126</v>
      </c>
      <c r="C1597" s="143" t="s">
        <v>138</v>
      </c>
      <c r="D1597" s="142">
        <v>17</v>
      </c>
      <c r="E1597" s="143" t="s">
        <v>13</v>
      </c>
      <c r="F1597" s="38">
        <v>2</v>
      </c>
      <c r="G1597" s="14"/>
      <c r="H1597" s="140">
        <v>43.4</v>
      </c>
      <c r="I1597" s="228">
        <f t="shared" si="628"/>
        <v>43.4</v>
      </c>
      <c r="J1597" s="228">
        <f t="shared" si="636"/>
        <v>0</v>
      </c>
      <c r="K1597" s="228">
        <f t="shared" si="637"/>
        <v>43.4</v>
      </c>
      <c r="L1597" s="143">
        <f t="shared" si="631"/>
        <v>1</v>
      </c>
      <c r="M1597" s="12">
        <f t="shared" si="631"/>
        <v>0</v>
      </c>
      <c r="N1597" s="143">
        <f t="shared" si="631"/>
        <v>1</v>
      </c>
      <c r="O1597" s="247">
        <v>3</v>
      </c>
      <c r="P1597" s="13">
        <v>0</v>
      </c>
      <c r="Q1597" s="247">
        <f t="shared" si="638"/>
        <v>3</v>
      </c>
      <c r="R1597" s="223" t="s">
        <v>22</v>
      </c>
      <c r="S1597" s="141">
        <v>42446</v>
      </c>
      <c r="T1597" s="143" t="s">
        <v>139</v>
      </c>
      <c r="U1597" s="45">
        <v>43465</v>
      </c>
      <c r="V1597" s="139">
        <v>38832</v>
      </c>
      <c r="W1597" s="148" t="s">
        <v>482</v>
      </c>
      <c r="X1597" s="148" t="s">
        <v>555</v>
      </c>
      <c r="Y1597" s="11"/>
    </row>
    <row r="1598" spans="1:25" s="17" customFormat="1" ht="24.95" customHeight="1" x14ac:dyDescent="0.2">
      <c r="A1598" s="58">
        <f t="shared" si="610"/>
        <v>6</v>
      </c>
      <c r="B1598" s="143" t="s">
        <v>126</v>
      </c>
      <c r="C1598" s="143" t="s">
        <v>138</v>
      </c>
      <c r="D1598" s="142">
        <v>18</v>
      </c>
      <c r="E1598" s="143" t="s">
        <v>13</v>
      </c>
      <c r="F1598" s="38">
        <v>2</v>
      </c>
      <c r="G1598" s="14"/>
      <c r="H1598" s="140">
        <v>46.6</v>
      </c>
      <c r="I1598" s="228">
        <f t="shared" si="628"/>
        <v>46.6</v>
      </c>
      <c r="J1598" s="228">
        <f t="shared" si="636"/>
        <v>0</v>
      </c>
      <c r="K1598" s="228">
        <f t="shared" si="637"/>
        <v>46.6</v>
      </c>
      <c r="L1598" s="143">
        <f t="shared" si="631"/>
        <v>1</v>
      </c>
      <c r="M1598" s="12">
        <f t="shared" si="631"/>
        <v>0</v>
      </c>
      <c r="N1598" s="143">
        <f t="shared" si="631"/>
        <v>1</v>
      </c>
      <c r="O1598" s="247">
        <v>2</v>
      </c>
      <c r="P1598" s="13">
        <v>0</v>
      </c>
      <c r="Q1598" s="247">
        <f t="shared" si="638"/>
        <v>2</v>
      </c>
      <c r="R1598" s="223" t="s">
        <v>22</v>
      </c>
      <c r="S1598" s="52">
        <v>42446</v>
      </c>
      <c r="T1598" s="49" t="s">
        <v>139</v>
      </c>
      <c r="U1598" s="197">
        <v>43465</v>
      </c>
      <c r="V1598" s="139">
        <v>41376</v>
      </c>
      <c r="W1598" s="148" t="s">
        <v>482</v>
      </c>
      <c r="X1598" s="148" t="s">
        <v>555</v>
      </c>
      <c r="Y1598" s="11"/>
    </row>
    <row r="1599" spans="1:25" s="72" customFormat="1" ht="21" customHeight="1" x14ac:dyDescent="0.2">
      <c r="A1599" s="75">
        <f t="shared" si="610"/>
        <v>6</v>
      </c>
      <c r="B1599" s="76" t="s">
        <v>126</v>
      </c>
      <c r="C1599" s="76" t="s">
        <v>138</v>
      </c>
      <c r="D1599" s="77">
        <f>COUNTA(D1581:D1598)</f>
        <v>18</v>
      </c>
      <c r="E1599" s="47" t="s">
        <v>34</v>
      </c>
      <c r="F1599" s="33"/>
      <c r="G1599" s="78">
        <v>934.6</v>
      </c>
      <c r="H1599" s="78">
        <f>SUM(H1581:H1598)</f>
        <v>828.9799999999999</v>
      </c>
      <c r="I1599" s="78">
        <f t="shared" ref="I1599:Q1599" si="639">SUM(I1581:I1598)</f>
        <v>730.07999999999993</v>
      </c>
      <c r="J1599" s="78">
        <f t="shared" si="639"/>
        <v>44.3</v>
      </c>
      <c r="K1599" s="78">
        <f t="shared" si="639"/>
        <v>685.78</v>
      </c>
      <c r="L1599" s="77">
        <f t="shared" si="639"/>
        <v>16</v>
      </c>
      <c r="M1599" s="77">
        <f t="shared" si="639"/>
        <v>1</v>
      </c>
      <c r="N1599" s="77">
        <f t="shared" si="639"/>
        <v>15</v>
      </c>
      <c r="O1599" s="77">
        <f t="shared" si="639"/>
        <v>54</v>
      </c>
      <c r="P1599" s="77">
        <f t="shared" si="639"/>
        <v>0</v>
      </c>
      <c r="Q1599" s="77">
        <f t="shared" si="639"/>
        <v>54</v>
      </c>
      <c r="R1599" s="15">
        <f>IF(L1599/D1599=0,"дом расселён 100%",IF(L1599-D1599=0,"0%",IF(L1599/D1599&lt;1,1-L1599/D1599)))</f>
        <v>0.11111111111111116</v>
      </c>
      <c r="S1599" s="79">
        <v>42446</v>
      </c>
      <c r="T1599" s="76" t="s">
        <v>139</v>
      </c>
      <c r="U1599" s="79">
        <v>43465</v>
      </c>
      <c r="V1599" s="16"/>
      <c r="W1599" s="148" t="s">
        <v>482</v>
      </c>
      <c r="X1599" s="148" t="s">
        <v>555</v>
      </c>
      <c r="Y1599" s="11"/>
    </row>
    <row r="1600" spans="1:25" s="17" customFormat="1" ht="24.95" customHeight="1" x14ac:dyDescent="0.2">
      <c r="A1600" s="58">
        <f>A1599+1</f>
        <v>7</v>
      </c>
      <c r="B1600" s="143" t="s">
        <v>126</v>
      </c>
      <c r="C1600" s="143" t="s">
        <v>140</v>
      </c>
      <c r="D1600" s="142">
        <v>1</v>
      </c>
      <c r="E1600" s="143" t="s">
        <v>13</v>
      </c>
      <c r="F1600" s="38">
        <v>3</v>
      </c>
      <c r="G1600" s="14"/>
      <c r="H1600" s="140">
        <v>56.7</v>
      </c>
      <c r="I1600" s="228">
        <f t="shared" ref="I1600:I1611" si="640">IF(R1600="Подлежит расселению",H1600,IF(R1600="Расселено",0,IF(R1600="Пустующие",0,IF(R1600="В суде",H1600))))</f>
        <v>56.7</v>
      </c>
      <c r="J1600" s="228">
        <f t="shared" ref="J1600:J1605" si="641">IF(E1600="Муниципальная",I1600,IF(E1600="Частная",0,IF(E1600="Государственная",0,IF(E1600="Юр.лицо",0))))</f>
        <v>0</v>
      </c>
      <c r="K1600" s="228">
        <f t="shared" ref="K1600:K1605" si="642">IF(E1600="Муниципальная",0,IF(E1600="Частная",I1600,IF(E1600="Государственная",I1600,IF(E1600="Юр.лицо",I1600))))</f>
        <v>56.7</v>
      </c>
      <c r="L1600" s="143">
        <f t="shared" ref="L1600:N1611" si="643">IF(I1600&gt;0,1,IF(I1600=0,0))</f>
        <v>1</v>
      </c>
      <c r="M1600" s="12">
        <f t="shared" si="643"/>
        <v>0</v>
      </c>
      <c r="N1600" s="143">
        <f t="shared" si="643"/>
        <v>1</v>
      </c>
      <c r="O1600" s="247">
        <v>3</v>
      </c>
      <c r="P1600" s="13">
        <v>0</v>
      </c>
      <c r="Q1600" s="247">
        <f t="shared" si="638"/>
        <v>3</v>
      </c>
      <c r="R1600" s="223" t="s">
        <v>22</v>
      </c>
      <c r="S1600" s="57">
        <v>42446</v>
      </c>
      <c r="T1600" s="54" t="s">
        <v>141</v>
      </c>
      <c r="U1600" s="207">
        <v>43465</v>
      </c>
      <c r="V1600" s="139">
        <v>42297</v>
      </c>
      <c r="W1600" s="148" t="s">
        <v>482</v>
      </c>
      <c r="X1600" s="148" t="s">
        <v>555</v>
      </c>
      <c r="Y1600" s="11"/>
    </row>
    <row r="1601" spans="1:25" s="17" customFormat="1" ht="24.95" customHeight="1" x14ac:dyDescent="0.2">
      <c r="A1601" s="58">
        <f t="shared" si="610"/>
        <v>7</v>
      </c>
      <c r="B1601" s="143" t="s">
        <v>126</v>
      </c>
      <c r="C1601" s="143" t="s">
        <v>140</v>
      </c>
      <c r="D1601" s="142">
        <v>2</v>
      </c>
      <c r="E1601" s="143" t="s">
        <v>13</v>
      </c>
      <c r="F1601" s="38">
        <v>1</v>
      </c>
      <c r="G1601" s="14"/>
      <c r="H1601" s="140">
        <v>31</v>
      </c>
      <c r="I1601" s="228">
        <f t="shared" si="640"/>
        <v>31</v>
      </c>
      <c r="J1601" s="228">
        <f t="shared" si="641"/>
        <v>0</v>
      </c>
      <c r="K1601" s="228">
        <f t="shared" si="642"/>
        <v>31</v>
      </c>
      <c r="L1601" s="143">
        <f t="shared" si="643"/>
        <v>1</v>
      </c>
      <c r="M1601" s="12">
        <f t="shared" si="643"/>
        <v>0</v>
      </c>
      <c r="N1601" s="143">
        <f t="shared" si="643"/>
        <v>1</v>
      </c>
      <c r="O1601" s="247">
        <v>0</v>
      </c>
      <c r="P1601" s="13">
        <v>0</v>
      </c>
      <c r="Q1601" s="247">
        <f t="shared" si="638"/>
        <v>0</v>
      </c>
      <c r="R1601" s="223" t="s">
        <v>22</v>
      </c>
      <c r="S1601" s="141">
        <v>42446</v>
      </c>
      <c r="T1601" s="143" t="s">
        <v>141</v>
      </c>
      <c r="U1601" s="45">
        <v>43465</v>
      </c>
      <c r="V1601" s="139">
        <v>41715</v>
      </c>
      <c r="W1601" s="148" t="s">
        <v>482</v>
      </c>
      <c r="X1601" s="148" t="s">
        <v>555</v>
      </c>
      <c r="Y1601" s="11"/>
    </row>
    <row r="1602" spans="1:25" s="308" customFormat="1" ht="24.95" customHeight="1" x14ac:dyDescent="0.2">
      <c r="A1602" s="271">
        <f t="shared" si="610"/>
        <v>7</v>
      </c>
      <c r="B1602" s="272" t="s">
        <v>126</v>
      </c>
      <c r="C1602" s="272" t="s">
        <v>140</v>
      </c>
      <c r="D1602" s="275">
        <v>3</v>
      </c>
      <c r="E1602" s="272" t="s">
        <v>13</v>
      </c>
      <c r="F1602" s="273">
        <v>3</v>
      </c>
      <c r="G1602" s="305"/>
      <c r="H1602" s="274">
        <v>55.3</v>
      </c>
      <c r="I1602" s="274">
        <f t="shared" si="640"/>
        <v>55.3</v>
      </c>
      <c r="J1602" s="274">
        <f t="shared" si="641"/>
        <v>0</v>
      </c>
      <c r="K1602" s="274">
        <f t="shared" si="642"/>
        <v>55.3</v>
      </c>
      <c r="L1602" s="272">
        <f t="shared" si="643"/>
        <v>1</v>
      </c>
      <c r="M1602" s="306">
        <f t="shared" si="643"/>
        <v>0</v>
      </c>
      <c r="N1602" s="272">
        <f t="shared" si="643"/>
        <v>1</v>
      </c>
      <c r="O1602" s="275">
        <v>7</v>
      </c>
      <c r="P1602" s="307">
        <v>0</v>
      </c>
      <c r="Q1602" s="275">
        <f t="shared" si="638"/>
        <v>7</v>
      </c>
      <c r="R1602" s="272" t="s">
        <v>22</v>
      </c>
      <c r="S1602" s="276">
        <v>42446</v>
      </c>
      <c r="T1602" s="272" t="s">
        <v>141</v>
      </c>
      <c r="U1602" s="277">
        <v>43465</v>
      </c>
      <c r="V1602" s="278">
        <v>43574</v>
      </c>
      <c r="W1602" s="275" t="s">
        <v>482</v>
      </c>
      <c r="X1602" s="275" t="s">
        <v>555</v>
      </c>
      <c r="Y1602" s="11"/>
    </row>
    <row r="1603" spans="1:25" s="17" customFormat="1" ht="24.95" customHeight="1" x14ac:dyDescent="0.2">
      <c r="A1603" s="58">
        <f t="shared" si="610"/>
        <v>7</v>
      </c>
      <c r="B1603" s="143" t="s">
        <v>126</v>
      </c>
      <c r="C1603" s="143" t="s">
        <v>140</v>
      </c>
      <c r="D1603" s="142">
        <v>4</v>
      </c>
      <c r="E1603" s="143" t="s">
        <v>13</v>
      </c>
      <c r="F1603" s="38">
        <v>1</v>
      </c>
      <c r="G1603" s="14"/>
      <c r="H1603" s="140">
        <v>31.3</v>
      </c>
      <c r="I1603" s="228">
        <f t="shared" si="640"/>
        <v>31.3</v>
      </c>
      <c r="J1603" s="228">
        <f t="shared" si="641"/>
        <v>0</v>
      </c>
      <c r="K1603" s="228">
        <f t="shared" si="642"/>
        <v>31.3</v>
      </c>
      <c r="L1603" s="143">
        <f t="shared" si="643"/>
        <v>1</v>
      </c>
      <c r="M1603" s="12">
        <f t="shared" si="643"/>
        <v>0</v>
      </c>
      <c r="N1603" s="143">
        <f t="shared" si="643"/>
        <v>1</v>
      </c>
      <c r="O1603" s="247">
        <v>2</v>
      </c>
      <c r="P1603" s="13">
        <v>0</v>
      </c>
      <c r="Q1603" s="247">
        <f t="shared" si="638"/>
        <v>2</v>
      </c>
      <c r="R1603" s="223" t="s">
        <v>22</v>
      </c>
      <c r="S1603" s="141">
        <v>42446</v>
      </c>
      <c r="T1603" s="143" t="s">
        <v>141</v>
      </c>
      <c r="U1603" s="45">
        <v>43465</v>
      </c>
      <c r="V1603" s="139">
        <v>39584</v>
      </c>
      <c r="W1603" s="148" t="s">
        <v>482</v>
      </c>
      <c r="X1603" s="148" t="s">
        <v>555</v>
      </c>
      <c r="Y1603" s="11"/>
    </row>
    <row r="1604" spans="1:25" s="17" customFormat="1" ht="24.95" customHeight="1" x14ac:dyDescent="0.2">
      <c r="A1604" s="58">
        <f t="shared" si="610"/>
        <v>7</v>
      </c>
      <c r="B1604" s="143" t="s">
        <v>126</v>
      </c>
      <c r="C1604" s="143" t="s">
        <v>140</v>
      </c>
      <c r="D1604" s="142">
        <v>5</v>
      </c>
      <c r="E1604" s="143" t="s">
        <v>13</v>
      </c>
      <c r="F1604" s="38">
        <v>2</v>
      </c>
      <c r="G1604" s="14"/>
      <c r="H1604" s="140">
        <v>41.7</v>
      </c>
      <c r="I1604" s="228">
        <f t="shared" si="640"/>
        <v>41.7</v>
      </c>
      <c r="J1604" s="228">
        <f t="shared" si="641"/>
        <v>0</v>
      </c>
      <c r="K1604" s="228">
        <f t="shared" si="642"/>
        <v>41.7</v>
      </c>
      <c r="L1604" s="143">
        <f t="shared" si="643"/>
        <v>1</v>
      </c>
      <c r="M1604" s="12">
        <f t="shared" si="643"/>
        <v>0</v>
      </c>
      <c r="N1604" s="143">
        <f t="shared" si="643"/>
        <v>1</v>
      </c>
      <c r="O1604" s="247">
        <v>2</v>
      </c>
      <c r="P1604" s="13">
        <v>0</v>
      </c>
      <c r="Q1604" s="247">
        <f t="shared" si="638"/>
        <v>2</v>
      </c>
      <c r="R1604" s="223" t="s">
        <v>22</v>
      </c>
      <c r="S1604" s="141">
        <v>42446</v>
      </c>
      <c r="T1604" s="143" t="s">
        <v>141</v>
      </c>
      <c r="U1604" s="45">
        <v>43465</v>
      </c>
      <c r="V1604" s="139">
        <v>40302</v>
      </c>
      <c r="W1604" s="148" t="s">
        <v>482</v>
      </c>
      <c r="X1604" s="148" t="s">
        <v>555</v>
      </c>
      <c r="Y1604" s="11"/>
    </row>
    <row r="1605" spans="1:25" s="308" customFormat="1" ht="24.95" customHeight="1" x14ac:dyDescent="0.2">
      <c r="A1605" s="271">
        <f t="shared" si="610"/>
        <v>7</v>
      </c>
      <c r="B1605" s="272" t="s">
        <v>126</v>
      </c>
      <c r="C1605" s="272" t="s">
        <v>140</v>
      </c>
      <c r="D1605" s="275">
        <v>6</v>
      </c>
      <c r="E1605" s="272" t="s">
        <v>13</v>
      </c>
      <c r="F1605" s="273">
        <v>2</v>
      </c>
      <c r="G1605" s="305"/>
      <c r="H1605" s="274">
        <v>40.6</v>
      </c>
      <c r="I1605" s="274">
        <f t="shared" si="640"/>
        <v>40.6</v>
      </c>
      <c r="J1605" s="274">
        <f t="shared" si="641"/>
        <v>0</v>
      </c>
      <c r="K1605" s="274">
        <f t="shared" si="642"/>
        <v>40.6</v>
      </c>
      <c r="L1605" s="272">
        <f t="shared" si="643"/>
        <v>1</v>
      </c>
      <c r="M1605" s="306">
        <f t="shared" si="643"/>
        <v>0</v>
      </c>
      <c r="N1605" s="272">
        <f t="shared" si="643"/>
        <v>1</v>
      </c>
      <c r="O1605" s="275">
        <v>1</v>
      </c>
      <c r="P1605" s="307">
        <v>0</v>
      </c>
      <c r="Q1605" s="275">
        <f t="shared" si="638"/>
        <v>1</v>
      </c>
      <c r="R1605" s="272" t="s">
        <v>22</v>
      </c>
      <c r="S1605" s="276">
        <v>42446</v>
      </c>
      <c r="T1605" s="272" t="s">
        <v>141</v>
      </c>
      <c r="U1605" s="277">
        <v>43465</v>
      </c>
      <c r="V1605" s="278">
        <v>43172</v>
      </c>
      <c r="W1605" s="275" t="s">
        <v>482</v>
      </c>
      <c r="X1605" s="275" t="s">
        <v>555</v>
      </c>
      <c r="Y1605" s="11"/>
    </row>
    <row r="1606" spans="1:25" s="17" customFormat="1" ht="24.95" customHeight="1" x14ac:dyDescent="0.2">
      <c r="A1606" s="58">
        <f t="shared" si="610"/>
        <v>7</v>
      </c>
      <c r="B1606" s="143" t="s">
        <v>126</v>
      </c>
      <c r="C1606" s="143" t="s">
        <v>140</v>
      </c>
      <c r="D1606" s="142">
        <v>7</v>
      </c>
      <c r="E1606" s="143" t="s">
        <v>13</v>
      </c>
      <c r="F1606" s="38">
        <v>2</v>
      </c>
      <c r="G1606" s="14"/>
      <c r="H1606" s="140">
        <v>41.7</v>
      </c>
      <c r="I1606" s="140">
        <f t="shared" si="640"/>
        <v>0</v>
      </c>
      <c r="J1606" s="140">
        <f t="shared" ref="J1606:J1611" si="644">IF(E1606="Муниципальная",I1606,IF(E1606="Частная",0))</f>
        <v>0</v>
      </c>
      <c r="K1606" s="140">
        <f t="shared" ref="K1606:K1611" si="645">IF(E1606="Муниципальная",0,IF(E1606="Частная",I1606))</f>
        <v>0</v>
      </c>
      <c r="L1606" s="143">
        <f t="shared" si="643"/>
        <v>0</v>
      </c>
      <c r="M1606" s="12">
        <f t="shared" si="643"/>
        <v>0</v>
      </c>
      <c r="N1606" s="143">
        <f t="shared" si="643"/>
        <v>0</v>
      </c>
      <c r="O1606" s="247">
        <v>0</v>
      </c>
      <c r="P1606" s="247"/>
      <c r="Q1606" s="247">
        <f t="shared" si="638"/>
        <v>0</v>
      </c>
      <c r="R1606" s="223" t="s">
        <v>44</v>
      </c>
      <c r="S1606" s="141">
        <v>42446</v>
      </c>
      <c r="T1606" s="143" t="s">
        <v>141</v>
      </c>
      <c r="U1606" s="45">
        <v>43465</v>
      </c>
      <c r="V1606" s="16"/>
      <c r="W1606" s="148" t="s">
        <v>482</v>
      </c>
      <c r="X1606" s="148" t="s">
        <v>555</v>
      </c>
      <c r="Y1606" s="11"/>
    </row>
    <row r="1607" spans="1:25" s="17" customFormat="1" ht="24.95" customHeight="1" x14ac:dyDescent="0.2">
      <c r="A1607" s="58">
        <f t="shared" si="610"/>
        <v>7</v>
      </c>
      <c r="B1607" s="143" t="s">
        <v>126</v>
      </c>
      <c r="C1607" s="143" t="s">
        <v>140</v>
      </c>
      <c r="D1607" s="142">
        <v>8</v>
      </c>
      <c r="E1607" s="143" t="s">
        <v>13</v>
      </c>
      <c r="F1607" s="38">
        <v>2</v>
      </c>
      <c r="G1607" s="14"/>
      <c r="H1607" s="140">
        <v>41</v>
      </c>
      <c r="I1607" s="228">
        <f t="shared" si="640"/>
        <v>41</v>
      </c>
      <c r="J1607" s="228">
        <f t="shared" ref="J1607:J1610" si="646">IF(E1607="Муниципальная",I1607,IF(E1607="Частная",0,IF(E1607="Государственная",0,IF(E1607="Юр.лицо",0))))</f>
        <v>0</v>
      </c>
      <c r="K1607" s="228">
        <f t="shared" ref="K1607:K1610" si="647">IF(E1607="Муниципальная",0,IF(E1607="Частная",I1607,IF(E1607="Государственная",I1607,IF(E1607="Юр.лицо",I1607))))</f>
        <v>41</v>
      </c>
      <c r="L1607" s="143">
        <f t="shared" si="643"/>
        <v>1</v>
      </c>
      <c r="M1607" s="12">
        <f t="shared" si="643"/>
        <v>0</v>
      </c>
      <c r="N1607" s="143">
        <f t="shared" si="643"/>
        <v>1</v>
      </c>
      <c r="O1607" s="247">
        <v>1</v>
      </c>
      <c r="P1607" s="13">
        <v>0</v>
      </c>
      <c r="Q1607" s="247">
        <f t="shared" si="638"/>
        <v>1</v>
      </c>
      <c r="R1607" s="223" t="s">
        <v>22</v>
      </c>
      <c r="S1607" s="141">
        <v>42446</v>
      </c>
      <c r="T1607" s="143" t="s">
        <v>141</v>
      </c>
      <c r="U1607" s="45">
        <v>43465</v>
      </c>
      <c r="V1607" s="139">
        <v>41299</v>
      </c>
      <c r="W1607" s="148" t="s">
        <v>482</v>
      </c>
      <c r="X1607" s="148" t="s">
        <v>555</v>
      </c>
      <c r="Y1607" s="11"/>
    </row>
    <row r="1608" spans="1:25" s="17" customFormat="1" ht="24.95" customHeight="1" x14ac:dyDescent="0.2">
      <c r="A1608" s="58">
        <f t="shared" si="610"/>
        <v>7</v>
      </c>
      <c r="B1608" s="143" t="s">
        <v>126</v>
      </c>
      <c r="C1608" s="143" t="s">
        <v>140</v>
      </c>
      <c r="D1608" s="142">
        <v>9</v>
      </c>
      <c r="E1608" s="143" t="s">
        <v>12</v>
      </c>
      <c r="F1608" s="38">
        <v>1</v>
      </c>
      <c r="G1608" s="14"/>
      <c r="H1608" s="140">
        <v>31.5</v>
      </c>
      <c r="I1608" s="228">
        <f t="shared" si="640"/>
        <v>31.5</v>
      </c>
      <c r="J1608" s="228">
        <f t="shared" si="646"/>
        <v>31.5</v>
      </c>
      <c r="K1608" s="228">
        <f t="shared" si="647"/>
        <v>0</v>
      </c>
      <c r="L1608" s="143">
        <f t="shared" si="643"/>
        <v>1</v>
      </c>
      <c r="M1608" s="12">
        <f t="shared" si="643"/>
        <v>1</v>
      </c>
      <c r="N1608" s="143">
        <f t="shared" si="643"/>
        <v>0</v>
      </c>
      <c r="O1608" s="247">
        <v>1</v>
      </c>
      <c r="P1608" s="13">
        <v>0</v>
      </c>
      <c r="Q1608" s="247">
        <f t="shared" si="638"/>
        <v>1</v>
      </c>
      <c r="R1608" s="223" t="s">
        <v>22</v>
      </c>
      <c r="S1608" s="141">
        <v>42446</v>
      </c>
      <c r="T1608" s="143" t="s">
        <v>141</v>
      </c>
      <c r="U1608" s="45">
        <v>43465</v>
      </c>
      <c r="V1608" s="16"/>
      <c r="W1608" s="148" t="s">
        <v>482</v>
      </c>
      <c r="X1608" s="148" t="s">
        <v>555</v>
      </c>
      <c r="Y1608" s="11"/>
    </row>
    <row r="1609" spans="1:25" s="17" customFormat="1" ht="24.95" customHeight="1" x14ac:dyDescent="0.2">
      <c r="A1609" s="58">
        <f t="shared" ref="A1609:A1672" si="648">A1608</f>
        <v>7</v>
      </c>
      <c r="B1609" s="143" t="s">
        <v>126</v>
      </c>
      <c r="C1609" s="143" t="s">
        <v>140</v>
      </c>
      <c r="D1609" s="142">
        <v>10</v>
      </c>
      <c r="E1609" s="143" t="s">
        <v>12</v>
      </c>
      <c r="F1609" s="38">
        <v>3</v>
      </c>
      <c r="G1609" s="14"/>
      <c r="H1609" s="140">
        <v>57</v>
      </c>
      <c r="I1609" s="228">
        <f t="shared" si="640"/>
        <v>57</v>
      </c>
      <c r="J1609" s="228">
        <f t="shared" si="646"/>
        <v>57</v>
      </c>
      <c r="K1609" s="228">
        <f t="shared" si="647"/>
        <v>0</v>
      </c>
      <c r="L1609" s="143">
        <f t="shared" si="643"/>
        <v>1</v>
      </c>
      <c r="M1609" s="12">
        <f t="shared" si="643"/>
        <v>1</v>
      </c>
      <c r="N1609" s="143">
        <f t="shared" si="643"/>
        <v>0</v>
      </c>
      <c r="O1609" s="247">
        <v>4</v>
      </c>
      <c r="P1609" s="13">
        <v>0</v>
      </c>
      <c r="Q1609" s="247">
        <f t="shared" si="638"/>
        <v>4</v>
      </c>
      <c r="R1609" s="223" t="s">
        <v>22</v>
      </c>
      <c r="S1609" s="141">
        <v>42446</v>
      </c>
      <c r="T1609" s="143" t="s">
        <v>141</v>
      </c>
      <c r="U1609" s="45">
        <v>43465</v>
      </c>
      <c r="V1609" s="16"/>
      <c r="W1609" s="148" t="s">
        <v>482</v>
      </c>
      <c r="X1609" s="148" t="s">
        <v>555</v>
      </c>
      <c r="Y1609" s="11"/>
    </row>
    <row r="1610" spans="1:25" s="17" customFormat="1" ht="24.95" customHeight="1" x14ac:dyDescent="0.2">
      <c r="A1610" s="58">
        <f t="shared" si="648"/>
        <v>7</v>
      </c>
      <c r="B1610" s="143" t="s">
        <v>126</v>
      </c>
      <c r="C1610" s="143" t="s">
        <v>140</v>
      </c>
      <c r="D1610" s="142">
        <v>11</v>
      </c>
      <c r="E1610" s="143" t="s">
        <v>13</v>
      </c>
      <c r="F1610" s="38">
        <v>1</v>
      </c>
      <c r="G1610" s="14"/>
      <c r="H1610" s="140">
        <v>31.5</v>
      </c>
      <c r="I1610" s="228">
        <f t="shared" si="640"/>
        <v>31.5</v>
      </c>
      <c r="J1610" s="228">
        <f t="shared" si="646"/>
        <v>0</v>
      </c>
      <c r="K1610" s="228">
        <f t="shared" si="647"/>
        <v>31.5</v>
      </c>
      <c r="L1610" s="143">
        <f t="shared" si="643"/>
        <v>1</v>
      </c>
      <c r="M1610" s="12">
        <f t="shared" si="643"/>
        <v>0</v>
      </c>
      <c r="N1610" s="143">
        <f t="shared" si="643"/>
        <v>1</v>
      </c>
      <c r="O1610" s="247">
        <v>1</v>
      </c>
      <c r="P1610" s="13">
        <v>0</v>
      </c>
      <c r="Q1610" s="247">
        <f t="shared" si="638"/>
        <v>1</v>
      </c>
      <c r="R1610" s="223" t="s">
        <v>22</v>
      </c>
      <c r="S1610" s="141">
        <v>42446</v>
      </c>
      <c r="T1610" s="143" t="s">
        <v>141</v>
      </c>
      <c r="U1610" s="45">
        <v>43465</v>
      </c>
      <c r="V1610" s="139">
        <v>37625</v>
      </c>
      <c r="W1610" s="148" t="s">
        <v>482</v>
      </c>
      <c r="X1610" s="148" t="s">
        <v>555</v>
      </c>
      <c r="Y1610" s="11"/>
    </row>
    <row r="1611" spans="1:25" s="17" customFormat="1" ht="24.95" customHeight="1" x14ac:dyDescent="0.2">
      <c r="A1611" s="58">
        <f t="shared" si="648"/>
        <v>7</v>
      </c>
      <c r="B1611" s="143" t="s">
        <v>126</v>
      </c>
      <c r="C1611" s="143" t="s">
        <v>140</v>
      </c>
      <c r="D1611" s="142">
        <v>12</v>
      </c>
      <c r="E1611" s="143" t="s">
        <v>13</v>
      </c>
      <c r="F1611" s="38">
        <v>3</v>
      </c>
      <c r="G1611" s="14"/>
      <c r="H1611" s="140">
        <v>57.7</v>
      </c>
      <c r="I1611" s="140">
        <f t="shared" si="640"/>
        <v>0</v>
      </c>
      <c r="J1611" s="140">
        <f t="shared" si="644"/>
        <v>0</v>
      </c>
      <c r="K1611" s="140">
        <f t="shared" si="645"/>
        <v>0</v>
      </c>
      <c r="L1611" s="143">
        <f t="shared" si="643"/>
        <v>0</v>
      </c>
      <c r="M1611" s="12">
        <f t="shared" si="643"/>
        <v>0</v>
      </c>
      <c r="N1611" s="143">
        <f t="shared" si="643"/>
        <v>0</v>
      </c>
      <c r="O1611" s="247">
        <v>0</v>
      </c>
      <c r="P1611" s="247"/>
      <c r="Q1611" s="247">
        <f t="shared" si="638"/>
        <v>0</v>
      </c>
      <c r="R1611" s="223" t="s">
        <v>44</v>
      </c>
      <c r="S1611" s="52">
        <v>42446</v>
      </c>
      <c r="T1611" s="49" t="s">
        <v>141</v>
      </c>
      <c r="U1611" s="197">
        <v>43465</v>
      </c>
      <c r="V1611" s="16"/>
      <c r="W1611" s="148" t="s">
        <v>482</v>
      </c>
      <c r="X1611" s="148" t="s">
        <v>555</v>
      </c>
      <c r="Y1611" s="11"/>
    </row>
    <row r="1612" spans="1:25" s="72" customFormat="1" ht="21" customHeight="1" x14ac:dyDescent="0.2">
      <c r="A1612" s="75">
        <f t="shared" si="648"/>
        <v>7</v>
      </c>
      <c r="B1612" s="76" t="s">
        <v>126</v>
      </c>
      <c r="C1612" s="76" t="s">
        <v>140</v>
      </c>
      <c r="D1612" s="77">
        <f>COUNTA(D1600:D1611)</f>
        <v>12</v>
      </c>
      <c r="E1612" s="47" t="s">
        <v>34</v>
      </c>
      <c r="F1612" s="33"/>
      <c r="G1612" s="78">
        <v>582.29999999999995</v>
      </c>
      <c r="H1612" s="78">
        <f>SUM(H1600:H1611)</f>
        <v>517</v>
      </c>
      <c r="I1612" s="78">
        <f t="shared" ref="I1612:Q1612" si="649">SUM(I1600:I1611)</f>
        <v>417.6</v>
      </c>
      <c r="J1612" s="78">
        <f t="shared" si="649"/>
        <v>88.5</v>
      </c>
      <c r="K1612" s="78">
        <f t="shared" si="649"/>
        <v>329.1</v>
      </c>
      <c r="L1612" s="77">
        <f t="shared" si="649"/>
        <v>10</v>
      </c>
      <c r="M1612" s="77">
        <f t="shared" si="649"/>
        <v>2</v>
      </c>
      <c r="N1612" s="77">
        <f t="shared" si="649"/>
        <v>8</v>
      </c>
      <c r="O1612" s="77">
        <f t="shared" si="649"/>
        <v>22</v>
      </c>
      <c r="P1612" s="77">
        <f t="shared" si="649"/>
        <v>0</v>
      </c>
      <c r="Q1612" s="77">
        <f t="shared" si="649"/>
        <v>22</v>
      </c>
      <c r="R1612" s="15">
        <f>IF(L1612/D1612=0,"дом расселён 100%",IF(L1612-D1612=0,"0%",IF(L1612/D1612&lt;1,1-L1612/D1612)))</f>
        <v>0.16666666666666663</v>
      </c>
      <c r="S1612" s="79">
        <v>42446</v>
      </c>
      <c r="T1612" s="76" t="s">
        <v>141</v>
      </c>
      <c r="U1612" s="79">
        <v>43465</v>
      </c>
      <c r="V1612" s="16"/>
      <c r="W1612" s="148" t="s">
        <v>482</v>
      </c>
      <c r="X1612" s="148" t="s">
        <v>555</v>
      </c>
      <c r="Y1612" s="11"/>
    </row>
    <row r="1613" spans="1:25" s="17" customFormat="1" ht="24.95" customHeight="1" x14ac:dyDescent="0.2">
      <c r="A1613" s="58">
        <f>A1612+1</f>
        <v>8</v>
      </c>
      <c r="B1613" s="143" t="s">
        <v>126</v>
      </c>
      <c r="C1613" s="143" t="s">
        <v>142</v>
      </c>
      <c r="D1613" s="142">
        <v>1</v>
      </c>
      <c r="E1613" s="143" t="s">
        <v>13</v>
      </c>
      <c r="F1613" s="38">
        <v>3</v>
      </c>
      <c r="G1613" s="14"/>
      <c r="H1613" s="140">
        <v>51.7</v>
      </c>
      <c r="I1613" s="228">
        <f t="shared" ref="I1613:I1624" si="650">IF(R1613="Подлежит расселению",H1613,IF(R1613="Расселено",0,IF(R1613="Пустующие",0,IF(R1613="В суде",H1613))))</f>
        <v>51.7</v>
      </c>
      <c r="J1613" s="228">
        <f t="shared" ref="J1613:J1619" si="651">IF(E1613="Муниципальная",I1613,IF(E1613="Частная",0,IF(E1613="Государственная",0,IF(E1613="Юр.лицо",0))))</f>
        <v>0</v>
      </c>
      <c r="K1613" s="228">
        <f t="shared" ref="K1613:K1619" si="652">IF(E1613="Муниципальная",0,IF(E1613="Частная",I1613,IF(E1613="Государственная",I1613,IF(E1613="Юр.лицо",I1613))))</f>
        <v>51.7</v>
      </c>
      <c r="L1613" s="143">
        <f t="shared" ref="L1613:N1624" si="653">IF(I1613&gt;0,1,IF(I1613=0,0))</f>
        <v>1</v>
      </c>
      <c r="M1613" s="12">
        <f t="shared" si="653"/>
        <v>0</v>
      </c>
      <c r="N1613" s="143">
        <f t="shared" si="653"/>
        <v>1</v>
      </c>
      <c r="O1613" s="247">
        <v>2</v>
      </c>
      <c r="P1613" s="13">
        <v>0</v>
      </c>
      <c r="Q1613" s="247">
        <f t="shared" si="638"/>
        <v>2</v>
      </c>
      <c r="R1613" s="223" t="s">
        <v>22</v>
      </c>
      <c r="S1613" s="57">
        <v>42446</v>
      </c>
      <c r="T1613" s="54" t="s">
        <v>143</v>
      </c>
      <c r="U1613" s="207">
        <v>43465</v>
      </c>
      <c r="V1613" s="16"/>
      <c r="W1613" s="148" t="s">
        <v>482</v>
      </c>
      <c r="X1613" s="148" t="s">
        <v>555</v>
      </c>
      <c r="Y1613" s="11"/>
    </row>
    <row r="1614" spans="1:25" s="17" customFormat="1" ht="24.95" customHeight="1" x14ac:dyDescent="0.2">
      <c r="A1614" s="58">
        <f t="shared" si="648"/>
        <v>8</v>
      </c>
      <c r="B1614" s="143" t="s">
        <v>126</v>
      </c>
      <c r="C1614" s="143" t="s">
        <v>142</v>
      </c>
      <c r="D1614" s="142">
        <v>2</v>
      </c>
      <c r="E1614" s="143" t="s">
        <v>12</v>
      </c>
      <c r="F1614" s="38">
        <v>2</v>
      </c>
      <c r="G1614" s="14"/>
      <c r="H1614" s="140">
        <v>42</v>
      </c>
      <c r="I1614" s="228">
        <f t="shared" si="650"/>
        <v>42</v>
      </c>
      <c r="J1614" s="228">
        <f t="shared" si="651"/>
        <v>42</v>
      </c>
      <c r="K1614" s="228">
        <f t="shared" si="652"/>
        <v>0</v>
      </c>
      <c r="L1614" s="143">
        <f t="shared" si="653"/>
        <v>1</v>
      </c>
      <c r="M1614" s="12">
        <f t="shared" si="653"/>
        <v>1</v>
      </c>
      <c r="N1614" s="143">
        <f t="shared" si="653"/>
        <v>0</v>
      </c>
      <c r="O1614" s="247">
        <v>1</v>
      </c>
      <c r="P1614" s="13">
        <v>0</v>
      </c>
      <c r="Q1614" s="247">
        <f t="shared" si="638"/>
        <v>1</v>
      </c>
      <c r="R1614" s="223" t="s">
        <v>22</v>
      </c>
      <c r="S1614" s="141">
        <v>42446</v>
      </c>
      <c r="T1614" s="143" t="s">
        <v>143</v>
      </c>
      <c r="U1614" s="45">
        <v>43465</v>
      </c>
      <c r="V1614" s="16"/>
      <c r="W1614" s="148" t="s">
        <v>482</v>
      </c>
      <c r="X1614" s="148" t="s">
        <v>555</v>
      </c>
      <c r="Y1614" s="11"/>
    </row>
    <row r="1615" spans="1:25" s="17" customFormat="1" ht="24.95" customHeight="1" x14ac:dyDescent="0.2">
      <c r="A1615" s="58">
        <f t="shared" si="648"/>
        <v>8</v>
      </c>
      <c r="B1615" s="143" t="s">
        <v>126</v>
      </c>
      <c r="C1615" s="143" t="s">
        <v>142</v>
      </c>
      <c r="D1615" s="142">
        <v>3</v>
      </c>
      <c r="E1615" s="143" t="s">
        <v>13</v>
      </c>
      <c r="F1615" s="38">
        <v>1</v>
      </c>
      <c r="G1615" s="14"/>
      <c r="H1615" s="140">
        <v>31.2</v>
      </c>
      <c r="I1615" s="228">
        <f t="shared" si="650"/>
        <v>31.2</v>
      </c>
      <c r="J1615" s="228">
        <f t="shared" si="651"/>
        <v>0</v>
      </c>
      <c r="K1615" s="228">
        <f t="shared" si="652"/>
        <v>31.2</v>
      </c>
      <c r="L1615" s="143">
        <f t="shared" si="653"/>
        <v>1</v>
      </c>
      <c r="M1615" s="12">
        <f t="shared" si="653"/>
        <v>0</v>
      </c>
      <c r="N1615" s="143">
        <f t="shared" si="653"/>
        <v>1</v>
      </c>
      <c r="O1615" s="247">
        <v>1</v>
      </c>
      <c r="P1615" s="13">
        <v>0</v>
      </c>
      <c r="Q1615" s="247">
        <f t="shared" si="638"/>
        <v>1</v>
      </c>
      <c r="R1615" s="223" t="s">
        <v>22</v>
      </c>
      <c r="S1615" s="141">
        <v>42446</v>
      </c>
      <c r="T1615" s="143" t="s">
        <v>143</v>
      </c>
      <c r="U1615" s="45">
        <v>43465</v>
      </c>
      <c r="V1615" s="139">
        <v>39560</v>
      </c>
      <c r="W1615" s="148" t="s">
        <v>482</v>
      </c>
      <c r="X1615" s="148" t="s">
        <v>555</v>
      </c>
      <c r="Y1615" s="11"/>
    </row>
    <row r="1616" spans="1:25" s="17" customFormat="1" ht="24.95" customHeight="1" x14ac:dyDescent="0.2">
      <c r="A1616" s="58">
        <f t="shared" si="648"/>
        <v>8</v>
      </c>
      <c r="B1616" s="143" t="s">
        <v>126</v>
      </c>
      <c r="C1616" s="143" t="s">
        <v>142</v>
      </c>
      <c r="D1616" s="142">
        <v>4</v>
      </c>
      <c r="E1616" s="143" t="s">
        <v>12</v>
      </c>
      <c r="F1616" s="38">
        <v>3</v>
      </c>
      <c r="G1616" s="14"/>
      <c r="H1616" s="140">
        <v>51.7</v>
      </c>
      <c r="I1616" s="228">
        <f t="shared" si="650"/>
        <v>51.7</v>
      </c>
      <c r="J1616" s="228">
        <f t="shared" si="651"/>
        <v>51.7</v>
      </c>
      <c r="K1616" s="228">
        <f t="shared" si="652"/>
        <v>0</v>
      </c>
      <c r="L1616" s="143">
        <f t="shared" si="653"/>
        <v>1</v>
      </c>
      <c r="M1616" s="12">
        <f t="shared" si="653"/>
        <v>1</v>
      </c>
      <c r="N1616" s="143">
        <f t="shared" si="653"/>
        <v>0</v>
      </c>
      <c r="O1616" s="247">
        <v>4</v>
      </c>
      <c r="P1616" s="13">
        <v>0</v>
      </c>
      <c r="Q1616" s="247">
        <f t="shared" si="638"/>
        <v>4</v>
      </c>
      <c r="R1616" s="223" t="s">
        <v>22</v>
      </c>
      <c r="S1616" s="141">
        <v>42446</v>
      </c>
      <c r="T1616" s="143" t="s">
        <v>143</v>
      </c>
      <c r="U1616" s="45">
        <v>43465</v>
      </c>
      <c r="V1616" s="16"/>
      <c r="W1616" s="148" t="s">
        <v>482</v>
      </c>
      <c r="X1616" s="148" t="s">
        <v>555</v>
      </c>
      <c r="Y1616" s="11"/>
    </row>
    <row r="1617" spans="1:25" s="308" customFormat="1" ht="24.95" customHeight="1" x14ac:dyDescent="0.2">
      <c r="A1617" s="271">
        <f t="shared" si="648"/>
        <v>8</v>
      </c>
      <c r="B1617" s="272" t="s">
        <v>126</v>
      </c>
      <c r="C1617" s="272" t="s">
        <v>142</v>
      </c>
      <c r="D1617" s="275">
        <v>5</v>
      </c>
      <c r="E1617" s="272" t="s">
        <v>13</v>
      </c>
      <c r="F1617" s="273">
        <v>2</v>
      </c>
      <c r="G1617" s="305"/>
      <c r="H1617" s="274">
        <v>42.5</v>
      </c>
      <c r="I1617" s="274">
        <f t="shared" si="650"/>
        <v>42.5</v>
      </c>
      <c r="J1617" s="274">
        <f t="shared" si="651"/>
        <v>0</v>
      </c>
      <c r="K1617" s="274">
        <f t="shared" si="652"/>
        <v>42.5</v>
      </c>
      <c r="L1617" s="272">
        <f t="shared" si="653"/>
        <v>1</v>
      </c>
      <c r="M1617" s="306">
        <f t="shared" si="653"/>
        <v>0</v>
      </c>
      <c r="N1617" s="272">
        <f t="shared" si="653"/>
        <v>1</v>
      </c>
      <c r="O1617" s="275">
        <v>1</v>
      </c>
      <c r="P1617" s="307">
        <v>0</v>
      </c>
      <c r="Q1617" s="275">
        <f t="shared" si="638"/>
        <v>1</v>
      </c>
      <c r="R1617" s="272" t="s">
        <v>22</v>
      </c>
      <c r="S1617" s="276">
        <v>42446</v>
      </c>
      <c r="T1617" s="272" t="s">
        <v>143</v>
      </c>
      <c r="U1617" s="277">
        <v>43465</v>
      </c>
      <c r="V1617" s="278">
        <v>42481</v>
      </c>
      <c r="W1617" s="275" t="s">
        <v>482</v>
      </c>
      <c r="X1617" s="275" t="s">
        <v>555</v>
      </c>
      <c r="Y1617" s="11"/>
    </row>
    <row r="1618" spans="1:25" s="17" customFormat="1" ht="24.95" customHeight="1" x14ac:dyDescent="0.2">
      <c r="A1618" s="58">
        <f t="shared" si="648"/>
        <v>8</v>
      </c>
      <c r="B1618" s="143" t="s">
        <v>126</v>
      </c>
      <c r="C1618" s="143" t="s">
        <v>142</v>
      </c>
      <c r="D1618" s="142">
        <v>6</v>
      </c>
      <c r="E1618" s="143" t="s">
        <v>12</v>
      </c>
      <c r="F1618" s="38">
        <v>1</v>
      </c>
      <c r="G1618" s="14"/>
      <c r="H1618" s="140">
        <v>31.6</v>
      </c>
      <c r="I1618" s="228">
        <f t="shared" si="650"/>
        <v>31.6</v>
      </c>
      <c r="J1618" s="228">
        <f t="shared" si="651"/>
        <v>31.6</v>
      </c>
      <c r="K1618" s="228">
        <f t="shared" si="652"/>
        <v>0</v>
      </c>
      <c r="L1618" s="143">
        <f t="shared" si="653"/>
        <v>1</v>
      </c>
      <c r="M1618" s="12">
        <f t="shared" si="653"/>
        <v>1</v>
      </c>
      <c r="N1618" s="143">
        <f t="shared" si="653"/>
        <v>0</v>
      </c>
      <c r="O1618" s="247">
        <v>1</v>
      </c>
      <c r="P1618" s="13">
        <v>0</v>
      </c>
      <c r="Q1618" s="247">
        <f t="shared" si="638"/>
        <v>1</v>
      </c>
      <c r="R1618" s="223" t="s">
        <v>22</v>
      </c>
      <c r="S1618" s="141">
        <v>42446</v>
      </c>
      <c r="T1618" s="143" t="s">
        <v>143</v>
      </c>
      <c r="U1618" s="45">
        <v>43465</v>
      </c>
      <c r="V1618" s="16"/>
      <c r="W1618" s="148" t="s">
        <v>482</v>
      </c>
      <c r="X1618" s="148" t="s">
        <v>555</v>
      </c>
      <c r="Y1618" s="11"/>
    </row>
    <row r="1619" spans="1:25" s="17" customFormat="1" ht="24.95" customHeight="1" x14ac:dyDescent="0.2">
      <c r="A1619" s="58">
        <f t="shared" si="648"/>
        <v>8</v>
      </c>
      <c r="B1619" s="143" t="s">
        <v>126</v>
      </c>
      <c r="C1619" s="143" t="s">
        <v>142</v>
      </c>
      <c r="D1619" s="142">
        <v>7</v>
      </c>
      <c r="E1619" s="143" t="s">
        <v>13</v>
      </c>
      <c r="F1619" s="38">
        <v>1</v>
      </c>
      <c r="G1619" s="14"/>
      <c r="H1619" s="140">
        <v>30.9</v>
      </c>
      <c r="I1619" s="228">
        <f t="shared" si="650"/>
        <v>30.9</v>
      </c>
      <c r="J1619" s="228">
        <f t="shared" si="651"/>
        <v>0</v>
      </c>
      <c r="K1619" s="228">
        <f t="shared" si="652"/>
        <v>30.9</v>
      </c>
      <c r="L1619" s="143">
        <f t="shared" si="653"/>
        <v>1</v>
      </c>
      <c r="M1619" s="12">
        <f t="shared" si="653"/>
        <v>0</v>
      </c>
      <c r="N1619" s="143">
        <f t="shared" si="653"/>
        <v>1</v>
      </c>
      <c r="O1619" s="247">
        <v>1</v>
      </c>
      <c r="P1619" s="13">
        <v>0</v>
      </c>
      <c r="Q1619" s="247">
        <f t="shared" si="638"/>
        <v>1</v>
      </c>
      <c r="R1619" s="223" t="s">
        <v>22</v>
      </c>
      <c r="S1619" s="141">
        <v>42446</v>
      </c>
      <c r="T1619" s="143" t="s">
        <v>143</v>
      </c>
      <c r="U1619" s="45">
        <v>43465</v>
      </c>
      <c r="V1619" s="139">
        <v>40228</v>
      </c>
      <c r="W1619" s="148" t="s">
        <v>482</v>
      </c>
      <c r="X1619" s="148" t="s">
        <v>555</v>
      </c>
      <c r="Y1619" s="11"/>
    </row>
    <row r="1620" spans="1:25" s="17" customFormat="1" ht="24.95" customHeight="1" x14ac:dyDescent="0.2">
      <c r="A1620" s="58">
        <f t="shared" si="648"/>
        <v>8</v>
      </c>
      <c r="B1620" s="143" t="s">
        <v>126</v>
      </c>
      <c r="C1620" s="143" t="s">
        <v>142</v>
      </c>
      <c r="D1620" s="142">
        <v>8</v>
      </c>
      <c r="E1620" s="143" t="s">
        <v>12</v>
      </c>
      <c r="F1620" s="38">
        <v>4</v>
      </c>
      <c r="G1620" s="14"/>
      <c r="H1620" s="140">
        <v>42.7</v>
      </c>
      <c r="I1620" s="140">
        <f t="shared" si="650"/>
        <v>0</v>
      </c>
      <c r="J1620" s="140">
        <f t="shared" ref="J1620" si="654">IF(E1620="Муниципальная",I1620,IF(E1620="Частная",0))</f>
        <v>0</v>
      </c>
      <c r="K1620" s="140">
        <f t="shared" ref="K1620" si="655">IF(E1620="Муниципальная",0,IF(E1620="Частная",I1620))</f>
        <v>0</v>
      </c>
      <c r="L1620" s="143">
        <f t="shared" si="653"/>
        <v>0</v>
      </c>
      <c r="M1620" s="12">
        <f t="shared" si="653"/>
        <v>0</v>
      </c>
      <c r="N1620" s="143">
        <f t="shared" si="653"/>
        <v>0</v>
      </c>
      <c r="O1620" s="247">
        <v>0</v>
      </c>
      <c r="P1620" s="13"/>
      <c r="Q1620" s="247">
        <f t="shared" si="638"/>
        <v>0</v>
      </c>
      <c r="R1620" s="223" t="s">
        <v>44</v>
      </c>
      <c r="S1620" s="141">
        <v>42446</v>
      </c>
      <c r="T1620" s="143" t="s">
        <v>143</v>
      </c>
      <c r="U1620" s="45">
        <v>43465</v>
      </c>
      <c r="V1620" s="16"/>
      <c r="W1620" s="148" t="s">
        <v>482</v>
      </c>
      <c r="X1620" s="148" t="s">
        <v>555</v>
      </c>
      <c r="Y1620" s="11"/>
    </row>
    <row r="1621" spans="1:25" s="17" customFormat="1" ht="24.95" customHeight="1" x14ac:dyDescent="0.2">
      <c r="A1621" s="58">
        <f t="shared" si="648"/>
        <v>8</v>
      </c>
      <c r="B1621" s="143" t="s">
        <v>126</v>
      </c>
      <c r="C1621" s="143" t="s">
        <v>142</v>
      </c>
      <c r="D1621" s="142">
        <v>9</v>
      </c>
      <c r="E1621" s="143" t="s">
        <v>13</v>
      </c>
      <c r="F1621" s="38">
        <v>3</v>
      </c>
      <c r="G1621" s="14"/>
      <c r="H1621" s="140">
        <v>52.2</v>
      </c>
      <c r="I1621" s="228">
        <f t="shared" si="650"/>
        <v>52.2</v>
      </c>
      <c r="J1621" s="228">
        <f t="shared" ref="J1621:J1624" si="656">IF(E1621="Муниципальная",I1621,IF(E1621="Частная",0,IF(E1621="Государственная",0,IF(E1621="Юр.лицо",0))))</f>
        <v>0</v>
      </c>
      <c r="K1621" s="228">
        <f t="shared" ref="K1621:K1624" si="657">IF(E1621="Муниципальная",0,IF(E1621="Частная",I1621,IF(E1621="Государственная",I1621,IF(E1621="Юр.лицо",I1621))))</f>
        <v>52.2</v>
      </c>
      <c r="L1621" s="143">
        <f t="shared" si="653"/>
        <v>1</v>
      </c>
      <c r="M1621" s="12">
        <f t="shared" si="653"/>
        <v>0</v>
      </c>
      <c r="N1621" s="143">
        <f t="shared" si="653"/>
        <v>1</v>
      </c>
      <c r="O1621" s="247">
        <v>3</v>
      </c>
      <c r="P1621" s="13">
        <v>0</v>
      </c>
      <c r="Q1621" s="247">
        <f t="shared" si="638"/>
        <v>3</v>
      </c>
      <c r="R1621" s="223" t="s">
        <v>22</v>
      </c>
      <c r="S1621" s="141">
        <v>42446</v>
      </c>
      <c r="T1621" s="143" t="s">
        <v>143</v>
      </c>
      <c r="U1621" s="45">
        <v>43465</v>
      </c>
      <c r="V1621" s="16"/>
      <c r="W1621" s="148" t="s">
        <v>482</v>
      </c>
      <c r="X1621" s="148" t="s">
        <v>555</v>
      </c>
      <c r="Y1621" s="11"/>
    </row>
    <row r="1622" spans="1:25" s="308" customFormat="1" ht="24.95" customHeight="1" x14ac:dyDescent="0.2">
      <c r="A1622" s="271">
        <f t="shared" si="648"/>
        <v>8</v>
      </c>
      <c r="B1622" s="272" t="s">
        <v>126</v>
      </c>
      <c r="C1622" s="272" t="s">
        <v>142</v>
      </c>
      <c r="D1622" s="275">
        <v>10</v>
      </c>
      <c r="E1622" s="272" t="s">
        <v>13</v>
      </c>
      <c r="F1622" s="273">
        <v>1</v>
      </c>
      <c r="G1622" s="305"/>
      <c r="H1622" s="274">
        <v>30.7</v>
      </c>
      <c r="I1622" s="274">
        <f t="shared" si="650"/>
        <v>30.7</v>
      </c>
      <c r="J1622" s="274">
        <f t="shared" si="656"/>
        <v>0</v>
      </c>
      <c r="K1622" s="274">
        <f t="shared" si="657"/>
        <v>30.7</v>
      </c>
      <c r="L1622" s="272">
        <f t="shared" si="653"/>
        <v>1</v>
      </c>
      <c r="M1622" s="306">
        <f t="shared" si="653"/>
        <v>0</v>
      </c>
      <c r="N1622" s="272">
        <f t="shared" si="653"/>
        <v>1</v>
      </c>
      <c r="O1622" s="275">
        <v>2</v>
      </c>
      <c r="P1622" s="307">
        <v>0</v>
      </c>
      <c r="Q1622" s="275">
        <f t="shared" si="638"/>
        <v>2</v>
      </c>
      <c r="R1622" s="272" t="s">
        <v>22</v>
      </c>
      <c r="S1622" s="276">
        <v>42446</v>
      </c>
      <c r="T1622" s="272" t="s">
        <v>143</v>
      </c>
      <c r="U1622" s="277">
        <v>43465</v>
      </c>
      <c r="V1622" s="278">
        <v>42779</v>
      </c>
      <c r="W1622" s="275" t="s">
        <v>482</v>
      </c>
      <c r="X1622" s="275" t="s">
        <v>555</v>
      </c>
      <c r="Y1622" s="11"/>
    </row>
    <row r="1623" spans="1:25" s="17" customFormat="1" ht="24.95" customHeight="1" x14ac:dyDescent="0.2">
      <c r="A1623" s="58">
        <f t="shared" si="648"/>
        <v>8</v>
      </c>
      <c r="B1623" s="143" t="s">
        <v>126</v>
      </c>
      <c r="C1623" s="143" t="s">
        <v>142</v>
      </c>
      <c r="D1623" s="142">
        <v>11</v>
      </c>
      <c r="E1623" s="143" t="s">
        <v>13</v>
      </c>
      <c r="F1623" s="38">
        <v>2</v>
      </c>
      <c r="G1623" s="14"/>
      <c r="H1623" s="140">
        <v>42.4</v>
      </c>
      <c r="I1623" s="228">
        <f t="shared" si="650"/>
        <v>42.4</v>
      </c>
      <c r="J1623" s="228">
        <f t="shared" si="656"/>
        <v>0</v>
      </c>
      <c r="K1623" s="228">
        <f t="shared" si="657"/>
        <v>42.4</v>
      </c>
      <c r="L1623" s="143">
        <f t="shared" si="653"/>
        <v>1</v>
      </c>
      <c r="M1623" s="12">
        <f t="shared" si="653"/>
        <v>0</v>
      </c>
      <c r="N1623" s="143">
        <f t="shared" si="653"/>
        <v>1</v>
      </c>
      <c r="O1623" s="247">
        <v>0</v>
      </c>
      <c r="P1623" s="13">
        <v>0</v>
      </c>
      <c r="Q1623" s="247">
        <f t="shared" si="638"/>
        <v>0</v>
      </c>
      <c r="R1623" s="223" t="s">
        <v>22</v>
      </c>
      <c r="S1623" s="141">
        <v>42446</v>
      </c>
      <c r="T1623" s="143" t="s">
        <v>143</v>
      </c>
      <c r="U1623" s="45">
        <v>43465</v>
      </c>
      <c r="V1623" s="139">
        <v>40291</v>
      </c>
      <c r="W1623" s="148" t="s">
        <v>482</v>
      </c>
      <c r="X1623" s="148" t="s">
        <v>555</v>
      </c>
      <c r="Y1623" s="11"/>
    </row>
    <row r="1624" spans="1:25" s="17" customFormat="1" ht="24.95" customHeight="1" x14ac:dyDescent="0.2">
      <c r="A1624" s="58">
        <f t="shared" si="648"/>
        <v>8</v>
      </c>
      <c r="B1624" s="143" t="s">
        <v>126</v>
      </c>
      <c r="C1624" s="143" t="s">
        <v>142</v>
      </c>
      <c r="D1624" s="142">
        <v>12</v>
      </c>
      <c r="E1624" s="143" t="s">
        <v>13</v>
      </c>
      <c r="F1624" s="38">
        <v>3</v>
      </c>
      <c r="G1624" s="14"/>
      <c r="H1624" s="140">
        <v>52.2</v>
      </c>
      <c r="I1624" s="228">
        <f t="shared" si="650"/>
        <v>52.2</v>
      </c>
      <c r="J1624" s="228">
        <f t="shared" si="656"/>
        <v>0</v>
      </c>
      <c r="K1624" s="228">
        <f t="shared" si="657"/>
        <v>52.2</v>
      </c>
      <c r="L1624" s="143">
        <f t="shared" si="653"/>
        <v>1</v>
      </c>
      <c r="M1624" s="12">
        <f t="shared" si="653"/>
        <v>0</v>
      </c>
      <c r="N1624" s="143">
        <f t="shared" si="653"/>
        <v>1</v>
      </c>
      <c r="O1624" s="247">
        <v>3</v>
      </c>
      <c r="P1624" s="13">
        <v>0</v>
      </c>
      <c r="Q1624" s="247">
        <f t="shared" si="638"/>
        <v>3</v>
      </c>
      <c r="R1624" s="223" t="s">
        <v>22</v>
      </c>
      <c r="S1624" s="52">
        <v>42446</v>
      </c>
      <c r="T1624" s="49" t="s">
        <v>143</v>
      </c>
      <c r="U1624" s="197">
        <v>43465</v>
      </c>
      <c r="V1624" s="139">
        <v>37958</v>
      </c>
      <c r="W1624" s="148" t="s">
        <v>482</v>
      </c>
      <c r="X1624" s="148" t="s">
        <v>555</v>
      </c>
      <c r="Y1624" s="11"/>
    </row>
    <row r="1625" spans="1:25" s="72" customFormat="1" ht="21" customHeight="1" x14ac:dyDescent="0.2">
      <c r="A1625" s="75">
        <f t="shared" si="648"/>
        <v>8</v>
      </c>
      <c r="B1625" s="76" t="s">
        <v>126</v>
      </c>
      <c r="C1625" s="76" t="s">
        <v>142</v>
      </c>
      <c r="D1625" s="77">
        <f>COUNTA(D1613:D1624)</f>
        <v>12</v>
      </c>
      <c r="E1625" s="47" t="s">
        <v>34</v>
      </c>
      <c r="F1625" s="33"/>
      <c r="G1625" s="78">
        <v>541.79999999999995</v>
      </c>
      <c r="H1625" s="78">
        <f>SUM(H1613:H1624)</f>
        <v>501.79999999999995</v>
      </c>
      <c r="I1625" s="78">
        <f t="shared" ref="I1625:Q1625" si="658">SUM(I1613:I1624)</f>
        <v>459.09999999999997</v>
      </c>
      <c r="J1625" s="78">
        <f t="shared" si="658"/>
        <v>125.30000000000001</v>
      </c>
      <c r="K1625" s="78">
        <f t="shared" si="658"/>
        <v>333.79999999999995</v>
      </c>
      <c r="L1625" s="77">
        <f t="shared" si="658"/>
        <v>11</v>
      </c>
      <c r="M1625" s="77">
        <f t="shared" si="658"/>
        <v>3</v>
      </c>
      <c r="N1625" s="77">
        <f t="shared" si="658"/>
        <v>8</v>
      </c>
      <c r="O1625" s="77">
        <f t="shared" si="658"/>
        <v>19</v>
      </c>
      <c r="P1625" s="77">
        <f t="shared" si="658"/>
        <v>0</v>
      </c>
      <c r="Q1625" s="77">
        <f t="shared" si="658"/>
        <v>19</v>
      </c>
      <c r="R1625" s="15">
        <f>IF(L1625/D1625=0,"дом расселён 100%",IF(L1625-D1625=0,"0%",IF(L1625/D1625&lt;1,1-L1625/D1625)))</f>
        <v>8.333333333333337E-2</v>
      </c>
      <c r="S1625" s="79">
        <v>42446</v>
      </c>
      <c r="T1625" s="76" t="s">
        <v>143</v>
      </c>
      <c r="U1625" s="79">
        <v>43465</v>
      </c>
      <c r="V1625" s="16"/>
      <c r="W1625" s="148" t="s">
        <v>482</v>
      </c>
      <c r="X1625" s="148" t="s">
        <v>555</v>
      </c>
      <c r="Y1625" s="11"/>
    </row>
    <row r="1626" spans="1:25" s="308" customFormat="1" ht="24.95" customHeight="1" x14ac:dyDescent="0.2">
      <c r="A1626" s="271">
        <f>A1625+1</f>
        <v>9</v>
      </c>
      <c r="B1626" s="272" t="s">
        <v>126</v>
      </c>
      <c r="C1626" s="272" t="s">
        <v>144</v>
      </c>
      <c r="D1626" s="275">
        <v>1</v>
      </c>
      <c r="E1626" s="272" t="s">
        <v>13</v>
      </c>
      <c r="F1626" s="273">
        <v>3</v>
      </c>
      <c r="G1626" s="305"/>
      <c r="H1626" s="274">
        <v>53.6</v>
      </c>
      <c r="I1626" s="274">
        <f t="shared" ref="I1626:I1637" si="659">IF(R1626="Подлежит расселению",H1626,IF(R1626="Расселено",0,IF(R1626="Пустующие",0,IF(R1626="В суде",H1626))))</f>
        <v>53.6</v>
      </c>
      <c r="J1626" s="274">
        <f t="shared" ref="J1626:J1628" si="660">IF(E1626="Муниципальная",I1626,IF(E1626="Частная",0,IF(E1626="Государственная",0,IF(E1626="Юр.лицо",0))))</f>
        <v>0</v>
      </c>
      <c r="K1626" s="274">
        <f t="shared" ref="K1626:K1628" si="661">IF(E1626="Муниципальная",0,IF(E1626="Частная",I1626,IF(E1626="Государственная",I1626,IF(E1626="Юр.лицо",I1626))))</f>
        <v>53.6</v>
      </c>
      <c r="L1626" s="272">
        <f t="shared" ref="L1626:N1637" si="662">IF(I1626&gt;0,1,IF(I1626=0,0))</f>
        <v>1</v>
      </c>
      <c r="M1626" s="306">
        <f t="shared" si="662"/>
        <v>0</v>
      </c>
      <c r="N1626" s="272">
        <f t="shared" si="662"/>
        <v>1</v>
      </c>
      <c r="O1626" s="275">
        <v>2</v>
      </c>
      <c r="P1626" s="307">
        <v>0</v>
      </c>
      <c r="Q1626" s="275">
        <f t="shared" si="638"/>
        <v>2</v>
      </c>
      <c r="R1626" s="272" t="s">
        <v>22</v>
      </c>
      <c r="S1626" s="283">
        <v>42508</v>
      </c>
      <c r="T1626" s="284" t="s">
        <v>145</v>
      </c>
      <c r="U1626" s="285">
        <v>43465</v>
      </c>
      <c r="V1626" s="278">
        <v>43260</v>
      </c>
      <c r="W1626" s="275" t="s">
        <v>482</v>
      </c>
      <c r="X1626" s="275" t="s">
        <v>555</v>
      </c>
      <c r="Y1626" s="11"/>
    </row>
    <row r="1627" spans="1:25" s="17" customFormat="1" ht="24.95" customHeight="1" x14ac:dyDescent="0.2">
      <c r="A1627" s="58">
        <f t="shared" si="648"/>
        <v>9</v>
      </c>
      <c r="B1627" s="143" t="s">
        <v>126</v>
      </c>
      <c r="C1627" s="143" t="s">
        <v>144</v>
      </c>
      <c r="D1627" s="142">
        <v>2</v>
      </c>
      <c r="E1627" s="143" t="s">
        <v>12</v>
      </c>
      <c r="F1627" s="38">
        <v>1</v>
      </c>
      <c r="G1627" s="14"/>
      <c r="H1627" s="140">
        <v>42.6</v>
      </c>
      <c r="I1627" s="228">
        <f t="shared" si="659"/>
        <v>42.6</v>
      </c>
      <c r="J1627" s="228">
        <f t="shared" si="660"/>
        <v>42.6</v>
      </c>
      <c r="K1627" s="228">
        <f t="shared" si="661"/>
        <v>0</v>
      </c>
      <c r="L1627" s="143">
        <f t="shared" si="662"/>
        <v>1</v>
      </c>
      <c r="M1627" s="12">
        <f t="shared" si="662"/>
        <v>1</v>
      </c>
      <c r="N1627" s="143">
        <f t="shared" si="662"/>
        <v>0</v>
      </c>
      <c r="O1627" s="247">
        <v>2</v>
      </c>
      <c r="P1627" s="13">
        <v>0</v>
      </c>
      <c r="Q1627" s="247">
        <f t="shared" si="638"/>
        <v>2</v>
      </c>
      <c r="R1627" s="223" t="s">
        <v>22</v>
      </c>
      <c r="S1627" s="141">
        <v>42508</v>
      </c>
      <c r="T1627" s="143" t="s">
        <v>145</v>
      </c>
      <c r="U1627" s="45">
        <v>43465</v>
      </c>
      <c r="V1627" s="16"/>
      <c r="W1627" s="148" t="s">
        <v>482</v>
      </c>
      <c r="X1627" s="148" t="s">
        <v>555</v>
      </c>
      <c r="Y1627" s="11"/>
    </row>
    <row r="1628" spans="1:25" s="17" customFormat="1" ht="24.95" customHeight="1" x14ac:dyDescent="0.2">
      <c r="A1628" s="58">
        <f t="shared" si="648"/>
        <v>9</v>
      </c>
      <c r="B1628" s="143" t="s">
        <v>126</v>
      </c>
      <c r="C1628" s="143" t="s">
        <v>144</v>
      </c>
      <c r="D1628" s="142">
        <v>3</v>
      </c>
      <c r="E1628" s="143" t="s">
        <v>12</v>
      </c>
      <c r="F1628" s="38">
        <v>1</v>
      </c>
      <c r="G1628" s="14"/>
      <c r="H1628" s="140">
        <v>31</v>
      </c>
      <c r="I1628" s="228">
        <f t="shared" si="659"/>
        <v>31</v>
      </c>
      <c r="J1628" s="228">
        <f t="shared" si="660"/>
        <v>31</v>
      </c>
      <c r="K1628" s="228">
        <f t="shared" si="661"/>
        <v>0</v>
      </c>
      <c r="L1628" s="143">
        <f t="shared" si="662"/>
        <v>1</v>
      </c>
      <c r="M1628" s="12">
        <f t="shared" si="662"/>
        <v>1</v>
      </c>
      <c r="N1628" s="143">
        <f t="shared" si="662"/>
        <v>0</v>
      </c>
      <c r="O1628" s="247">
        <v>3</v>
      </c>
      <c r="P1628" s="13">
        <v>0</v>
      </c>
      <c r="Q1628" s="247">
        <f t="shared" si="638"/>
        <v>3</v>
      </c>
      <c r="R1628" s="223" t="s">
        <v>22</v>
      </c>
      <c r="S1628" s="141">
        <v>42508</v>
      </c>
      <c r="T1628" s="143" t="s">
        <v>145</v>
      </c>
      <c r="U1628" s="45">
        <v>43465</v>
      </c>
      <c r="V1628" s="16"/>
      <c r="W1628" s="148" t="s">
        <v>482</v>
      </c>
      <c r="X1628" s="148" t="s">
        <v>555</v>
      </c>
      <c r="Y1628" s="11"/>
    </row>
    <row r="1629" spans="1:25" s="17" customFormat="1" ht="24.95" customHeight="1" x14ac:dyDescent="0.2">
      <c r="A1629" s="58">
        <f t="shared" si="648"/>
        <v>9</v>
      </c>
      <c r="B1629" s="143" t="s">
        <v>126</v>
      </c>
      <c r="C1629" s="143" t="s">
        <v>144</v>
      </c>
      <c r="D1629" s="142">
        <v>4</v>
      </c>
      <c r="E1629" s="143" t="s">
        <v>12</v>
      </c>
      <c r="F1629" s="38">
        <v>3</v>
      </c>
      <c r="G1629" s="14"/>
      <c r="H1629" s="140">
        <v>53.3</v>
      </c>
      <c r="I1629" s="140">
        <f t="shared" si="659"/>
        <v>0</v>
      </c>
      <c r="J1629" s="140">
        <f t="shared" ref="J1629" si="663">IF(E1629="Муниципальная",I1629,IF(E1629="Частная",0))</f>
        <v>0</v>
      </c>
      <c r="K1629" s="140">
        <f t="shared" ref="K1629" si="664">IF(E1629="Муниципальная",0,IF(E1629="Частная",I1629))</f>
        <v>0</v>
      </c>
      <c r="L1629" s="143">
        <f t="shared" si="662"/>
        <v>0</v>
      </c>
      <c r="M1629" s="12">
        <f t="shared" si="662"/>
        <v>0</v>
      </c>
      <c r="N1629" s="143">
        <f t="shared" si="662"/>
        <v>0</v>
      </c>
      <c r="O1629" s="247">
        <v>0</v>
      </c>
      <c r="P1629" s="13"/>
      <c r="Q1629" s="247">
        <v>0</v>
      </c>
      <c r="R1629" s="223" t="s">
        <v>44</v>
      </c>
      <c r="S1629" s="141">
        <v>42508</v>
      </c>
      <c r="T1629" s="143" t="s">
        <v>145</v>
      </c>
      <c r="U1629" s="45">
        <v>43465</v>
      </c>
      <c r="V1629" s="16"/>
      <c r="W1629" s="16"/>
      <c r="X1629" s="16"/>
      <c r="Y1629" s="11"/>
    </row>
    <row r="1630" spans="1:25" s="17" customFormat="1" ht="24.95" customHeight="1" x14ac:dyDescent="0.2">
      <c r="A1630" s="58">
        <f t="shared" si="648"/>
        <v>9</v>
      </c>
      <c r="B1630" s="143" t="s">
        <v>126</v>
      </c>
      <c r="C1630" s="143" t="s">
        <v>144</v>
      </c>
      <c r="D1630" s="142">
        <v>5</v>
      </c>
      <c r="E1630" s="143" t="s">
        <v>12</v>
      </c>
      <c r="F1630" s="38">
        <v>2</v>
      </c>
      <c r="G1630" s="14"/>
      <c r="H1630" s="140">
        <v>42.7</v>
      </c>
      <c r="I1630" s="228">
        <f t="shared" si="659"/>
        <v>42.7</v>
      </c>
      <c r="J1630" s="228">
        <f t="shared" ref="J1630:J1637" si="665">IF(E1630="Муниципальная",I1630,IF(E1630="Частная",0,IF(E1630="Государственная",0,IF(E1630="Юр.лицо",0))))</f>
        <v>42.7</v>
      </c>
      <c r="K1630" s="228">
        <f t="shared" ref="K1630:K1637" si="666">IF(E1630="Муниципальная",0,IF(E1630="Частная",I1630,IF(E1630="Государственная",I1630,IF(E1630="Юр.лицо",I1630))))</f>
        <v>0</v>
      </c>
      <c r="L1630" s="143">
        <f t="shared" si="662"/>
        <v>1</v>
      </c>
      <c r="M1630" s="12">
        <f t="shared" si="662"/>
        <v>1</v>
      </c>
      <c r="N1630" s="143">
        <f t="shared" si="662"/>
        <v>0</v>
      </c>
      <c r="O1630" s="247">
        <v>4</v>
      </c>
      <c r="P1630" s="13">
        <v>0</v>
      </c>
      <c r="Q1630" s="247">
        <f t="shared" si="638"/>
        <v>4</v>
      </c>
      <c r="R1630" s="223" t="s">
        <v>22</v>
      </c>
      <c r="S1630" s="141">
        <v>42508</v>
      </c>
      <c r="T1630" s="143" t="s">
        <v>145</v>
      </c>
      <c r="U1630" s="45">
        <v>43465</v>
      </c>
      <c r="V1630" s="16"/>
      <c r="W1630" s="148" t="s">
        <v>482</v>
      </c>
      <c r="X1630" s="148" t="s">
        <v>555</v>
      </c>
      <c r="Y1630" s="11"/>
    </row>
    <row r="1631" spans="1:25" s="17" customFormat="1" ht="24.95" customHeight="1" x14ac:dyDescent="0.2">
      <c r="A1631" s="58">
        <f t="shared" si="648"/>
        <v>9</v>
      </c>
      <c r="B1631" s="143" t="s">
        <v>126</v>
      </c>
      <c r="C1631" s="143" t="s">
        <v>144</v>
      </c>
      <c r="D1631" s="142">
        <v>6</v>
      </c>
      <c r="E1631" s="143" t="s">
        <v>12</v>
      </c>
      <c r="F1631" s="38">
        <v>1</v>
      </c>
      <c r="G1631" s="14"/>
      <c r="H1631" s="140">
        <v>31.8</v>
      </c>
      <c r="I1631" s="228">
        <f t="shared" si="659"/>
        <v>31.8</v>
      </c>
      <c r="J1631" s="228">
        <f t="shared" si="665"/>
        <v>31.8</v>
      </c>
      <c r="K1631" s="228">
        <f t="shared" si="666"/>
        <v>0</v>
      </c>
      <c r="L1631" s="143">
        <f t="shared" si="662"/>
        <v>1</v>
      </c>
      <c r="M1631" s="12">
        <f t="shared" si="662"/>
        <v>1</v>
      </c>
      <c r="N1631" s="143">
        <f t="shared" si="662"/>
        <v>0</v>
      </c>
      <c r="O1631" s="247">
        <v>1</v>
      </c>
      <c r="P1631" s="13">
        <v>0</v>
      </c>
      <c r="Q1631" s="247">
        <f t="shared" si="638"/>
        <v>1</v>
      </c>
      <c r="R1631" s="223" t="s">
        <v>22</v>
      </c>
      <c r="S1631" s="141">
        <v>42508</v>
      </c>
      <c r="T1631" s="143" t="s">
        <v>145</v>
      </c>
      <c r="U1631" s="45">
        <v>43465</v>
      </c>
      <c r="V1631" s="16"/>
      <c r="W1631" s="148" t="s">
        <v>482</v>
      </c>
      <c r="X1631" s="148" t="s">
        <v>555</v>
      </c>
      <c r="Y1631" s="11"/>
    </row>
    <row r="1632" spans="1:25" s="17" customFormat="1" ht="24.95" customHeight="1" x14ac:dyDescent="0.2">
      <c r="A1632" s="58">
        <f t="shared" si="648"/>
        <v>9</v>
      </c>
      <c r="B1632" s="143" t="s">
        <v>126</v>
      </c>
      <c r="C1632" s="143" t="s">
        <v>144</v>
      </c>
      <c r="D1632" s="142">
        <v>7</v>
      </c>
      <c r="E1632" s="143" t="s">
        <v>13</v>
      </c>
      <c r="F1632" s="38">
        <v>1</v>
      </c>
      <c r="G1632" s="14"/>
      <c r="H1632" s="140">
        <v>30.6</v>
      </c>
      <c r="I1632" s="228">
        <f t="shared" si="659"/>
        <v>30.6</v>
      </c>
      <c r="J1632" s="228">
        <f t="shared" si="665"/>
        <v>0</v>
      </c>
      <c r="K1632" s="228">
        <f t="shared" si="666"/>
        <v>30.6</v>
      </c>
      <c r="L1632" s="143">
        <f t="shared" si="662"/>
        <v>1</v>
      </c>
      <c r="M1632" s="12">
        <f t="shared" si="662"/>
        <v>0</v>
      </c>
      <c r="N1632" s="143">
        <f t="shared" si="662"/>
        <v>1</v>
      </c>
      <c r="O1632" s="247">
        <v>1</v>
      </c>
      <c r="P1632" s="13">
        <v>0</v>
      </c>
      <c r="Q1632" s="247">
        <f t="shared" si="638"/>
        <v>1</v>
      </c>
      <c r="R1632" s="223" t="s">
        <v>22</v>
      </c>
      <c r="S1632" s="141">
        <v>42508</v>
      </c>
      <c r="T1632" s="143" t="s">
        <v>145</v>
      </c>
      <c r="U1632" s="45">
        <v>43465</v>
      </c>
      <c r="V1632" s="139">
        <v>42271</v>
      </c>
      <c r="W1632" s="148" t="s">
        <v>482</v>
      </c>
      <c r="X1632" s="148" t="s">
        <v>555</v>
      </c>
      <c r="Y1632" s="11"/>
    </row>
    <row r="1633" spans="1:25" s="17" customFormat="1" ht="24.95" customHeight="1" x14ac:dyDescent="0.2">
      <c r="A1633" s="58">
        <f t="shared" si="648"/>
        <v>9</v>
      </c>
      <c r="B1633" s="143" t="s">
        <v>126</v>
      </c>
      <c r="C1633" s="143" t="s">
        <v>144</v>
      </c>
      <c r="D1633" s="142">
        <v>8</v>
      </c>
      <c r="E1633" s="143" t="s">
        <v>12</v>
      </c>
      <c r="F1633" s="38">
        <v>2</v>
      </c>
      <c r="G1633" s="14"/>
      <c r="H1633" s="140">
        <v>41.7</v>
      </c>
      <c r="I1633" s="228">
        <f t="shared" si="659"/>
        <v>41.7</v>
      </c>
      <c r="J1633" s="228">
        <f t="shared" si="665"/>
        <v>41.7</v>
      </c>
      <c r="K1633" s="228">
        <f t="shared" si="666"/>
        <v>0</v>
      </c>
      <c r="L1633" s="143">
        <f t="shared" si="662"/>
        <v>1</v>
      </c>
      <c r="M1633" s="12">
        <f t="shared" si="662"/>
        <v>1</v>
      </c>
      <c r="N1633" s="143">
        <f t="shared" si="662"/>
        <v>0</v>
      </c>
      <c r="O1633" s="247">
        <v>2</v>
      </c>
      <c r="P1633" s="13">
        <v>0</v>
      </c>
      <c r="Q1633" s="247">
        <f t="shared" si="638"/>
        <v>2</v>
      </c>
      <c r="R1633" s="223" t="s">
        <v>22</v>
      </c>
      <c r="S1633" s="141">
        <v>42508</v>
      </c>
      <c r="T1633" s="143" t="s">
        <v>145</v>
      </c>
      <c r="U1633" s="45">
        <v>43465</v>
      </c>
      <c r="V1633" s="16"/>
      <c r="W1633" s="148" t="s">
        <v>482</v>
      </c>
      <c r="X1633" s="148" t="s">
        <v>555</v>
      </c>
      <c r="Y1633" s="11"/>
    </row>
    <row r="1634" spans="1:25" s="17" customFormat="1" ht="24.95" customHeight="1" x14ac:dyDescent="0.2">
      <c r="A1634" s="58">
        <f t="shared" si="648"/>
        <v>9</v>
      </c>
      <c r="B1634" s="143" t="s">
        <v>126</v>
      </c>
      <c r="C1634" s="143" t="s">
        <v>144</v>
      </c>
      <c r="D1634" s="142">
        <v>9</v>
      </c>
      <c r="E1634" s="143" t="s">
        <v>12</v>
      </c>
      <c r="F1634" s="38">
        <v>3</v>
      </c>
      <c r="G1634" s="14"/>
      <c r="H1634" s="140">
        <v>52.1</v>
      </c>
      <c r="I1634" s="228">
        <f t="shared" si="659"/>
        <v>52.1</v>
      </c>
      <c r="J1634" s="228">
        <f t="shared" si="665"/>
        <v>52.1</v>
      </c>
      <c r="K1634" s="228">
        <f t="shared" si="666"/>
        <v>0</v>
      </c>
      <c r="L1634" s="143">
        <f t="shared" si="662"/>
        <v>1</v>
      </c>
      <c r="M1634" s="12">
        <f t="shared" si="662"/>
        <v>1</v>
      </c>
      <c r="N1634" s="143">
        <f t="shared" si="662"/>
        <v>0</v>
      </c>
      <c r="O1634" s="247">
        <v>4</v>
      </c>
      <c r="P1634" s="13">
        <v>0</v>
      </c>
      <c r="Q1634" s="247">
        <f t="shared" si="638"/>
        <v>4</v>
      </c>
      <c r="R1634" s="223" t="s">
        <v>22</v>
      </c>
      <c r="S1634" s="141">
        <v>42508</v>
      </c>
      <c r="T1634" s="143" t="s">
        <v>145</v>
      </c>
      <c r="U1634" s="45">
        <v>43465</v>
      </c>
      <c r="V1634" s="16"/>
      <c r="W1634" s="148" t="s">
        <v>482</v>
      </c>
      <c r="X1634" s="148" t="s">
        <v>555</v>
      </c>
      <c r="Y1634" s="11"/>
    </row>
    <row r="1635" spans="1:25" s="17" customFormat="1" ht="24.95" customHeight="1" x14ac:dyDescent="0.2">
      <c r="A1635" s="58">
        <f t="shared" si="648"/>
        <v>9</v>
      </c>
      <c r="B1635" s="143" t="s">
        <v>126</v>
      </c>
      <c r="C1635" s="143" t="s">
        <v>144</v>
      </c>
      <c r="D1635" s="142">
        <v>10</v>
      </c>
      <c r="E1635" s="143" t="s">
        <v>12</v>
      </c>
      <c r="F1635" s="38">
        <v>1</v>
      </c>
      <c r="G1635" s="14"/>
      <c r="H1635" s="140">
        <v>31.3</v>
      </c>
      <c r="I1635" s="228">
        <f t="shared" si="659"/>
        <v>31.3</v>
      </c>
      <c r="J1635" s="228">
        <f t="shared" si="665"/>
        <v>31.3</v>
      </c>
      <c r="K1635" s="228">
        <f t="shared" si="666"/>
        <v>0</v>
      </c>
      <c r="L1635" s="143">
        <f t="shared" si="662"/>
        <v>1</v>
      </c>
      <c r="M1635" s="12">
        <f t="shared" si="662"/>
        <v>1</v>
      </c>
      <c r="N1635" s="143">
        <f t="shared" si="662"/>
        <v>0</v>
      </c>
      <c r="O1635" s="247">
        <v>2</v>
      </c>
      <c r="P1635" s="13">
        <v>0</v>
      </c>
      <c r="Q1635" s="247">
        <f t="shared" si="638"/>
        <v>2</v>
      </c>
      <c r="R1635" s="223" t="s">
        <v>22</v>
      </c>
      <c r="S1635" s="141">
        <v>42508</v>
      </c>
      <c r="T1635" s="143" t="s">
        <v>145</v>
      </c>
      <c r="U1635" s="45">
        <v>43465</v>
      </c>
      <c r="V1635" s="16"/>
      <c r="W1635" s="148" t="s">
        <v>482</v>
      </c>
      <c r="X1635" s="148" t="s">
        <v>555</v>
      </c>
      <c r="Y1635" s="11"/>
    </row>
    <row r="1636" spans="1:25" s="17" customFormat="1" ht="24.95" customHeight="1" x14ac:dyDescent="0.2">
      <c r="A1636" s="58">
        <f t="shared" si="648"/>
        <v>9</v>
      </c>
      <c r="B1636" s="143" t="s">
        <v>126</v>
      </c>
      <c r="C1636" s="143" t="s">
        <v>144</v>
      </c>
      <c r="D1636" s="142">
        <v>11</v>
      </c>
      <c r="E1636" s="143" t="s">
        <v>13</v>
      </c>
      <c r="F1636" s="38">
        <v>2</v>
      </c>
      <c r="G1636" s="14"/>
      <c r="H1636" s="140">
        <v>42</v>
      </c>
      <c r="I1636" s="228">
        <f t="shared" si="659"/>
        <v>42</v>
      </c>
      <c r="J1636" s="228">
        <f t="shared" si="665"/>
        <v>0</v>
      </c>
      <c r="K1636" s="228">
        <f t="shared" si="666"/>
        <v>42</v>
      </c>
      <c r="L1636" s="143">
        <f t="shared" si="662"/>
        <v>1</v>
      </c>
      <c r="M1636" s="12">
        <f t="shared" si="662"/>
        <v>0</v>
      </c>
      <c r="N1636" s="143">
        <f t="shared" si="662"/>
        <v>1</v>
      </c>
      <c r="O1636" s="247">
        <v>2</v>
      </c>
      <c r="P1636" s="13">
        <v>0</v>
      </c>
      <c r="Q1636" s="247">
        <f t="shared" si="638"/>
        <v>2</v>
      </c>
      <c r="R1636" s="223" t="s">
        <v>22</v>
      </c>
      <c r="S1636" s="141">
        <v>42508</v>
      </c>
      <c r="T1636" s="143" t="s">
        <v>145</v>
      </c>
      <c r="U1636" s="45">
        <v>43465</v>
      </c>
      <c r="V1636" s="139">
        <v>41529</v>
      </c>
      <c r="W1636" s="148" t="s">
        <v>482</v>
      </c>
      <c r="X1636" s="148" t="s">
        <v>555</v>
      </c>
      <c r="Y1636" s="11"/>
    </row>
    <row r="1637" spans="1:25" s="17" customFormat="1" ht="24.95" customHeight="1" x14ac:dyDescent="0.2">
      <c r="A1637" s="58">
        <f t="shared" si="648"/>
        <v>9</v>
      </c>
      <c r="B1637" s="143" t="s">
        <v>126</v>
      </c>
      <c r="C1637" s="143" t="s">
        <v>144</v>
      </c>
      <c r="D1637" s="142">
        <v>12</v>
      </c>
      <c r="E1637" s="143" t="s">
        <v>12</v>
      </c>
      <c r="F1637" s="38">
        <v>3</v>
      </c>
      <c r="G1637" s="14"/>
      <c r="H1637" s="140">
        <v>52.2</v>
      </c>
      <c r="I1637" s="228">
        <f t="shared" si="659"/>
        <v>52.2</v>
      </c>
      <c r="J1637" s="228">
        <f t="shared" si="665"/>
        <v>52.2</v>
      </c>
      <c r="K1637" s="228">
        <f t="shared" si="666"/>
        <v>0</v>
      </c>
      <c r="L1637" s="143">
        <f t="shared" si="662"/>
        <v>1</v>
      </c>
      <c r="M1637" s="12">
        <f t="shared" si="662"/>
        <v>1</v>
      </c>
      <c r="N1637" s="143">
        <f t="shared" si="662"/>
        <v>0</v>
      </c>
      <c r="O1637" s="247">
        <v>7</v>
      </c>
      <c r="P1637" s="13">
        <v>0</v>
      </c>
      <c r="Q1637" s="247">
        <f t="shared" si="638"/>
        <v>7</v>
      </c>
      <c r="R1637" s="223" t="s">
        <v>22</v>
      </c>
      <c r="S1637" s="52">
        <v>42508</v>
      </c>
      <c r="T1637" s="49" t="s">
        <v>145</v>
      </c>
      <c r="U1637" s="197">
        <v>43465</v>
      </c>
      <c r="V1637" s="16"/>
      <c r="W1637" s="148" t="s">
        <v>482</v>
      </c>
      <c r="X1637" s="148" t="s">
        <v>555</v>
      </c>
      <c r="Y1637" s="11"/>
    </row>
    <row r="1638" spans="1:25" s="72" customFormat="1" ht="21" customHeight="1" x14ac:dyDescent="0.2">
      <c r="A1638" s="75">
        <f t="shared" si="648"/>
        <v>9</v>
      </c>
      <c r="B1638" s="76" t="s">
        <v>126</v>
      </c>
      <c r="C1638" s="76" t="s">
        <v>144</v>
      </c>
      <c r="D1638" s="77">
        <f>COUNTA(D1626:D1637)</f>
        <v>12</v>
      </c>
      <c r="E1638" s="47" t="s">
        <v>34</v>
      </c>
      <c r="F1638" s="33"/>
      <c r="G1638" s="78">
        <v>547.5</v>
      </c>
      <c r="H1638" s="78">
        <f>SUM(H1626:H1637)</f>
        <v>504.90000000000003</v>
      </c>
      <c r="I1638" s="78">
        <f t="shared" ref="I1638:Q1638" si="667">SUM(I1626:I1637)</f>
        <v>451.6</v>
      </c>
      <c r="J1638" s="78">
        <f t="shared" si="667"/>
        <v>325.39999999999998</v>
      </c>
      <c r="K1638" s="78">
        <f t="shared" si="667"/>
        <v>126.2</v>
      </c>
      <c r="L1638" s="77">
        <f t="shared" si="667"/>
        <v>11</v>
      </c>
      <c r="M1638" s="77">
        <f t="shared" si="667"/>
        <v>8</v>
      </c>
      <c r="N1638" s="77">
        <f t="shared" si="667"/>
        <v>3</v>
      </c>
      <c r="O1638" s="77">
        <f t="shared" si="667"/>
        <v>30</v>
      </c>
      <c r="P1638" s="77">
        <f t="shared" si="667"/>
        <v>0</v>
      </c>
      <c r="Q1638" s="77">
        <f t="shared" si="667"/>
        <v>30</v>
      </c>
      <c r="R1638" s="15">
        <f>IF(L1638/D1638=0,"дом расселён 100%",IF(L1638-D1638=0,"0%",IF(L1638/D1638&lt;1,1-L1638/D1638)))</f>
        <v>8.333333333333337E-2</v>
      </c>
      <c r="S1638" s="79">
        <v>42508</v>
      </c>
      <c r="T1638" s="76" t="s">
        <v>145</v>
      </c>
      <c r="U1638" s="79">
        <v>43465</v>
      </c>
      <c r="V1638" s="16"/>
      <c r="W1638" s="148" t="s">
        <v>482</v>
      </c>
      <c r="X1638" s="148" t="s">
        <v>555</v>
      </c>
      <c r="Y1638" s="11"/>
    </row>
    <row r="1639" spans="1:25" s="17" customFormat="1" ht="24.95" customHeight="1" x14ac:dyDescent="0.2">
      <c r="A1639" s="58">
        <f>A1638+1</f>
        <v>10</v>
      </c>
      <c r="B1639" s="143" t="s">
        <v>126</v>
      </c>
      <c r="C1639" s="143" t="s">
        <v>146</v>
      </c>
      <c r="D1639" s="142">
        <v>1</v>
      </c>
      <c r="E1639" s="143" t="s">
        <v>13</v>
      </c>
      <c r="F1639" s="38">
        <v>3</v>
      </c>
      <c r="G1639" s="14"/>
      <c r="H1639" s="140">
        <v>50.7</v>
      </c>
      <c r="I1639" s="140">
        <f t="shared" ref="I1639:I1650" si="668">IF(R1639="Подлежит расселению",H1639,IF(R1639="Расселено",0,IF(R1639="Пустующие",0,IF(R1639="В суде",H1639))))</f>
        <v>0</v>
      </c>
      <c r="J1639" s="140">
        <f t="shared" ref="J1639" si="669">IF(E1639="Муниципальная",I1639,IF(E1639="Частная",0))</f>
        <v>0</v>
      </c>
      <c r="K1639" s="140">
        <f t="shared" ref="K1639" si="670">IF(E1639="Муниципальная",0,IF(E1639="Частная",I1639))</f>
        <v>0</v>
      </c>
      <c r="L1639" s="143">
        <f t="shared" ref="L1639:N1650" si="671">IF(I1639&gt;0,1,IF(I1639=0,0))</f>
        <v>0</v>
      </c>
      <c r="M1639" s="12">
        <f t="shared" si="671"/>
        <v>0</v>
      </c>
      <c r="N1639" s="143">
        <f t="shared" si="671"/>
        <v>0</v>
      </c>
      <c r="O1639" s="247">
        <v>0</v>
      </c>
      <c r="P1639" s="13"/>
      <c r="Q1639" s="247">
        <f t="shared" si="638"/>
        <v>0</v>
      </c>
      <c r="R1639" s="223" t="s">
        <v>44</v>
      </c>
      <c r="S1639" s="57">
        <v>42508</v>
      </c>
      <c r="T1639" s="54" t="s">
        <v>147</v>
      </c>
      <c r="U1639" s="207">
        <v>43465</v>
      </c>
      <c r="V1639" s="16"/>
      <c r="W1639" s="148" t="s">
        <v>482</v>
      </c>
      <c r="X1639" s="148" t="s">
        <v>555</v>
      </c>
      <c r="Y1639" s="11"/>
    </row>
    <row r="1640" spans="1:25" s="17" customFormat="1" ht="24.95" customHeight="1" x14ac:dyDescent="0.2">
      <c r="A1640" s="58">
        <f t="shared" si="648"/>
        <v>10</v>
      </c>
      <c r="B1640" s="143" t="s">
        <v>126</v>
      </c>
      <c r="C1640" s="143" t="s">
        <v>146</v>
      </c>
      <c r="D1640" s="142">
        <v>2</v>
      </c>
      <c r="E1640" s="143" t="s">
        <v>13</v>
      </c>
      <c r="F1640" s="38">
        <v>2</v>
      </c>
      <c r="G1640" s="14"/>
      <c r="H1640" s="140">
        <v>41</v>
      </c>
      <c r="I1640" s="228">
        <f t="shared" si="668"/>
        <v>41</v>
      </c>
      <c r="J1640" s="228">
        <f t="shared" ref="J1640:J1650" si="672">IF(E1640="Муниципальная",I1640,IF(E1640="Частная",0,IF(E1640="Государственная",0,IF(E1640="Юр.лицо",0))))</f>
        <v>0</v>
      </c>
      <c r="K1640" s="228">
        <f t="shared" ref="K1640:K1650" si="673">IF(E1640="Муниципальная",0,IF(E1640="Частная",I1640,IF(E1640="Государственная",I1640,IF(E1640="Юр.лицо",I1640))))</f>
        <v>41</v>
      </c>
      <c r="L1640" s="143">
        <f t="shared" si="671"/>
        <v>1</v>
      </c>
      <c r="M1640" s="12">
        <f t="shared" si="671"/>
        <v>0</v>
      </c>
      <c r="N1640" s="143">
        <f t="shared" si="671"/>
        <v>1</v>
      </c>
      <c r="O1640" s="247">
        <v>2</v>
      </c>
      <c r="P1640" s="13">
        <v>0</v>
      </c>
      <c r="Q1640" s="247">
        <f t="shared" si="638"/>
        <v>2</v>
      </c>
      <c r="R1640" s="223" t="s">
        <v>22</v>
      </c>
      <c r="S1640" s="141">
        <v>42508</v>
      </c>
      <c r="T1640" s="143" t="s">
        <v>147</v>
      </c>
      <c r="U1640" s="45">
        <v>43465</v>
      </c>
      <c r="V1640" s="139">
        <v>38114</v>
      </c>
      <c r="W1640" s="148" t="s">
        <v>482</v>
      </c>
      <c r="X1640" s="148" t="s">
        <v>555</v>
      </c>
      <c r="Y1640" s="11"/>
    </row>
    <row r="1641" spans="1:25" s="17" customFormat="1" ht="24.95" customHeight="1" x14ac:dyDescent="0.2">
      <c r="A1641" s="58">
        <f t="shared" si="648"/>
        <v>10</v>
      </c>
      <c r="B1641" s="143" t="s">
        <v>126</v>
      </c>
      <c r="C1641" s="143" t="s">
        <v>146</v>
      </c>
      <c r="D1641" s="142">
        <v>3</v>
      </c>
      <c r="E1641" s="143" t="s">
        <v>13</v>
      </c>
      <c r="F1641" s="38">
        <v>1</v>
      </c>
      <c r="G1641" s="14"/>
      <c r="H1641" s="140">
        <v>30.3</v>
      </c>
      <c r="I1641" s="228">
        <f t="shared" si="668"/>
        <v>30.3</v>
      </c>
      <c r="J1641" s="228">
        <f t="shared" si="672"/>
        <v>0</v>
      </c>
      <c r="K1641" s="228">
        <f t="shared" si="673"/>
        <v>30.3</v>
      </c>
      <c r="L1641" s="143">
        <f t="shared" si="671"/>
        <v>1</v>
      </c>
      <c r="M1641" s="12">
        <f t="shared" si="671"/>
        <v>0</v>
      </c>
      <c r="N1641" s="143">
        <f t="shared" si="671"/>
        <v>1</v>
      </c>
      <c r="O1641" s="247">
        <v>2</v>
      </c>
      <c r="P1641" s="13">
        <v>0</v>
      </c>
      <c r="Q1641" s="247">
        <f t="shared" si="638"/>
        <v>2</v>
      </c>
      <c r="R1641" s="223" t="s">
        <v>22</v>
      </c>
      <c r="S1641" s="141">
        <v>42508</v>
      </c>
      <c r="T1641" s="143" t="s">
        <v>147</v>
      </c>
      <c r="U1641" s="45">
        <v>43465</v>
      </c>
      <c r="V1641" s="139">
        <v>39343</v>
      </c>
      <c r="W1641" s="148" t="s">
        <v>482</v>
      </c>
      <c r="X1641" s="148" t="s">
        <v>555</v>
      </c>
      <c r="Y1641" s="11"/>
    </row>
    <row r="1642" spans="1:25" s="17" customFormat="1" ht="24.95" customHeight="1" x14ac:dyDescent="0.2">
      <c r="A1642" s="58">
        <f t="shared" si="648"/>
        <v>10</v>
      </c>
      <c r="B1642" s="143" t="s">
        <v>126</v>
      </c>
      <c r="C1642" s="143" t="s">
        <v>146</v>
      </c>
      <c r="D1642" s="142">
        <v>4</v>
      </c>
      <c r="E1642" s="143" t="s">
        <v>12</v>
      </c>
      <c r="F1642" s="38">
        <v>3</v>
      </c>
      <c r="G1642" s="14"/>
      <c r="H1642" s="140">
        <v>51.1</v>
      </c>
      <c r="I1642" s="228">
        <f t="shared" si="668"/>
        <v>51.1</v>
      </c>
      <c r="J1642" s="228">
        <f t="shared" si="672"/>
        <v>51.1</v>
      </c>
      <c r="K1642" s="228">
        <f t="shared" si="673"/>
        <v>0</v>
      </c>
      <c r="L1642" s="143">
        <f t="shared" si="671"/>
        <v>1</v>
      </c>
      <c r="M1642" s="12">
        <f t="shared" si="671"/>
        <v>1</v>
      </c>
      <c r="N1642" s="143">
        <f t="shared" si="671"/>
        <v>0</v>
      </c>
      <c r="O1642" s="247">
        <v>2</v>
      </c>
      <c r="P1642" s="13">
        <v>0</v>
      </c>
      <c r="Q1642" s="247">
        <f t="shared" si="638"/>
        <v>2</v>
      </c>
      <c r="R1642" s="223" t="s">
        <v>22</v>
      </c>
      <c r="S1642" s="141">
        <v>42508</v>
      </c>
      <c r="T1642" s="143" t="s">
        <v>147</v>
      </c>
      <c r="U1642" s="45">
        <v>43465</v>
      </c>
      <c r="V1642" s="16"/>
      <c r="W1642" s="148" t="s">
        <v>482</v>
      </c>
      <c r="X1642" s="148" t="s">
        <v>555</v>
      </c>
      <c r="Y1642" s="11"/>
    </row>
    <row r="1643" spans="1:25" s="17" customFormat="1" ht="24.95" customHeight="1" x14ac:dyDescent="0.2">
      <c r="A1643" s="58">
        <f t="shared" si="648"/>
        <v>10</v>
      </c>
      <c r="B1643" s="143" t="s">
        <v>126</v>
      </c>
      <c r="C1643" s="143" t="s">
        <v>146</v>
      </c>
      <c r="D1643" s="142">
        <v>5</v>
      </c>
      <c r="E1643" s="143" t="s">
        <v>12</v>
      </c>
      <c r="F1643" s="38">
        <v>2</v>
      </c>
      <c r="G1643" s="14"/>
      <c r="H1643" s="140">
        <v>40.9</v>
      </c>
      <c r="I1643" s="228">
        <f t="shared" si="668"/>
        <v>40.9</v>
      </c>
      <c r="J1643" s="228">
        <f t="shared" si="672"/>
        <v>40.9</v>
      </c>
      <c r="K1643" s="228">
        <f t="shared" si="673"/>
        <v>0</v>
      </c>
      <c r="L1643" s="143">
        <f t="shared" si="671"/>
        <v>1</v>
      </c>
      <c r="M1643" s="12">
        <f t="shared" si="671"/>
        <v>1</v>
      </c>
      <c r="N1643" s="143">
        <f t="shared" si="671"/>
        <v>0</v>
      </c>
      <c r="O1643" s="247">
        <v>3</v>
      </c>
      <c r="P1643" s="13">
        <v>0</v>
      </c>
      <c r="Q1643" s="247">
        <f t="shared" si="638"/>
        <v>3</v>
      </c>
      <c r="R1643" s="223" t="s">
        <v>22</v>
      </c>
      <c r="S1643" s="141">
        <v>42508</v>
      </c>
      <c r="T1643" s="143" t="s">
        <v>147</v>
      </c>
      <c r="U1643" s="45">
        <v>43465</v>
      </c>
      <c r="V1643" s="16"/>
      <c r="W1643" s="148" t="s">
        <v>482</v>
      </c>
      <c r="X1643" s="148" t="s">
        <v>555</v>
      </c>
      <c r="Y1643" s="11"/>
    </row>
    <row r="1644" spans="1:25" s="17" customFormat="1" ht="24.95" customHeight="1" x14ac:dyDescent="0.2">
      <c r="A1644" s="58">
        <f t="shared" si="648"/>
        <v>10</v>
      </c>
      <c r="B1644" s="143" t="s">
        <v>126</v>
      </c>
      <c r="C1644" s="143" t="s">
        <v>146</v>
      </c>
      <c r="D1644" s="142">
        <v>6</v>
      </c>
      <c r="E1644" s="143" t="s">
        <v>12</v>
      </c>
      <c r="F1644" s="38">
        <v>1</v>
      </c>
      <c r="G1644" s="14"/>
      <c r="H1644" s="140">
        <v>31.2</v>
      </c>
      <c r="I1644" s="228">
        <f t="shared" si="668"/>
        <v>31.2</v>
      </c>
      <c r="J1644" s="228">
        <f t="shared" si="672"/>
        <v>31.2</v>
      </c>
      <c r="K1644" s="228">
        <f t="shared" si="673"/>
        <v>0</v>
      </c>
      <c r="L1644" s="143">
        <f t="shared" si="671"/>
        <v>1</v>
      </c>
      <c r="M1644" s="12">
        <f t="shared" si="671"/>
        <v>1</v>
      </c>
      <c r="N1644" s="143">
        <f t="shared" si="671"/>
        <v>0</v>
      </c>
      <c r="O1644" s="247">
        <v>3</v>
      </c>
      <c r="P1644" s="13">
        <v>3</v>
      </c>
      <c r="Q1644" s="247">
        <f t="shared" si="638"/>
        <v>0</v>
      </c>
      <c r="R1644" s="223" t="s">
        <v>22</v>
      </c>
      <c r="S1644" s="141">
        <v>42508</v>
      </c>
      <c r="T1644" s="143" t="s">
        <v>147</v>
      </c>
      <c r="U1644" s="45">
        <v>43465</v>
      </c>
      <c r="V1644" s="16"/>
      <c r="W1644" s="148" t="s">
        <v>482</v>
      </c>
      <c r="X1644" s="148" t="s">
        <v>555</v>
      </c>
      <c r="Y1644" s="11"/>
    </row>
    <row r="1645" spans="1:25" s="17" customFormat="1" ht="24.95" customHeight="1" x14ac:dyDescent="0.2">
      <c r="A1645" s="58">
        <f t="shared" si="648"/>
        <v>10</v>
      </c>
      <c r="B1645" s="143" t="s">
        <v>126</v>
      </c>
      <c r="C1645" s="143" t="s">
        <v>146</v>
      </c>
      <c r="D1645" s="142">
        <v>7</v>
      </c>
      <c r="E1645" s="143" t="s">
        <v>13</v>
      </c>
      <c r="F1645" s="38">
        <v>1</v>
      </c>
      <c r="G1645" s="14"/>
      <c r="H1645" s="140">
        <v>31.2</v>
      </c>
      <c r="I1645" s="228">
        <f t="shared" si="668"/>
        <v>31.2</v>
      </c>
      <c r="J1645" s="228">
        <f t="shared" si="672"/>
        <v>0</v>
      </c>
      <c r="K1645" s="228">
        <f t="shared" si="673"/>
        <v>31.2</v>
      </c>
      <c r="L1645" s="143">
        <f t="shared" si="671"/>
        <v>1</v>
      </c>
      <c r="M1645" s="12">
        <f t="shared" si="671"/>
        <v>0</v>
      </c>
      <c r="N1645" s="143">
        <f t="shared" si="671"/>
        <v>1</v>
      </c>
      <c r="O1645" s="247">
        <v>7</v>
      </c>
      <c r="P1645" s="13">
        <v>0</v>
      </c>
      <c r="Q1645" s="247">
        <f t="shared" si="638"/>
        <v>7</v>
      </c>
      <c r="R1645" s="223" t="s">
        <v>22</v>
      </c>
      <c r="S1645" s="141">
        <v>42508</v>
      </c>
      <c r="T1645" s="143" t="s">
        <v>147</v>
      </c>
      <c r="U1645" s="45">
        <v>43465</v>
      </c>
      <c r="V1645" s="139">
        <v>40560</v>
      </c>
      <c r="W1645" s="148" t="s">
        <v>482</v>
      </c>
      <c r="X1645" s="148" t="s">
        <v>555</v>
      </c>
      <c r="Y1645" s="11"/>
    </row>
    <row r="1646" spans="1:25" s="17" customFormat="1" ht="24.95" customHeight="1" x14ac:dyDescent="0.2">
      <c r="A1646" s="58">
        <f t="shared" si="648"/>
        <v>10</v>
      </c>
      <c r="B1646" s="143" t="s">
        <v>126</v>
      </c>
      <c r="C1646" s="143" t="s">
        <v>146</v>
      </c>
      <c r="D1646" s="142">
        <v>8</v>
      </c>
      <c r="E1646" s="143" t="s">
        <v>12</v>
      </c>
      <c r="F1646" s="38">
        <v>2</v>
      </c>
      <c r="G1646" s="14"/>
      <c r="H1646" s="140">
        <v>41.6</v>
      </c>
      <c r="I1646" s="228">
        <f t="shared" si="668"/>
        <v>41.6</v>
      </c>
      <c r="J1646" s="228">
        <f t="shared" si="672"/>
        <v>41.6</v>
      </c>
      <c r="K1646" s="228">
        <f t="shared" si="673"/>
        <v>0</v>
      </c>
      <c r="L1646" s="143">
        <f t="shared" si="671"/>
        <v>1</v>
      </c>
      <c r="M1646" s="12">
        <f t="shared" si="671"/>
        <v>1</v>
      </c>
      <c r="N1646" s="143">
        <f t="shared" si="671"/>
        <v>0</v>
      </c>
      <c r="O1646" s="247">
        <v>5</v>
      </c>
      <c r="P1646" s="13">
        <v>0</v>
      </c>
      <c r="Q1646" s="247">
        <f t="shared" si="638"/>
        <v>5</v>
      </c>
      <c r="R1646" s="223" t="s">
        <v>22</v>
      </c>
      <c r="S1646" s="141">
        <v>42508</v>
      </c>
      <c r="T1646" s="143" t="s">
        <v>147</v>
      </c>
      <c r="U1646" s="45">
        <v>43465</v>
      </c>
      <c r="V1646" s="16"/>
      <c r="W1646" s="148" t="s">
        <v>482</v>
      </c>
      <c r="X1646" s="148" t="s">
        <v>555</v>
      </c>
      <c r="Y1646" s="11"/>
    </row>
    <row r="1647" spans="1:25" s="17" customFormat="1" ht="24.95" customHeight="1" x14ac:dyDescent="0.2">
      <c r="A1647" s="58">
        <f t="shared" si="648"/>
        <v>10</v>
      </c>
      <c r="B1647" s="143" t="s">
        <v>126</v>
      </c>
      <c r="C1647" s="143" t="s">
        <v>146</v>
      </c>
      <c r="D1647" s="142">
        <v>9</v>
      </c>
      <c r="E1647" s="143" t="s">
        <v>12</v>
      </c>
      <c r="F1647" s="38">
        <v>3</v>
      </c>
      <c r="G1647" s="14"/>
      <c r="H1647" s="140">
        <v>52.8</v>
      </c>
      <c r="I1647" s="228">
        <f t="shared" si="668"/>
        <v>52.8</v>
      </c>
      <c r="J1647" s="228">
        <f t="shared" si="672"/>
        <v>52.8</v>
      </c>
      <c r="K1647" s="228">
        <f t="shared" si="673"/>
        <v>0</v>
      </c>
      <c r="L1647" s="143">
        <f t="shared" si="671"/>
        <v>1</v>
      </c>
      <c r="M1647" s="12">
        <f t="shared" si="671"/>
        <v>1</v>
      </c>
      <c r="N1647" s="143">
        <f t="shared" si="671"/>
        <v>0</v>
      </c>
      <c r="O1647" s="247">
        <v>3</v>
      </c>
      <c r="P1647" s="13">
        <v>0</v>
      </c>
      <c r="Q1647" s="247">
        <f t="shared" si="638"/>
        <v>3</v>
      </c>
      <c r="R1647" s="223" t="s">
        <v>22</v>
      </c>
      <c r="S1647" s="141">
        <v>42508</v>
      </c>
      <c r="T1647" s="143" t="s">
        <v>147</v>
      </c>
      <c r="U1647" s="45">
        <v>43465</v>
      </c>
      <c r="V1647" s="16"/>
      <c r="W1647" s="148" t="s">
        <v>482</v>
      </c>
      <c r="X1647" s="148" t="s">
        <v>555</v>
      </c>
      <c r="Y1647" s="11"/>
    </row>
    <row r="1648" spans="1:25" s="17" customFormat="1" ht="24.95" customHeight="1" x14ac:dyDescent="0.2">
      <c r="A1648" s="58">
        <f t="shared" si="648"/>
        <v>10</v>
      </c>
      <c r="B1648" s="143" t="s">
        <v>126</v>
      </c>
      <c r="C1648" s="143" t="s">
        <v>146</v>
      </c>
      <c r="D1648" s="142">
        <v>10</v>
      </c>
      <c r="E1648" s="143" t="s">
        <v>13</v>
      </c>
      <c r="F1648" s="38">
        <v>1</v>
      </c>
      <c r="G1648" s="14"/>
      <c r="H1648" s="140">
        <v>31.1</v>
      </c>
      <c r="I1648" s="228">
        <f t="shared" si="668"/>
        <v>31.1</v>
      </c>
      <c r="J1648" s="228">
        <f t="shared" si="672"/>
        <v>0</v>
      </c>
      <c r="K1648" s="228">
        <f t="shared" si="673"/>
        <v>31.1</v>
      </c>
      <c r="L1648" s="143">
        <f t="shared" si="671"/>
        <v>1</v>
      </c>
      <c r="M1648" s="12">
        <f t="shared" si="671"/>
        <v>0</v>
      </c>
      <c r="N1648" s="143">
        <f t="shared" si="671"/>
        <v>1</v>
      </c>
      <c r="O1648" s="247">
        <v>5</v>
      </c>
      <c r="P1648" s="13">
        <v>5</v>
      </c>
      <c r="Q1648" s="247">
        <f t="shared" si="638"/>
        <v>0</v>
      </c>
      <c r="R1648" s="223" t="s">
        <v>22</v>
      </c>
      <c r="S1648" s="141">
        <v>42508</v>
      </c>
      <c r="T1648" s="143" t="s">
        <v>147</v>
      </c>
      <c r="U1648" s="45">
        <v>43465</v>
      </c>
      <c r="V1648" s="139">
        <v>39792</v>
      </c>
      <c r="W1648" s="148" t="s">
        <v>482</v>
      </c>
      <c r="X1648" s="148" t="s">
        <v>555</v>
      </c>
      <c r="Y1648" s="11"/>
    </row>
    <row r="1649" spans="1:25" s="17" customFormat="1" ht="24.95" customHeight="1" x14ac:dyDescent="0.2">
      <c r="A1649" s="58">
        <f t="shared" si="648"/>
        <v>10</v>
      </c>
      <c r="B1649" s="143" t="s">
        <v>126</v>
      </c>
      <c r="C1649" s="143" t="s">
        <v>146</v>
      </c>
      <c r="D1649" s="142">
        <v>11</v>
      </c>
      <c r="E1649" s="143" t="s">
        <v>13</v>
      </c>
      <c r="F1649" s="38">
        <v>2</v>
      </c>
      <c r="G1649" s="14"/>
      <c r="H1649" s="140">
        <v>41.4</v>
      </c>
      <c r="I1649" s="228">
        <f t="shared" si="668"/>
        <v>41.4</v>
      </c>
      <c r="J1649" s="228">
        <f t="shared" si="672"/>
        <v>0</v>
      </c>
      <c r="K1649" s="228">
        <f t="shared" si="673"/>
        <v>41.4</v>
      </c>
      <c r="L1649" s="143">
        <f t="shared" si="671"/>
        <v>1</v>
      </c>
      <c r="M1649" s="12">
        <f t="shared" si="671"/>
        <v>0</v>
      </c>
      <c r="N1649" s="143">
        <f t="shared" si="671"/>
        <v>1</v>
      </c>
      <c r="O1649" s="247">
        <v>4</v>
      </c>
      <c r="P1649" s="13">
        <v>0</v>
      </c>
      <c r="Q1649" s="247">
        <f t="shared" si="638"/>
        <v>4</v>
      </c>
      <c r="R1649" s="223" t="s">
        <v>22</v>
      </c>
      <c r="S1649" s="141">
        <v>42508</v>
      </c>
      <c r="T1649" s="143" t="s">
        <v>147</v>
      </c>
      <c r="U1649" s="45">
        <v>43465</v>
      </c>
      <c r="V1649" s="139">
        <v>40133</v>
      </c>
      <c r="W1649" s="148" t="s">
        <v>482</v>
      </c>
      <c r="X1649" s="148" t="s">
        <v>555</v>
      </c>
      <c r="Y1649" s="11"/>
    </row>
    <row r="1650" spans="1:25" s="17" customFormat="1" ht="24.95" customHeight="1" x14ac:dyDescent="0.2">
      <c r="A1650" s="58">
        <f t="shared" si="648"/>
        <v>10</v>
      </c>
      <c r="B1650" s="143" t="s">
        <v>126</v>
      </c>
      <c r="C1650" s="143" t="s">
        <v>146</v>
      </c>
      <c r="D1650" s="142">
        <v>12</v>
      </c>
      <c r="E1650" s="143" t="s">
        <v>13</v>
      </c>
      <c r="F1650" s="38">
        <v>3</v>
      </c>
      <c r="G1650" s="14"/>
      <c r="H1650" s="140">
        <v>52.4</v>
      </c>
      <c r="I1650" s="228">
        <f t="shared" si="668"/>
        <v>52.4</v>
      </c>
      <c r="J1650" s="228">
        <f t="shared" si="672"/>
        <v>0</v>
      </c>
      <c r="K1650" s="228">
        <f t="shared" si="673"/>
        <v>52.4</v>
      </c>
      <c r="L1650" s="143">
        <f t="shared" si="671"/>
        <v>1</v>
      </c>
      <c r="M1650" s="12">
        <f t="shared" si="671"/>
        <v>0</v>
      </c>
      <c r="N1650" s="143">
        <f t="shared" si="671"/>
        <v>1</v>
      </c>
      <c r="O1650" s="247">
        <v>4</v>
      </c>
      <c r="P1650" s="13">
        <v>0</v>
      </c>
      <c r="Q1650" s="247">
        <f t="shared" si="638"/>
        <v>4</v>
      </c>
      <c r="R1650" s="223" t="s">
        <v>22</v>
      </c>
      <c r="S1650" s="52">
        <v>42508</v>
      </c>
      <c r="T1650" s="49" t="s">
        <v>147</v>
      </c>
      <c r="U1650" s="197">
        <v>43465</v>
      </c>
      <c r="V1650" s="139">
        <v>42452</v>
      </c>
      <c r="W1650" s="148" t="s">
        <v>482</v>
      </c>
      <c r="X1650" s="148" t="s">
        <v>555</v>
      </c>
      <c r="Y1650" s="11"/>
    </row>
    <row r="1651" spans="1:25" s="72" customFormat="1" ht="21" customHeight="1" x14ac:dyDescent="0.2">
      <c r="A1651" s="75">
        <f t="shared" si="648"/>
        <v>10</v>
      </c>
      <c r="B1651" s="76" t="s">
        <v>126</v>
      </c>
      <c r="C1651" s="76" t="s">
        <v>146</v>
      </c>
      <c r="D1651" s="77">
        <f>COUNTA(D1639:D1650)</f>
        <v>12</v>
      </c>
      <c r="E1651" s="47" t="s">
        <v>34</v>
      </c>
      <c r="F1651" s="33"/>
      <c r="G1651" s="78">
        <v>539.4</v>
      </c>
      <c r="H1651" s="78">
        <f>SUM(H1639:H1650)</f>
        <v>495.7</v>
      </c>
      <c r="I1651" s="78">
        <f t="shared" ref="I1651:Q1651" si="674">SUM(I1639:I1650)</f>
        <v>445</v>
      </c>
      <c r="J1651" s="78">
        <f t="shared" si="674"/>
        <v>217.60000000000002</v>
      </c>
      <c r="K1651" s="78">
        <f t="shared" si="674"/>
        <v>227.4</v>
      </c>
      <c r="L1651" s="77">
        <f t="shared" si="674"/>
        <v>11</v>
      </c>
      <c r="M1651" s="77">
        <f t="shared" si="674"/>
        <v>5</v>
      </c>
      <c r="N1651" s="77">
        <f t="shared" si="674"/>
        <v>6</v>
      </c>
      <c r="O1651" s="77">
        <f t="shared" si="674"/>
        <v>40</v>
      </c>
      <c r="P1651" s="77">
        <f t="shared" si="674"/>
        <v>8</v>
      </c>
      <c r="Q1651" s="77">
        <f t="shared" si="674"/>
        <v>32</v>
      </c>
      <c r="R1651" s="15">
        <f>IF(L1651/D1651=0,"дом расселён 100%",IF(L1651-D1651=0,"0%",IF(L1651/D1651&lt;1,1-L1651/D1651)))</f>
        <v>8.333333333333337E-2</v>
      </c>
      <c r="S1651" s="79">
        <v>42508</v>
      </c>
      <c r="T1651" s="76" t="s">
        <v>147</v>
      </c>
      <c r="U1651" s="79">
        <v>43465</v>
      </c>
      <c r="V1651" s="16"/>
      <c r="W1651" s="148" t="s">
        <v>482</v>
      </c>
      <c r="X1651" s="148" t="s">
        <v>555</v>
      </c>
      <c r="Y1651" s="11"/>
    </row>
    <row r="1652" spans="1:25" s="17" customFormat="1" ht="24.95" customHeight="1" x14ac:dyDescent="0.2">
      <c r="A1652" s="58">
        <f>A1651+1</f>
        <v>11</v>
      </c>
      <c r="B1652" s="143" t="s">
        <v>126</v>
      </c>
      <c r="C1652" s="143" t="s">
        <v>148</v>
      </c>
      <c r="D1652" s="142">
        <v>1</v>
      </c>
      <c r="E1652" s="143" t="s">
        <v>13</v>
      </c>
      <c r="F1652" s="38">
        <v>3</v>
      </c>
      <c r="G1652" s="14"/>
      <c r="H1652" s="140">
        <v>52.1</v>
      </c>
      <c r="I1652" s="228">
        <f t="shared" ref="I1652:I1663" si="675">IF(R1652="Подлежит расселению",H1652,IF(R1652="Расселено",0,IF(R1652="Пустующие",0,IF(R1652="В суде",H1652))))</f>
        <v>52.1</v>
      </c>
      <c r="J1652" s="228">
        <f t="shared" ref="J1652:J1655" si="676">IF(E1652="Муниципальная",I1652,IF(E1652="Частная",0,IF(E1652="Государственная",0,IF(E1652="Юр.лицо",0))))</f>
        <v>0</v>
      </c>
      <c r="K1652" s="228">
        <f t="shared" ref="K1652:K1655" si="677">IF(E1652="Муниципальная",0,IF(E1652="Частная",I1652,IF(E1652="Государственная",I1652,IF(E1652="Юр.лицо",I1652))))</f>
        <v>52.1</v>
      </c>
      <c r="L1652" s="143">
        <f t="shared" ref="L1652:N1663" si="678">IF(I1652&gt;0,1,IF(I1652=0,0))</f>
        <v>1</v>
      </c>
      <c r="M1652" s="12">
        <f t="shared" si="678"/>
        <v>0</v>
      </c>
      <c r="N1652" s="143">
        <f t="shared" si="678"/>
        <v>1</v>
      </c>
      <c r="O1652" s="247">
        <v>4</v>
      </c>
      <c r="P1652" s="13">
        <v>0</v>
      </c>
      <c r="Q1652" s="247">
        <f t="shared" ref="Q1652:Q1715" si="679">O1652-P1652</f>
        <v>4</v>
      </c>
      <c r="R1652" s="223" t="s">
        <v>22</v>
      </c>
      <c r="S1652" s="57">
        <v>42508</v>
      </c>
      <c r="T1652" s="54" t="s">
        <v>149</v>
      </c>
      <c r="U1652" s="207">
        <v>43465</v>
      </c>
      <c r="V1652" s="139">
        <v>40294</v>
      </c>
      <c r="W1652" s="148" t="s">
        <v>482</v>
      </c>
      <c r="X1652" s="148" t="s">
        <v>555</v>
      </c>
      <c r="Y1652" s="11"/>
    </row>
    <row r="1653" spans="1:25" s="17" customFormat="1" ht="24.95" customHeight="1" x14ac:dyDescent="0.2">
      <c r="A1653" s="58">
        <f t="shared" si="648"/>
        <v>11</v>
      </c>
      <c r="B1653" s="143" t="s">
        <v>126</v>
      </c>
      <c r="C1653" s="143" t="s">
        <v>148</v>
      </c>
      <c r="D1653" s="142">
        <v>2</v>
      </c>
      <c r="E1653" s="143" t="s">
        <v>13</v>
      </c>
      <c r="F1653" s="38">
        <v>2</v>
      </c>
      <c r="G1653" s="14"/>
      <c r="H1653" s="140">
        <v>41.7</v>
      </c>
      <c r="I1653" s="228">
        <f t="shared" si="675"/>
        <v>41.7</v>
      </c>
      <c r="J1653" s="228">
        <f t="shared" si="676"/>
        <v>0</v>
      </c>
      <c r="K1653" s="228">
        <f t="shared" si="677"/>
        <v>41.7</v>
      </c>
      <c r="L1653" s="143">
        <f t="shared" si="678"/>
        <v>1</v>
      </c>
      <c r="M1653" s="12">
        <f t="shared" si="678"/>
        <v>0</v>
      </c>
      <c r="N1653" s="143">
        <f t="shared" si="678"/>
        <v>1</v>
      </c>
      <c r="O1653" s="247">
        <v>2</v>
      </c>
      <c r="P1653" s="13">
        <v>0</v>
      </c>
      <c r="Q1653" s="247">
        <f t="shared" si="679"/>
        <v>2</v>
      </c>
      <c r="R1653" s="223" t="s">
        <v>22</v>
      </c>
      <c r="S1653" s="141">
        <v>42508</v>
      </c>
      <c r="T1653" s="143" t="s">
        <v>149</v>
      </c>
      <c r="U1653" s="45">
        <v>43465</v>
      </c>
      <c r="V1653" s="139">
        <v>37798</v>
      </c>
      <c r="W1653" s="148" t="s">
        <v>482</v>
      </c>
      <c r="X1653" s="148" t="s">
        <v>555</v>
      </c>
      <c r="Y1653" s="11"/>
    </row>
    <row r="1654" spans="1:25" s="17" customFormat="1" ht="24.95" customHeight="1" x14ac:dyDescent="0.2">
      <c r="A1654" s="58">
        <f t="shared" si="648"/>
        <v>11</v>
      </c>
      <c r="B1654" s="143" t="s">
        <v>126</v>
      </c>
      <c r="C1654" s="143" t="s">
        <v>148</v>
      </c>
      <c r="D1654" s="142">
        <v>3</v>
      </c>
      <c r="E1654" s="143" t="s">
        <v>13</v>
      </c>
      <c r="F1654" s="38">
        <v>1</v>
      </c>
      <c r="G1654" s="14"/>
      <c r="H1654" s="140">
        <v>31</v>
      </c>
      <c r="I1654" s="228">
        <f t="shared" si="675"/>
        <v>31</v>
      </c>
      <c r="J1654" s="228">
        <f t="shared" si="676"/>
        <v>0</v>
      </c>
      <c r="K1654" s="228">
        <f t="shared" si="677"/>
        <v>31</v>
      </c>
      <c r="L1654" s="143">
        <f t="shared" si="678"/>
        <v>1</v>
      </c>
      <c r="M1654" s="12">
        <f t="shared" si="678"/>
        <v>0</v>
      </c>
      <c r="N1654" s="143">
        <f t="shared" si="678"/>
        <v>1</v>
      </c>
      <c r="O1654" s="247">
        <v>0</v>
      </c>
      <c r="P1654" s="13">
        <v>0</v>
      </c>
      <c r="Q1654" s="247">
        <f t="shared" si="679"/>
        <v>0</v>
      </c>
      <c r="R1654" s="223" t="s">
        <v>22</v>
      </c>
      <c r="S1654" s="141">
        <v>42508</v>
      </c>
      <c r="T1654" s="143" t="s">
        <v>149</v>
      </c>
      <c r="U1654" s="45">
        <v>43465</v>
      </c>
      <c r="V1654" s="139">
        <v>38853</v>
      </c>
      <c r="W1654" s="148" t="s">
        <v>482</v>
      </c>
      <c r="X1654" s="148" t="s">
        <v>555</v>
      </c>
      <c r="Y1654" s="11"/>
    </row>
    <row r="1655" spans="1:25" s="17" customFormat="1" ht="24.95" customHeight="1" x14ac:dyDescent="0.2">
      <c r="A1655" s="58">
        <f t="shared" si="648"/>
        <v>11</v>
      </c>
      <c r="B1655" s="143" t="s">
        <v>126</v>
      </c>
      <c r="C1655" s="143" t="s">
        <v>148</v>
      </c>
      <c r="D1655" s="142">
        <v>4</v>
      </c>
      <c r="E1655" s="143" t="s">
        <v>13</v>
      </c>
      <c r="F1655" s="38">
        <v>3</v>
      </c>
      <c r="G1655" s="14"/>
      <c r="H1655" s="140">
        <v>53.1</v>
      </c>
      <c r="I1655" s="228">
        <f t="shared" si="675"/>
        <v>53.1</v>
      </c>
      <c r="J1655" s="228">
        <f t="shared" si="676"/>
        <v>0</v>
      </c>
      <c r="K1655" s="228">
        <f t="shared" si="677"/>
        <v>53.1</v>
      </c>
      <c r="L1655" s="143">
        <f t="shared" si="678"/>
        <v>1</v>
      </c>
      <c r="M1655" s="12">
        <f t="shared" si="678"/>
        <v>0</v>
      </c>
      <c r="N1655" s="143">
        <f t="shared" si="678"/>
        <v>1</v>
      </c>
      <c r="O1655" s="247">
        <v>3</v>
      </c>
      <c r="P1655" s="13">
        <v>0</v>
      </c>
      <c r="Q1655" s="247">
        <f t="shared" si="679"/>
        <v>3</v>
      </c>
      <c r="R1655" s="223" t="s">
        <v>22</v>
      </c>
      <c r="S1655" s="141">
        <v>42508</v>
      </c>
      <c r="T1655" s="143" t="s">
        <v>149</v>
      </c>
      <c r="U1655" s="45">
        <v>43465</v>
      </c>
      <c r="V1655" s="139">
        <v>40591</v>
      </c>
      <c r="W1655" s="148" t="s">
        <v>482</v>
      </c>
      <c r="X1655" s="148" t="s">
        <v>555</v>
      </c>
      <c r="Y1655" s="11"/>
    </row>
    <row r="1656" spans="1:25" s="17" customFormat="1" ht="55.5" customHeight="1" x14ac:dyDescent="0.2">
      <c r="A1656" s="58">
        <f t="shared" si="648"/>
        <v>11</v>
      </c>
      <c r="B1656" s="143" t="s">
        <v>126</v>
      </c>
      <c r="C1656" s="143" t="s">
        <v>148</v>
      </c>
      <c r="D1656" s="142">
        <v>5</v>
      </c>
      <c r="E1656" s="143" t="s">
        <v>13</v>
      </c>
      <c r="F1656" s="38">
        <v>2</v>
      </c>
      <c r="G1656" s="14"/>
      <c r="H1656" s="140">
        <v>41.5</v>
      </c>
      <c r="I1656" s="140">
        <f t="shared" si="675"/>
        <v>0</v>
      </c>
      <c r="J1656" s="140">
        <f t="shared" ref="J1656:J1660" si="680">IF(E1656="Муниципальная",I1656,IF(E1656="Частная",0))</f>
        <v>0</v>
      </c>
      <c r="K1656" s="140">
        <f t="shared" ref="K1656:K1660" si="681">IF(E1656="Муниципальная",0,IF(E1656="Частная",I1656))</f>
        <v>0</v>
      </c>
      <c r="L1656" s="143">
        <f t="shared" si="678"/>
        <v>0</v>
      </c>
      <c r="M1656" s="12">
        <f t="shared" si="678"/>
        <v>0</v>
      </c>
      <c r="N1656" s="143">
        <f t="shared" si="678"/>
        <v>0</v>
      </c>
      <c r="O1656" s="247"/>
      <c r="P1656" s="13"/>
      <c r="Q1656" s="247">
        <f t="shared" si="679"/>
        <v>0</v>
      </c>
      <c r="R1656" s="223" t="s">
        <v>44</v>
      </c>
      <c r="S1656" s="141">
        <v>42508</v>
      </c>
      <c r="T1656" s="143" t="s">
        <v>149</v>
      </c>
      <c r="U1656" s="45">
        <v>43465</v>
      </c>
      <c r="V1656" s="16"/>
      <c r="W1656" s="148" t="s">
        <v>482</v>
      </c>
      <c r="X1656" s="148" t="s">
        <v>555</v>
      </c>
      <c r="Y1656" s="11"/>
    </row>
    <row r="1657" spans="1:25" s="308" customFormat="1" ht="24.95" customHeight="1" x14ac:dyDescent="0.2">
      <c r="A1657" s="271">
        <f t="shared" si="648"/>
        <v>11</v>
      </c>
      <c r="B1657" s="272" t="s">
        <v>126</v>
      </c>
      <c r="C1657" s="272" t="s">
        <v>148</v>
      </c>
      <c r="D1657" s="275">
        <v>6</v>
      </c>
      <c r="E1657" s="272" t="s">
        <v>13</v>
      </c>
      <c r="F1657" s="273">
        <v>1</v>
      </c>
      <c r="G1657" s="305"/>
      <c r="H1657" s="274">
        <v>31.3</v>
      </c>
      <c r="I1657" s="274">
        <f t="shared" si="675"/>
        <v>31.3</v>
      </c>
      <c r="J1657" s="274">
        <f t="shared" ref="J1657:J1659" si="682">IF(E1657="Муниципальная",I1657,IF(E1657="Частная",0,IF(E1657="Государственная",0,IF(E1657="Юр.лицо",0))))</f>
        <v>0</v>
      </c>
      <c r="K1657" s="274">
        <f t="shared" ref="K1657:K1659" si="683">IF(E1657="Муниципальная",0,IF(E1657="Частная",I1657,IF(E1657="Государственная",I1657,IF(E1657="Юр.лицо",I1657))))</f>
        <v>31.3</v>
      </c>
      <c r="L1657" s="272">
        <f t="shared" si="678"/>
        <v>1</v>
      </c>
      <c r="M1657" s="306">
        <f t="shared" si="678"/>
        <v>0</v>
      </c>
      <c r="N1657" s="272">
        <f t="shared" si="678"/>
        <v>1</v>
      </c>
      <c r="O1657" s="275">
        <v>5</v>
      </c>
      <c r="P1657" s="307">
        <v>0</v>
      </c>
      <c r="Q1657" s="275">
        <f t="shared" si="679"/>
        <v>5</v>
      </c>
      <c r="R1657" s="272" t="s">
        <v>22</v>
      </c>
      <c r="S1657" s="276">
        <v>42508</v>
      </c>
      <c r="T1657" s="272" t="s">
        <v>149</v>
      </c>
      <c r="U1657" s="277">
        <v>43465</v>
      </c>
      <c r="V1657" s="278">
        <v>43510</v>
      </c>
      <c r="W1657" s="275" t="s">
        <v>482</v>
      </c>
      <c r="X1657" s="275" t="s">
        <v>555</v>
      </c>
      <c r="Y1657" s="11"/>
    </row>
    <row r="1658" spans="1:25" s="17" customFormat="1" ht="24.95" customHeight="1" x14ac:dyDescent="0.2">
      <c r="A1658" s="58">
        <f t="shared" si="648"/>
        <v>11</v>
      </c>
      <c r="B1658" s="143" t="s">
        <v>126</v>
      </c>
      <c r="C1658" s="143" t="s">
        <v>148</v>
      </c>
      <c r="D1658" s="142">
        <v>7</v>
      </c>
      <c r="E1658" s="143" t="s">
        <v>13</v>
      </c>
      <c r="F1658" s="38">
        <v>1</v>
      </c>
      <c r="G1658" s="14"/>
      <c r="H1658" s="140">
        <v>32.1</v>
      </c>
      <c r="I1658" s="228">
        <f t="shared" si="675"/>
        <v>32.1</v>
      </c>
      <c r="J1658" s="228">
        <f t="shared" si="682"/>
        <v>0</v>
      </c>
      <c r="K1658" s="228">
        <f t="shared" si="683"/>
        <v>32.1</v>
      </c>
      <c r="L1658" s="143">
        <f t="shared" si="678"/>
        <v>1</v>
      </c>
      <c r="M1658" s="12">
        <f t="shared" si="678"/>
        <v>0</v>
      </c>
      <c r="N1658" s="143">
        <f t="shared" si="678"/>
        <v>1</v>
      </c>
      <c r="O1658" s="247">
        <v>1</v>
      </c>
      <c r="P1658" s="13">
        <v>0</v>
      </c>
      <c r="Q1658" s="247">
        <f t="shared" si="679"/>
        <v>1</v>
      </c>
      <c r="R1658" s="223" t="s">
        <v>22</v>
      </c>
      <c r="S1658" s="141">
        <v>42508</v>
      </c>
      <c r="T1658" s="143" t="s">
        <v>149</v>
      </c>
      <c r="U1658" s="45">
        <v>43465</v>
      </c>
      <c r="V1658" s="139">
        <v>37636</v>
      </c>
      <c r="W1658" s="148" t="s">
        <v>482</v>
      </c>
      <c r="X1658" s="148" t="s">
        <v>555</v>
      </c>
      <c r="Y1658" s="11"/>
    </row>
    <row r="1659" spans="1:25" s="17" customFormat="1" ht="24.95" customHeight="1" x14ac:dyDescent="0.2">
      <c r="A1659" s="58">
        <f t="shared" si="648"/>
        <v>11</v>
      </c>
      <c r="B1659" s="143" t="s">
        <v>126</v>
      </c>
      <c r="C1659" s="143" t="s">
        <v>148</v>
      </c>
      <c r="D1659" s="142">
        <v>8</v>
      </c>
      <c r="E1659" s="143" t="s">
        <v>12</v>
      </c>
      <c r="F1659" s="38">
        <v>2</v>
      </c>
      <c r="G1659" s="14"/>
      <c r="H1659" s="140">
        <v>42</v>
      </c>
      <c r="I1659" s="228">
        <f t="shared" si="675"/>
        <v>42</v>
      </c>
      <c r="J1659" s="228">
        <f t="shared" si="682"/>
        <v>42</v>
      </c>
      <c r="K1659" s="228">
        <f t="shared" si="683"/>
        <v>0</v>
      </c>
      <c r="L1659" s="143">
        <f t="shared" si="678"/>
        <v>1</v>
      </c>
      <c r="M1659" s="12">
        <f t="shared" si="678"/>
        <v>1</v>
      </c>
      <c r="N1659" s="143">
        <f t="shared" si="678"/>
        <v>0</v>
      </c>
      <c r="O1659" s="247">
        <v>2</v>
      </c>
      <c r="P1659" s="13">
        <v>0</v>
      </c>
      <c r="Q1659" s="247">
        <f t="shared" si="679"/>
        <v>2</v>
      </c>
      <c r="R1659" s="223" t="s">
        <v>22</v>
      </c>
      <c r="S1659" s="141">
        <v>42508</v>
      </c>
      <c r="T1659" s="143" t="s">
        <v>149</v>
      </c>
      <c r="U1659" s="45">
        <v>43465</v>
      </c>
      <c r="V1659" s="16"/>
      <c r="W1659" s="148" t="s">
        <v>482</v>
      </c>
      <c r="X1659" s="148" t="s">
        <v>555</v>
      </c>
      <c r="Y1659" s="11"/>
    </row>
    <row r="1660" spans="1:25" s="17" customFormat="1" ht="24.95" customHeight="1" x14ac:dyDescent="0.2">
      <c r="A1660" s="58">
        <f t="shared" si="648"/>
        <v>11</v>
      </c>
      <c r="B1660" s="143" t="s">
        <v>126</v>
      </c>
      <c r="C1660" s="143" t="s">
        <v>148</v>
      </c>
      <c r="D1660" s="142">
        <v>9</v>
      </c>
      <c r="E1660" s="143" t="s">
        <v>13</v>
      </c>
      <c r="F1660" s="38">
        <v>3</v>
      </c>
      <c r="G1660" s="14"/>
      <c r="H1660" s="140">
        <v>53.5</v>
      </c>
      <c r="I1660" s="140">
        <f t="shared" si="675"/>
        <v>0</v>
      </c>
      <c r="J1660" s="140">
        <f t="shared" si="680"/>
        <v>0</v>
      </c>
      <c r="K1660" s="140">
        <f t="shared" si="681"/>
        <v>0</v>
      </c>
      <c r="L1660" s="143">
        <f t="shared" si="678"/>
        <v>0</v>
      </c>
      <c r="M1660" s="12">
        <f t="shared" si="678"/>
        <v>0</v>
      </c>
      <c r="N1660" s="143">
        <f t="shared" si="678"/>
        <v>0</v>
      </c>
      <c r="O1660" s="247">
        <v>0</v>
      </c>
      <c r="P1660" s="247"/>
      <c r="Q1660" s="247">
        <f t="shared" si="679"/>
        <v>0</v>
      </c>
      <c r="R1660" s="223" t="s">
        <v>44</v>
      </c>
      <c r="S1660" s="141">
        <v>42508</v>
      </c>
      <c r="T1660" s="143" t="s">
        <v>149</v>
      </c>
      <c r="U1660" s="45">
        <v>43465</v>
      </c>
      <c r="V1660" s="16"/>
      <c r="W1660" s="148" t="s">
        <v>482</v>
      </c>
      <c r="X1660" s="148" t="s">
        <v>555</v>
      </c>
      <c r="Y1660" s="11"/>
    </row>
    <row r="1661" spans="1:25" s="17" customFormat="1" ht="24.95" customHeight="1" x14ac:dyDescent="0.2">
      <c r="A1661" s="58">
        <f t="shared" si="648"/>
        <v>11</v>
      </c>
      <c r="B1661" s="143" t="s">
        <v>126</v>
      </c>
      <c r="C1661" s="143" t="s">
        <v>148</v>
      </c>
      <c r="D1661" s="142">
        <v>10</v>
      </c>
      <c r="E1661" s="143" t="s">
        <v>13</v>
      </c>
      <c r="F1661" s="38">
        <v>1</v>
      </c>
      <c r="G1661" s="14"/>
      <c r="H1661" s="140">
        <v>33.700000000000003</v>
      </c>
      <c r="I1661" s="228">
        <f t="shared" si="675"/>
        <v>33.700000000000003</v>
      </c>
      <c r="J1661" s="228">
        <f t="shared" ref="J1661:J1663" si="684">IF(E1661="Муниципальная",I1661,IF(E1661="Частная",0,IF(E1661="Государственная",0,IF(E1661="Юр.лицо",0))))</f>
        <v>0</v>
      </c>
      <c r="K1661" s="228">
        <f t="shared" ref="K1661:K1663" si="685">IF(E1661="Муниципальная",0,IF(E1661="Частная",I1661,IF(E1661="Государственная",I1661,IF(E1661="Юр.лицо",I1661))))</f>
        <v>33.700000000000003</v>
      </c>
      <c r="L1661" s="143">
        <f t="shared" si="678"/>
        <v>1</v>
      </c>
      <c r="M1661" s="12">
        <f t="shared" si="678"/>
        <v>0</v>
      </c>
      <c r="N1661" s="143">
        <f t="shared" si="678"/>
        <v>1</v>
      </c>
      <c r="O1661" s="247">
        <v>1</v>
      </c>
      <c r="P1661" s="13">
        <v>0</v>
      </c>
      <c r="Q1661" s="247">
        <f t="shared" si="679"/>
        <v>1</v>
      </c>
      <c r="R1661" s="223" t="s">
        <v>22</v>
      </c>
      <c r="S1661" s="141">
        <v>42508</v>
      </c>
      <c r="T1661" s="143" t="s">
        <v>149</v>
      </c>
      <c r="U1661" s="45">
        <v>43465</v>
      </c>
      <c r="V1661" s="139">
        <v>40886</v>
      </c>
      <c r="W1661" s="148" t="s">
        <v>482</v>
      </c>
      <c r="X1661" s="148" t="s">
        <v>555</v>
      </c>
      <c r="Y1661" s="11"/>
    </row>
    <row r="1662" spans="1:25" s="17" customFormat="1" ht="24.95" customHeight="1" x14ac:dyDescent="0.2">
      <c r="A1662" s="58">
        <f t="shared" si="648"/>
        <v>11</v>
      </c>
      <c r="B1662" s="143" t="s">
        <v>126</v>
      </c>
      <c r="C1662" s="143" t="s">
        <v>148</v>
      </c>
      <c r="D1662" s="142">
        <v>11</v>
      </c>
      <c r="E1662" s="143" t="s">
        <v>12</v>
      </c>
      <c r="F1662" s="38">
        <v>2</v>
      </c>
      <c r="G1662" s="14"/>
      <c r="H1662" s="140">
        <v>42.2</v>
      </c>
      <c r="I1662" s="228">
        <f t="shared" si="675"/>
        <v>42.2</v>
      </c>
      <c r="J1662" s="228">
        <f t="shared" si="684"/>
        <v>42.2</v>
      </c>
      <c r="K1662" s="228">
        <f t="shared" si="685"/>
        <v>0</v>
      </c>
      <c r="L1662" s="143">
        <f t="shared" si="678"/>
        <v>1</v>
      </c>
      <c r="M1662" s="12">
        <f t="shared" si="678"/>
        <v>1</v>
      </c>
      <c r="N1662" s="143">
        <f t="shared" si="678"/>
        <v>0</v>
      </c>
      <c r="O1662" s="247">
        <v>1</v>
      </c>
      <c r="P1662" s="13">
        <v>0</v>
      </c>
      <c r="Q1662" s="247">
        <f t="shared" si="679"/>
        <v>1</v>
      </c>
      <c r="R1662" s="223" t="s">
        <v>22</v>
      </c>
      <c r="S1662" s="141">
        <v>42508</v>
      </c>
      <c r="T1662" s="143" t="s">
        <v>149</v>
      </c>
      <c r="U1662" s="45">
        <v>43465</v>
      </c>
      <c r="V1662" s="16"/>
      <c r="W1662" s="148" t="s">
        <v>482</v>
      </c>
      <c r="X1662" s="148" t="s">
        <v>555</v>
      </c>
      <c r="Y1662" s="11"/>
    </row>
    <row r="1663" spans="1:25" s="17" customFormat="1" ht="24.95" customHeight="1" x14ac:dyDescent="0.2">
      <c r="A1663" s="58">
        <f t="shared" si="648"/>
        <v>11</v>
      </c>
      <c r="B1663" s="143" t="s">
        <v>126</v>
      </c>
      <c r="C1663" s="143" t="s">
        <v>148</v>
      </c>
      <c r="D1663" s="142">
        <v>12</v>
      </c>
      <c r="E1663" s="143" t="s">
        <v>12</v>
      </c>
      <c r="F1663" s="38">
        <v>3</v>
      </c>
      <c r="G1663" s="14"/>
      <c r="H1663" s="140">
        <v>53.8</v>
      </c>
      <c r="I1663" s="228">
        <f t="shared" si="675"/>
        <v>53.8</v>
      </c>
      <c r="J1663" s="228">
        <f t="shared" si="684"/>
        <v>53.8</v>
      </c>
      <c r="K1663" s="228">
        <f t="shared" si="685"/>
        <v>0</v>
      </c>
      <c r="L1663" s="143">
        <f t="shared" si="678"/>
        <v>1</v>
      </c>
      <c r="M1663" s="12">
        <f t="shared" si="678"/>
        <v>1</v>
      </c>
      <c r="N1663" s="143">
        <f t="shared" si="678"/>
        <v>0</v>
      </c>
      <c r="O1663" s="247">
        <v>3</v>
      </c>
      <c r="P1663" s="13">
        <v>0</v>
      </c>
      <c r="Q1663" s="247">
        <f t="shared" si="679"/>
        <v>3</v>
      </c>
      <c r="R1663" s="223" t="s">
        <v>22</v>
      </c>
      <c r="S1663" s="52">
        <v>42508</v>
      </c>
      <c r="T1663" s="49" t="s">
        <v>149</v>
      </c>
      <c r="U1663" s="197">
        <v>43465</v>
      </c>
      <c r="V1663" s="16"/>
      <c r="W1663" s="148" t="s">
        <v>482</v>
      </c>
      <c r="X1663" s="148" t="s">
        <v>555</v>
      </c>
      <c r="Y1663" s="11"/>
    </row>
    <row r="1664" spans="1:25" s="72" customFormat="1" ht="21" customHeight="1" x14ac:dyDescent="0.2">
      <c r="A1664" s="75">
        <f t="shared" si="648"/>
        <v>11</v>
      </c>
      <c r="B1664" s="76" t="s">
        <v>126</v>
      </c>
      <c r="C1664" s="76" t="s">
        <v>148</v>
      </c>
      <c r="D1664" s="77">
        <f>COUNTA(D1652:D1663)</f>
        <v>12</v>
      </c>
      <c r="E1664" s="47" t="s">
        <v>34</v>
      </c>
      <c r="F1664" s="33"/>
      <c r="G1664" s="78">
        <v>557.29999999999995</v>
      </c>
      <c r="H1664" s="78">
        <f>SUM(H1652:H1663)</f>
        <v>508</v>
      </c>
      <c r="I1664" s="78">
        <f t="shared" ref="I1664:Q1664" si="686">SUM(I1652:I1663)</f>
        <v>413</v>
      </c>
      <c r="J1664" s="78">
        <f t="shared" si="686"/>
        <v>138</v>
      </c>
      <c r="K1664" s="78">
        <f t="shared" si="686"/>
        <v>275</v>
      </c>
      <c r="L1664" s="77">
        <f t="shared" si="686"/>
        <v>10</v>
      </c>
      <c r="M1664" s="77">
        <f t="shared" si="686"/>
        <v>3</v>
      </c>
      <c r="N1664" s="77">
        <f t="shared" si="686"/>
        <v>7</v>
      </c>
      <c r="O1664" s="77">
        <f t="shared" si="686"/>
        <v>22</v>
      </c>
      <c r="P1664" s="77">
        <f t="shared" si="686"/>
        <v>0</v>
      </c>
      <c r="Q1664" s="77">
        <f t="shared" si="686"/>
        <v>22</v>
      </c>
      <c r="R1664" s="15">
        <f>IF(L1664/D1664=0,"дом расселён 100%",IF(L1664-D1664=0,"0%",IF(L1664/D1664&lt;1,1-L1664/D1664)))</f>
        <v>0.16666666666666663</v>
      </c>
      <c r="S1664" s="79">
        <v>42508</v>
      </c>
      <c r="T1664" s="76" t="s">
        <v>149</v>
      </c>
      <c r="U1664" s="79">
        <v>43465</v>
      </c>
      <c r="V1664" s="16"/>
      <c r="W1664" s="148" t="s">
        <v>482</v>
      </c>
      <c r="X1664" s="148" t="s">
        <v>555</v>
      </c>
      <c r="Y1664" s="11"/>
    </row>
    <row r="1665" spans="1:25" s="17" customFormat="1" ht="24.95" customHeight="1" x14ac:dyDescent="0.2">
      <c r="A1665" s="58">
        <f>A1664+1</f>
        <v>12</v>
      </c>
      <c r="B1665" s="143" t="s">
        <v>126</v>
      </c>
      <c r="C1665" s="143" t="s">
        <v>150</v>
      </c>
      <c r="D1665" s="142">
        <v>1</v>
      </c>
      <c r="E1665" s="143" t="s">
        <v>13</v>
      </c>
      <c r="F1665" s="38">
        <v>1</v>
      </c>
      <c r="G1665" s="14"/>
      <c r="H1665" s="140">
        <v>37.299999999999997</v>
      </c>
      <c r="I1665" s="228">
        <f t="shared" ref="I1665:I1680" si="687">IF(R1665="Подлежит расселению",H1665,IF(R1665="Расселено",0,IF(R1665="Пустующие",0,IF(R1665="В суде",H1665))))</f>
        <v>37.299999999999997</v>
      </c>
      <c r="J1665" s="228">
        <f t="shared" ref="J1665:J1677" si="688">IF(E1665="Муниципальная",I1665,IF(E1665="Частная",0,IF(E1665="Государственная",0,IF(E1665="Юр.лицо",0))))</f>
        <v>0</v>
      </c>
      <c r="K1665" s="228">
        <f t="shared" ref="K1665:K1677" si="689">IF(E1665="Муниципальная",0,IF(E1665="Частная",I1665,IF(E1665="Государственная",I1665,IF(E1665="Юр.лицо",I1665))))</f>
        <v>37.299999999999997</v>
      </c>
      <c r="L1665" s="143">
        <f t="shared" ref="L1665:N1680" si="690">IF(I1665&gt;0,1,IF(I1665=0,0))</f>
        <v>1</v>
      </c>
      <c r="M1665" s="12">
        <f t="shared" si="690"/>
        <v>0</v>
      </c>
      <c r="N1665" s="143">
        <f t="shared" si="690"/>
        <v>1</v>
      </c>
      <c r="O1665" s="247">
        <v>4</v>
      </c>
      <c r="P1665" s="13">
        <v>0</v>
      </c>
      <c r="Q1665" s="247">
        <f t="shared" si="679"/>
        <v>4</v>
      </c>
      <c r="R1665" s="223" t="s">
        <v>22</v>
      </c>
      <c r="S1665" s="57">
        <v>42626</v>
      </c>
      <c r="T1665" s="54" t="s">
        <v>151</v>
      </c>
      <c r="U1665" s="207">
        <v>44561</v>
      </c>
      <c r="V1665" s="139">
        <v>36690</v>
      </c>
      <c r="W1665" s="148" t="s">
        <v>482</v>
      </c>
      <c r="X1665" s="148" t="s">
        <v>555</v>
      </c>
      <c r="Y1665" s="11"/>
    </row>
    <row r="1666" spans="1:25" s="17" customFormat="1" ht="24.95" customHeight="1" x14ac:dyDescent="0.2">
      <c r="A1666" s="58">
        <f t="shared" si="648"/>
        <v>12</v>
      </c>
      <c r="B1666" s="143" t="s">
        <v>126</v>
      </c>
      <c r="C1666" s="143" t="s">
        <v>150</v>
      </c>
      <c r="D1666" s="142">
        <v>2</v>
      </c>
      <c r="E1666" s="143" t="s">
        <v>13</v>
      </c>
      <c r="F1666" s="38">
        <v>2</v>
      </c>
      <c r="G1666" s="14"/>
      <c r="H1666" s="140">
        <v>48.3</v>
      </c>
      <c r="I1666" s="228">
        <f t="shared" si="687"/>
        <v>48.3</v>
      </c>
      <c r="J1666" s="228">
        <f t="shared" si="688"/>
        <v>0</v>
      </c>
      <c r="K1666" s="228">
        <f t="shared" si="689"/>
        <v>48.3</v>
      </c>
      <c r="L1666" s="143">
        <f t="shared" si="690"/>
        <v>1</v>
      </c>
      <c r="M1666" s="12">
        <f t="shared" si="690"/>
        <v>0</v>
      </c>
      <c r="N1666" s="143">
        <f t="shared" si="690"/>
        <v>1</v>
      </c>
      <c r="O1666" s="247">
        <v>3</v>
      </c>
      <c r="P1666" s="13">
        <v>0</v>
      </c>
      <c r="Q1666" s="247">
        <f t="shared" si="679"/>
        <v>3</v>
      </c>
      <c r="R1666" s="223" t="s">
        <v>22</v>
      </c>
      <c r="S1666" s="141">
        <v>42626</v>
      </c>
      <c r="T1666" s="143" t="s">
        <v>151</v>
      </c>
      <c r="U1666" s="45">
        <v>44561</v>
      </c>
      <c r="V1666" s="139">
        <v>41792</v>
      </c>
      <c r="W1666" s="148" t="s">
        <v>482</v>
      </c>
      <c r="X1666" s="148" t="s">
        <v>555</v>
      </c>
      <c r="Y1666" s="11"/>
    </row>
    <row r="1667" spans="1:25" s="17" customFormat="1" ht="24.95" customHeight="1" x14ac:dyDescent="0.2">
      <c r="A1667" s="58">
        <f t="shared" si="648"/>
        <v>12</v>
      </c>
      <c r="B1667" s="143" t="s">
        <v>126</v>
      </c>
      <c r="C1667" s="143" t="s">
        <v>150</v>
      </c>
      <c r="D1667" s="142">
        <v>3</v>
      </c>
      <c r="E1667" s="143" t="s">
        <v>12</v>
      </c>
      <c r="F1667" s="38">
        <v>3</v>
      </c>
      <c r="G1667" s="14"/>
      <c r="H1667" s="140">
        <v>68.400000000000006</v>
      </c>
      <c r="I1667" s="228">
        <f t="shared" si="687"/>
        <v>68.400000000000006</v>
      </c>
      <c r="J1667" s="228">
        <f t="shared" si="688"/>
        <v>68.400000000000006</v>
      </c>
      <c r="K1667" s="228">
        <f t="shared" si="689"/>
        <v>0</v>
      </c>
      <c r="L1667" s="143">
        <f t="shared" si="690"/>
        <v>1</v>
      </c>
      <c r="M1667" s="12">
        <f t="shared" si="690"/>
        <v>1</v>
      </c>
      <c r="N1667" s="143">
        <f t="shared" si="690"/>
        <v>0</v>
      </c>
      <c r="O1667" s="247">
        <v>2</v>
      </c>
      <c r="P1667" s="13">
        <v>0</v>
      </c>
      <c r="Q1667" s="247">
        <f t="shared" si="679"/>
        <v>2</v>
      </c>
      <c r="R1667" s="223" t="s">
        <v>22</v>
      </c>
      <c r="S1667" s="141">
        <v>42626</v>
      </c>
      <c r="T1667" s="143" t="s">
        <v>151</v>
      </c>
      <c r="U1667" s="45">
        <v>44561</v>
      </c>
      <c r="V1667" s="16"/>
      <c r="W1667" s="148" t="s">
        <v>482</v>
      </c>
      <c r="X1667" s="148" t="s">
        <v>555</v>
      </c>
      <c r="Y1667" s="11"/>
    </row>
    <row r="1668" spans="1:25" s="17" customFormat="1" ht="24.95" customHeight="1" x14ac:dyDescent="0.2">
      <c r="A1668" s="58">
        <f t="shared" si="648"/>
        <v>12</v>
      </c>
      <c r="B1668" s="143" t="s">
        <v>126</v>
      </c>
      <c r="C1668" s="143" t="s">
        <v>150</v>
      </c>
      <c r="D1668" s="142">
        <v>4</v>
      </c>
      <c r="E1668" s="143" t="s">
        <v>13</v>
      </c>
      <c r="F1668" s="38">
        <v>3</v>
      </c>
      <c r="G1668" s="14"/>
      <c r="H1668" s="140">
        <v>66.3</v>
      </c>
      <c r="I1668" s="228">
        <f t="shared" si="687"/>
        <v>66.3</v>
      </c>
      <c r="J1668" s="228">
        <f t="shared" si="688"/>
        <v>0</v>
      </c>
      <c r="K1668" s="228">
        <f t="shared" si="689"/>
        <v>66.3</v>
      </c>
      <c r="L1668" s="143">
        <f t="shared" si="690"/>
        <v>1</v>
      </c>
      <c r="M1668" s="12">
        <f t="shared" si="690"/>
        <v>0</v>
      </c>
      <c r="N1668" s="143">
        <f t="shared" si="690"/>
        <v>1</v>
      </c>
      <c r="O1668" s="247">
        <v>2</v>
      </c>
      <c r="P1668" s="13">
        <v>0</v>
      </c>
      <c r="Q1668" s="247">
        <f t="shared" si="679"/>
        <v>2</v>
      </c>
      <c r="R1668" s="223" t="s">
        <v>22</v>
      </c>
      <c r="S1668" s="141">
        <v>42626</v>
      </c>
      <c r="T1668" s="143" t="s">
        <v>151</v>
      </c>
      <c r="U1668" s="45">
        <v>44561</v>
      </c>
      <c r="V1668" s="139">
        <v>41143</v>
      </c>
      <c r="W1668" s="148" t="s">
        <v>482</v>
      </c>
      <c r="X1668" s="148" t="s">
        <v>555</v>
      </c>
      <c r="Y1668" s="11"/>
    </row>
    <row r="1669" spans="1:25" s="17" customFormat="1" ht="24.95" customHeight="1" x14ac:dyDescent="0.2">
      <c r="A1669" s="58">
        <f t="shared" si="648"/>
        <v>12</v>
      </c>
      <c r="B1669" s="143" t="s">
        <v>126</v>
      </c>
      <c r="C1669" s="143" t="s">
        <v>150</v>
      </c>
      <c r="D1669" s="142">
        <v>5</v>
      </c>
      <c r="E1669" s="143" t="s">
        <v>13</v>
      </c>
      <c r="F1669" s="38">
        <v>1</v>
      </c>
      <c r="G1669" s="14"/>
      <c r="H1669" s="140">
        <v>37.299999999999997</v>
      </c>
      <c r="I1669" s="228">
        <f t="shared" si="687"/>
        <v>37.299999999999997</v>
      </c>
      <c r="J1669" s="228">
        <f t="shared" si="688"/>
        <v>0</v>
      </c>
      <c r="K1669" s="228">
        <f t="shared" si="689"/>
        <v>37.299999999999997</v>
      </c>
      <c r="L1669" s="143">
        <f t="shared" si="690"/>
        <v>1</v>
      </c>
      <c r="M1669" s="12">
        <f t="shared" si="690"/>
        <v>0</v>
      </c>
      <c r="N1669" s="143">
        <f t="shared" si="690"/>
        <v>1</v>
      </c>
      <c r="O1669" s="247">
        <v>0</v>
      </c>
      <c r="P1669" s="13">
        <v>0</v>
      </c>
      <c r="Q1669" s="247">
        <f t="shared" si="679"/>
        <v>0</v>
      </c>
      <c r="R1669" s="223" t="s">
        <v>22</v>
      </c>
      <c r="S1669" s="141">
        <v>42626</v>
      </c>
      <c r="T1669" s="143" t="s">
        <v>151</v>
      </c>
      <c r="U1669" s="45">
        <v>44561</v>
      </c>
      <c r="V1669" s="139">
        <v>42600</v>
      </c>
      <c r="W1669" s="148" t="s">
        <v>482</v>
      </c>
      <c r="X1669" s="148" t="s">
        <v>555</v>
      </c>
      <c r="Y1669" s="11"/>
    </row>
    <row r="1670" spans="1:25" s="17" customFormat="1" ht="24.95" customHeight="1" x14ac:dyDescent="0.2">
      <c r="A1670" s="58">
        <f t="shared" si="648"/>
        <v>12</v>
      </c>
      <c r="B1670" s="143" t="s">
        <v>126</v>
      </c>
      <c r="C1670" s="143" t="s">
        <v>150</v>
      </c>
      <c r="D1670" s="142">
        <v>6</v>
      </c>
      <c r="E1670" s="143" t="s">
        <v>13</v>
      </c>
      <c r="F1670" s="38">
        <v>2</v>
      </c>
      <c r="G1670" s="14"/>
      <c r="H1670" s="140">
        <v>48.6</v>
      </c>
      <c r="I1670" s="228">
        <f t="shared" si="687"/>
        <v>48.6</v>
      </c>
      <c r="J1670" s="228">
        <f t="shared" si="688"/>
        <v>0</v>
      </c>
      <c r="K1670" s="228">
        <f t="shared" si="689"/>
        <v>48.6</v>
      </c>
      <c r="L1670" s="143">
        <f t="shared" si="690"/>
        <v>1</v>
      </c>
      <c r="M1670" s="12">
        <f t="shared" si="690"/>
        <v>0</v>
      </c>
      <c r="N1670" s="143">
        <f t="shared" si="690"/>
        <v>1</v>
      </c>
      <c r="O1670" s="247">
        <v>3</v>
      </c>
      <c r="P1670" s="13">
        <v>0</v>
      </c>
      <c r="Q1670" s="247">
        <f t="shared" si="679"/>
        <v>3</v>
      </c>
      <c r="R1670" s="223" t="s">
        <v>22</v>
      </c>
      <c r="S1670" s="141">
        <v>42626</v>
      </c>
      <c r="T1670" s="143" t="s">
        <v>151</v>
      </c>
      <c r="U1670" s="45">
        <v>44561</v>
      </c>
      <c r="V1670" s="139">
        <v>40045</v>
      </c>
      <c r="W1670" s="148" t="s">
        <v>482</v>
      </c>
      <c r="X1670" s="148" t="s">
        <v>555</v>
      </c>
      <c r="Y1670" s="11"/>
    </row>
    <row r="1671" spans="1:25" s="17" customFormat="1" ht="24.95" customHeight="1" x14ac:dyDescent="0.2">
      <c r="A1671" s="58">
        <f t="shared" si="648"/>
        <v>12</v>
      </c>
      <c r="B1671" s="143" t="s">
        <v>126</v>
      </c>
      <c r="C1671" s="143" t="s">
        <v>150</v>
      </c>
      <c r="D1671" s="142">
        <v>7</v>
      </c>
      <c r="E1671" s="143" t="s">
        <v>13</v>
      </c>
      <c r="F1671" s="38">
        <v>3</v>
      </c>
      <c r="G1671" s="14"/>
      <c r="H1671" s="140">
        <v>67.400000000000006</v>
      </c>
      <c r="I1671" s="228">
        <f t="shared" si="687"/>
        <v>67.400000000000006</v>
      </c>
      <c r="J1671" s="228">
        <f t="shared" si="688"/>
        <v>0</v>
      </c>
      <c r="K1671" s="228">
        <f t="shared" si="689"/>
        <v>67.400000000000006</v>
      </c>
      <c r="L1671" s="143">
        <f t="shared" si="690"/>
        <v>1</v>
      </c>
      <c r="M1671" s="12">
        <f t="shared" si="690"/>
        <v>0</v>
      </c>
      <c r="N1671" s="143">
        <f t="shared" si="690"/>
        <v>1</v>
      </c>
      <c r="O1671" s="247">
        <v>5</v>
      </c>
      <c r="P1671" s="13">
        <v>0</v>
      </c>
      <c r="Q1671" s="247">
        <f t="shared" si="679"/>
        <v>5</v>
      </c>
      <c r="R1671" s="223" t="s">
        <v>22</v>
      </c>
      <c r="S1671" s="141">
        <v>42626</v>
      </c>
      <c r="T1671" s="143" t="s">
        <v>151</v>
      </c>
      <c r="U1671" s="45">
        <v>44561</v>
      </c>
      <c r="V1671" s="139">
        <v>41925</v>
      </c>
      <c r="W1671" s="148" t="s">
        <v>482</v>
      </c>
      <c r="X1671" s="148" t="s">
        <v>555</v>
      </c>
      <c r="Y1671" s="11"/>
    </row>
    <row r="1672" spans="1:25" s="17" customFormat="1" ht="24.95" customHeight="1" x14ac:dyDescent="0.2">
      <c r="A1672" s="58">
        <f t="shared" si="648"/>
        <v>12</v>
      </c>
      <c r="B1672" s="143" t="s">
        <v>126</v>
      </c>
      <c r="C1672" s="143" t="s">
        <v>150</v>
      </c>
      <c r="D1672" s="142">
        <v>8</v>
      </c>
      <c r="E1672" s="143" t="s">
        <v>13</v>
      </c>
      <c r="F1672" s="38">
        <v>3</v>
      </c>
      <c r="G1672" s="14"/>
      <c r="H1672" s="140">
        <v>65.599999999999994</v>
      </c>
      <c r="I1672" s="228">
        <f t="shared" si="687"/>
        <v>65.599999999999994</v>
      </c>
      <c r="J1672" s="228">
        <f t="shared" si="688"/>
        <v>0</v>
      </c>
      <c r="K1672" s="228">
        <f t="shared" si="689"/>
        <v>65.599999999999994</v>
      </c>
      <c r="L1672" s="143">
        <f t="shared" si="690"/>
        <v>1</v>
      </c>
      <c r="M1672" s="12">
        <f t="shared" si="690"/>
        <v>0</v>
      </c>
      <c r="N1672" s="143">
        <f t="shared" si="690"/>
        <v>1</v>
      </c>
      <c r="O1672" s="247">
        <v>5</v>
      </c>
      <c r="P1672" s="13">
        <v>0</v>
      </c>
      <c r="Q1672" s="247">
        <f t="shared" si="679"/>
        <v>5</v>
      </c>
      <c r="R1672" s="223" t="s">
        <v>22</v>
      </c>
      <c r="S1672" s="141">
        <v>42626</v>
      </c>
      <c r="T1672" s="143" t="s">
        <v>151</v>
      </c>
      <c r="U1672" s="45">
        <v>44561</v>
      </c>
      <c r="V1672" s="139">
        <v>39924</v>
      </c>
      <c r="W1672" s="148" t="s">
        <v>482</v>
      </c>
      <c r="X1672" s="148" t="s">
        <v>555</v>
      </c>
      <c r="Y1672" s="11"/>
    </row>
    <row r="1673" spans="1:25" s="17" customFormat="1" ht="24.95" customHeight="1" x14ac:dyDescent="0.2">
      <c r="A1673" s="58">
        <f t="shared" ref="A1673:A1736" si="691">A1672</f>
        <v>12</v>
      </c>
      <c r="B1673" s="143" t="s">
        <v>126</v>
      </c>
      <c r="C1673" s="143" t="s">
        <v>150</v>
      </c>
      <c r="D1673" s="142">
        <v>9</v>
      </c>
      <c r="E1673" s="143" t="s">
        <v>13</v>
      </c>
      <c r="F1673" s="38">
        <v>1</v>
      </c>
      <c r="G1673" s="14"/>
      <c r="H1673" s="140">
        <v>37</v>
      </c>
      <c r="I1673" s="228">
        <f t="shared" si="687"/>
        <v>37</v>
      </c>
      <c r="J1673" s="228">
        <f t="shared" si="688"/>
        <v>0</v>
      </c>
      <c r="K1673" s="228">
        <f t="shared" si="689"/>
        <v>37</v>
      </c>
      <c r="L1673" s="143">
        <f t="shared" si="690"/>
        <v>1</v>
      </c>
      <c r="M1673" s="12">
        <f t="shared" si="690"/>
        <v>0</v>
      </c>
      <c r="N1673" s="143">
        <f t="shared" si="690"/>
        <v>1</v>
      </c>
      <c r="O1673" s="247">
        <v>2</v>
      </c>
      <c r="P1673" s="13">
        <v>0</v>
      </c>
      <c r="Q1673" s="247">
        <f t="shared" si="679"/>
        <v>2</v>
      </c>
      <c r="R1673" s="223" t="s">
        <v>22</v>
      </c>
      <c r="S1673" s="141">
        <v>42626</v>
      </c>
      <c r="T1673" s="143" t="s">
        <v>151</v>
      </c>
      <c r="U1673" s="45">
        <v>44561</v>
      </c>
      <c r="V1673" s="139">
        <v>40990</v>
      </c>
      <c r="W1673" s="148" t="s">
        <v>482</v>
      </c>
      <c r="X1673" s="148" t="s">
        <v>555</v>
      </c>
      <c r="Y1673" s="11"/>
    </row>
    <row r="1674" spans="1:25" s="17" customFormat="1" ht="24.95" customHeight="1" x14ac:dyDescent="0.2">
      <c r="A1674" s="58">
        <f t="shared" si="691"/>
        <v>12</v>
      </c>
      <c r="B1674" s="143" t="s">
        <v>126</v>
      </c>
      <c r="C1674" s="143" t="s">
        <v>150</v>
      </c>
      <c r="D1674" s="142">
        <v>10</v>
      </c>
      <c r="E1674" s="143" t="s">
        <v>13</v>
      </c>
      <c r="F1674" s="38">
        <v>3</v>
      </c>
      <c r="G1674" s="14"/>
      <c r="H1674" s="140">
        <v>68.7</v>
      </c>
      <c r="I1674" s="228">
        <f t="shared" si="687"/>
        <v>68.7</v>
      </c>
      <c r="J1674" s="228">
        <f t="shared" si="688"/>
        <v>0</v>
      </c>
      <c r="K1674" s="228">
        <f t="shared" si="689"/>
        <v>68.7</v>
      </c>
      <c r="L1674" s="143">
        <f t="shared" si="690"/>
        <v>1</v>
      </c>
      <c r="M1674" s="12">
        <f t="shared" si="690"/>
        <v>0</v>
      </c>
      <c r="N1674" s="143">
        <f t="shared" si="690"/>
        <v>1</v>
      </c>
      <c r="O1674" s="247">
        <v>2</v>
      </c>
      <c r="P1674" s="13">
        <v>0</v>
      </c>
      <c r="Q1674" s="247">
        <f t="shared" si="679"/>
        <v>2</v>
      </c>
      <c r="R1674" s="223" t="s">
        <v>22</v>
      </c>
      <c r="S1674" s="141">
        <v>42626</v>
      </c>
      <c r="T1674" s="143" t="s">
        <v>151</v>
      </c>
      <c r="U1674" s="45">
        <v>44561</v>
      </c>
      <c r="V1674" s="139">
        <v>42255</v>
      </c>
      <c r="W1674" s="148" t="s">
        <v>482</v>
      </c>
      <c r="X1674" s="148" t="s">
        <v>555</v>
      </c>
      <c r="Y1674" s="11"/>
    </row>
    <row r="1675" spans="1:25" s="17" customFormat="1" ht="24.95" customHeight="1" x14ac:dyDescent="0.2">
      <c r="A1675" s="58">
        <f t="shared" si="691"/>
        <v>12</v>
      </c>
      <c r="B1675" s="143" t="s">
        <v>126</v>
      </c>
      <c r="C1675" s="143" t="s">
        <v>150</v>
      </c>
      <c r="D1675" s="142">
        <v>11</v>
      </c>
      <c r="E1675" s="143" t="s">
        <v>13</v>
      </c>
      <c r="F1675" s="38">
        <v>3</v>
      </c>
      <c r="G1675" s="14"/>
      <c r="H1675" s="140">
        <v>59.5</v>
      </c>
      <c r="I1675" s="228">
        <f t="shared" si="687"/>
        <v>59.5</v>
      </c>
      <c r="J1675" s="228">
        <f t="shared" si="688"/>
        <v>0</v>
      </c>
      <c r="K1675" s="228">
        <f t="shared" si="689"/>
        <v>59.5</v>
      </c>
      <c r="L1675" s="143">
        <f t="shared" si="690"/>
        <v>1</v>
      </c>
      <c r="M1675" s="12">
        <f t="shared" si="690"/>
        <v>0</v>
      </c>
      <c r="N1675" s="143">
        <f t="shared" si="690"/>
        <v>1</v>
      </c>
      <c r="O1675" s="247">
        <v>3</v>
      </c>
      <c r="P1675" s="13">
        <v>0</v>
      </c>
      <c r="Q1675" s="247">
        <f t="shared" si="679"/>
        <v>3</v>
      </c>
      <c r="R1675" s="223" t="s">
        <v>22</v>
      </c>
      <c r="S1675" s="141">
        <v>42626</v>
      </c>
      <c r="T1675" s="143" t="s">
        <v>151</v>
      </c>
      <c r="U1675" s="45">
        <v>44561</v>
      </c>
      <c r="V1675" s="139">
        <v>42521</v>
      </c>
      <c r="W1675" s="148" t="s">
        <v>482</v>
      </c>
      <c r="X1675" s="148" t="s">
        <v>555</v>
      </c>
      <c r="Y1675" s="11"/>
    </row>
    <row r="1676" spans="1:25" s="17" customFormat="1" ht="24.95" customHeight="1" x14ac:dyDescent="0.2">
      <c r="A1676" s="58">
        <f t="shared" si="691"/>
        <v>12</v>
      </c>
      <c r="B1676" s="143" t="s">
        <v>126</v>
      </c>
      <c r="C1676" s="143" t="s">
        <v>150</v>
      </c>
      <c r="D1676" s="142">
        <v>12</v>
      </c>
      <c r="E1676" s="143" t="s">
        <v>13</v>
      </c>
      <c r="F1676" s="38">
        <v>4</v>
      </c>
      <c r="G1676" s="14"/>
      <c r="H1676" s="140">
        <v>79.599999999999994</v>
      </c>
      <c r="I1676" s="228">
        <f t="shared" si="687"/>
        <v>79.599999999999994</v>
      </c>
      <c r="J1676" s="228">
        <f t="shared" si="688"/>
        <v>0</v>
      </c>
      <c r="K1676" s="228">
        <f t="shared" si="689"/>
        <v>79.599999999999994</v>
      </c>
      <c r="L1676" s="143">
        <f t="shared" si="690"/>
        <v>1</v>
      </c>
      <c r="M1676" s="12">
        <f t="shared" si="690"/>
        <v>0</v>
      </c>
      <c r="N1676" s="143">
        <f t="shared" si="690"/>
        <v>1</v>
      </c>
      <c r="O1676" s="247">
        <v>3</v>
      </c>
      <c r="P1676" s="13">
        <v>0</v>
      </c>
      <c r="Q1676" s="247">
        <f t="shared" si="679"/>
        <v>3</v>
      </c>
      <c r="R1676" s="223" t="s">
        <v>22</v>
      </c>
      <c r="S1676" s="141">
        <v>42626</v>
      </c>
      <c r="T1676" s="143" t="s">
        <v>151</v>
      </c>
      <c r="U1676" s="45">
        <v>44561</v>
      </c>
      <c r="V1676" s="139"/>
      <c r="W1676" s="148" t="s">
        <v>482</v>
      </c>
      <c r="X1676" s="148" t="s">
        <v>555</v>
      </c>
      <c r="Y1676" s="11"/>
    </row>
    <row r="1677" spans="1:25" s="17" customFormat="1" ht="24.95" customHeight="1" x14ac:dyDescent="0.2">
      <c r="A1677" s="58">
        <f t="shared" si="691"/>
        <v>12</v>
      </c>
      <c r="B1677" s="143" t="s">
        <v>126</v>
      </c>
      <c r="C1677" s="143" t="s">
        <v>150</v>
      </c>
      <c r="D1677" s="142">
        <v>13</v>
      </c>
      <c r="E1677" s="143" t="s">
        <v>12</v>
      </c>
      <c r="F1677" s="38">
        <v>1</v>
      </c>
      <c r="G1677" s="14"/>
      <c r="H1677" s="140">
        <v>36.799999999999997</v>
      </c>
      <c r="I1677" s="228">
        <f t="shared" si="687"/>
        <v>36.799999999999997</v>
      </c>
      <c r="J1677" s="228">
        <f t="shared" si="688"/>
        <v>36.799999999999997</v>
      </c>
      <c r="K1677" s="228">
        <f t="shared" si="689"/>
        <v>0</v>
      </c>
      <c r="L1677" s="143">
        <f t="shared" si="690"/>
        <v>1</v>
      </c>
      <c r="M1677" s="12">
        <f t="shared" si="690"/>
        <v>1</v>
      </c>
      <c r="N1677" s="143">
        <f t="shared" si="690"/>
        <v>0</v>
      </c>
      <c r="O1677" s="247">
        <v>1</v>
      </c>
      <c r="P1677" s="13">
        <v>0</v>
      </c>
      <c r="Q1677" s="247">
        <f t="shared" si="679"/>
        <v>1</v>
      </c>
      <c r="R1677" s="223" t="s">
        <v>22</v>
      </c>
      <c r="S1677" s="141">
        <v>42626</v>
      </c>
      <c r="T1677" s="143" t="s">
        <v>151</v>
      </c>
      <c r="U1677" s="45">
        <v>44561</v>
      </c>
      <c r="V1677" s="16"/>
      <c r="W1677" s="148" t="s">
        <v>482</v>
      </c>
      <c r="X1677" s="148" t="s">
        <v>555</v>
      </c>
      <c r="Y1677" s="11"/>
    </row>
    <row r="1678" spans="1:25" s="17" customFormat="1" ht="24.95" customHeight="1" x14ac:dyDescent="0.2">
      <c r="A1678" s="58">
        <f t="shared" si="691"/>
        <v>12</v>
      </c>
      <c r="B1678" s="143" t="s">
        <v>126</v>
      </c>
      <c r="C1678" s="143" t="s">
        <v>150</v>
      </c>
      <c r="D1678" s="142">
        <v>14</v>
      </c>
      <c r="E1678" s="143" t="s">
        <v>13</v>
      </c>
      <c r="F1678" s="38">
        <v>2</v>
      </c>
      <c r="G1678" s="14"/>
      <c r="H1678" s="140">
        <v>51.4</v>
      </c>
      <c r="I1678" s="140">
        <f t="shared" si="687"/>
        <v>0</v>
      </c>
      <c r="J1678" s="140">
        <f t="shared" ref="J1678" si="692">IF(E1678="Муниципальная",I1678,IF(E1678="Частная",0))</f>
        <v>0</v>
      </c>
      <c r="K1678" s="140">
        <f t="shared" ref="K1678" si="693">IF(E1678="Муниципальная",0,IF(E1678="Частная",I1678))</f>
        <v>0</v>
      </c>
      <c r="L1678" s="143">
        <f t="shared" si="690"/>
        <v>0</v>
      </c>
      <c r="M1678" s="12">
        <f t="shared" si="690"/>
        <v>0</v>
      </c>
      <c r="N1678" s="143">
        <f t="shared" si="690"/>
        <v>0</v>
      </c>
      <c r="O1678" s="247"/>
      <c r="P1678" s="13"/>
      <c r="Q1678" s="247">
        <f t="shared" si="679"/>
        <v>0</v>
      </c>
      <c r="R1678" s="223" t="s">
        <v>44</v>
      </c>
      <c r="S1678" s="141">
        <v>42626</v>
      </c>
      <c r="T1678" s="143" t="s">
        <v>151</v>
      </c>
      <c r="U1678" s="45">
        <v>44561</v>
      </c>
      <c r="V1678" s="16"/>
      <c r="W1678" s="148" t="s">
        <v>482</v>
      </c>
      <c r="X1678" s="148" t="s">
        <v>555</v>
      </c>
      <c r="Y1678" s="11"/>
    </row>
    <row r="1679" spans="1:25" s="17" customFormat="1" ht="24.95" customHeight="1" x14ac:dyDescent="0.2">
      <c r="A1679" s="58">
        <f t="shared" si="691"/>
        <v>12</v>
      </c>
      <c r="B1679" s="143" t="s">
        <v>126</v>
      </c>
      <c r="C1679" s="143" t="s">
        <v>150</v>
      </c>
      <c r="D1679" s="142">
        <v>15</v>
      </c>
      <c r="E1679" s="143" t="s">
        <v>13</v>
      </c>
      <c r="F1679" s="38">
        <v>4</v>
      </c>
      <c r="G1679" s="14"/>
      <c r="H1679" s="140">
        <v>89.6</v>
      </c>
      <c r="I1679" s="228">
        <f t="shared" si="687"/>
        <v>89.6</v>
      </c>
      <c r="J1679" s="228">
        <f t="shared" ref="J1679:J1680" si="694">IF(E1679="Муниципальная",I1679,IF(E1679="Частная",0,IF(E1679="Государственная",0,IF(E1679="Юр.лицо",0))))</f>
        <v>0</v>
      </c>
      <c r="K1679" s="228">
        <f t="shared" ref="K1679:K1680" si="695">IF(E1679="Муниципальная",0,IF(E1679="Частная",I1679,IF(E1679="Государственная",I1679,IF(E1679="Юр.лицо",I1679))))</f>
        <v>89.6</v>
      </c>
      <c r="L1679" s="143">
        <f t="shared" si="690"/>
        <v>1</v>
      </c>
      <c r="M1679" s="12">
        <f t="shared" si="690"/>
        <v>0</v>
      </c>
      <c r="N1679" s="143">
        <f t="shared" si="690"/>
        <v>1</v>
      </c>
      <c r="O1679" s="247">
        <v>4</v>
      </c>
      <c r="P1679" s="13">
        <v>0</v>
      </c>
      <c r="Q1679" s="247">
        <f t="shared" si="679"/>
        <v>4</v>
      </c>
      <c r="R1679" s="223" t="s">
        <v>22</v>
      </c>
      <c r="S1679" s="141">
        <v>42626</v>
      </c>
      <c r="T1679" s="143" t="s">
        <v>151</v>
      </c>
      <c r="U1679" s="45">
        <v>44561</v>
      </c>
      <c r="V1679" s="139">
        <v>42016</v>
      </c>
      <c r="W1679" s="148" t="s">
        <v>482</v>
      </c>
      <c r="X1679" s="148" t="s">
        <v>555</v>
      </c>
      <c r="Y1679" s="11"/>
    </row>
    <row r="1680" spans="1:25" s="17" customFormat="1" ht="24.95" customHeight="1" x14ac:dyDescent="0.2">
      <c r="A1680" s="58">
        <f t="shared" si="691"/>
        <v>12</v>
      </c>
      <c r="B1680" s="143" t="s">
        <v>126</v>
      </c>
      <c r="C1680" s="143" t="s">
        <v>150</v>
      </c>
      <c r="D1680" s="142">
        <v>16</v>
      </c>
      <c r="E1680" s="143" t="s">
        <v>12</v>
      </c>
      <c r="F1680" s="38">
        <v>4</v>
      </c>
      <c r="G1680" s="14"/>
      <c r="H1680" s="140">
        <v>78.099999999999994</v>
      </c>
      <c r="I1680" s="228">
        <f t="shared" si="687"/>
        <v>78.099999999999994</v>
      </c>
      <c r="J1680" s="228">
        <f t="shared" si="694"/>
        <v>78.099999999999994</v>
      </c>
      <c r="K1680" s="228">
        <f t="shared" si="695"/>
        <v>0</v>
      </c>
      <c r="L1680" s="143">
        <f t="shared" si="690"/>
        <v>1</v>
      </c>
      <c r="M1680" s="12">
        <f t="shared" si="690"/>
        <v>1</v>
      </c>
      <c r="N1680" s="143">
        <f t="shared" si="690"/>
        <v>0</v>
      </c>
      <c r="O1680" s="247">
        <v>4</v>
      </c>
      <c r="P1680" s="13">
        <v>0</v>
      </c>
      <c r="Q1680" s="247">
        <f t="shared" si="679"/>
        <v>4</v>
      </c>
      <c r="R1680" s="223" t="s">
        <v>22</v>
      </c>
      <c r="S1680" s="52">
        <v>42626</v>
      </c>
      <c r="T1680" s="49" t="s">
        <v>151</v>
      </c>
      <c r="U1680" s="197">
        <v>44561</v>
      </c>
      <c r="V1680" s="16"/>
      <c r="W1680" s="148" t="s">
        <v>482</v>
      </c>
      <c r="X1680" s="148" t="s">
        <v>555</v>
      </c>
      <c r="Y1680" s="11"/>
    </row>
    <row r="1681" spans="1:25" s="72" customFormat="1" ht="27.75" customHeight="1" x14ac:dyDescent="0.2">
      <c r="A1681" s="75">
        <f t="shared" si="691"/>
        <v>12</v>
      </c>
      <c r="B1681" s="76" t="s">
        <v>126</v>
      </c>
      <c r="C1681" s="76" t="s">
        <v>150</v>
      </c>
      <c r="D1681" s="77">
        <f>COUNTA(D1665:D1680)</f>
        <v>16</v>
      </c>
      <c r="E1681" s="47" t="s">
        <v>34</v>
      </c>
      <c r="F1681" s="33"/>
      <c r="G1681" s="78">
        <v>1101.0999999999999</v>
      </c>
      <c r="H1681" s="78">
        <f>SUM(H1665:H1680)</f>
        <v>939.90000000000009</v>
      </c>
      <c r="I1681" s="78">
        <f t="shared" ref="I1681:Q1681" si="696">SUM(I1665:I1680)</f>
        <v>888.50000000000011</v>
      </c>
      <c r="J1681" s="78">
        <f t="shared" si="696"/>
        <v>183.3</v>
      </c>
      <c r="K1681" s="78">
        <f t="shared" si="696"/>
        <v>705.2</v>
      </c>
      <c r="L1681" s="77">
        <f t="shared" si="696"/>
        <v>15</v>
      </c>
      <c r="M1681" s="77">
        <f t="shared" si="696"/>
        <v>3</v>
      </c>
      <c r="N1681" s="77">
        <f t="shared" si="696"/>
        <v>12</v>
      </c>
      <c r="O1681" s="77">
        <f t="shared" si="696"/>
        <v>43</v>
      </c>
      <c r="P1681" s="77">
        <f t="shared" si="696"/>
        <v>0</v>
      </c>
      <c r="Q1681" s="77">
        <f t="shared" si="696"/>
        <v>43</v>
      </c>
      <c r="R1681" s="15">
        <f>IF(L1681/D1681=0,"дом расселён 100%",IF(L1681-D1681=0,"0%",IF(L1681/D1681&lt;1,1-L1681/D1681)))</f>
        <v>6.25E-2</v>
      </c>
      <c r="S1681" s="79">
        <v>42626</v>
      </c>
      <c r="T1681" s="76" t="s">
        <v>151</v>
      </c>
      <c r="U1681" s="79">
        <v>44561</v>
      </c>
      <c r="V1681" s="16"/>
      <c r="W1681" s="148" t="s">
        <v>482</v>
      </c>
      <c r="X1681" s="148" t="s">
        <v>555</v>
      </c>
      <c r="Y1681" s="11"/>
    </row>
    <row r="1682" spans="1:25" s="17" customFormat="1" ht="24.95" customHeight="1" x14ac:dyDescent="0.2">
      <c r="A1682" s="58">
        <f>A1681+1</f>
        <v>13</v>
      </c>
      <c r="B1682" s="143" t="s">
        <v>126</v>
      </c>
      <c r="C1682" s="143" t="s">
        <v>152</v>
      </c>
      <c r="D1682" s="142">
        <v>1</v>
      </c>
      <c r="E1682" s="143" t="s">
        <v>12</v>
      </c>
      <c r="F1682" s="38">
        <v>3</v>
      </c>
      <c r="G1682" s="14"/>
      <c r="H1682" s="140">
        <v>52.5</v>
      </c>
      <c r="I1682" s="228">
        <f t="shared" ref="I1682:I1693" si="697">IF(R1682="Подлежит расселению",H1682,IF(R1682="Расселено",0,IF(R1682="Пустующие",0,IF(R1682="В суде",H1682))))</f>
        <v>52.5</v>
      </c>
      <c r="J1682" s="228">
        <f t="shared" ref="J1682:J1693" si="698">IF(E1682="Муниципальная",I1682,IF(E1682="Частная",0,IF(E1682="Государственная",0,IF(E1682="Юр.лицо",0))))</f>
        <v>52.5</v>
      </c>
      <c r="K1682" s="228">
        <f t="shared" ref="K1682:K1693" si="699">IF(E1682="Муниципальная",0,IF(E1682="Частная",I1682,IF(E1682="Государственная",I1682,IF(E1682="Юр.лицо",I1682))))</f>
        <v>0</v>
      </c>
      <c r="L1682" s="143">
        <f t="shared" ref="L1682:N1693" si="700">IF(I1682&gt;0,1,IF(I1682=0,0))</f>
        <v>1</v>
      </c>
      <c r="M1682" s="12">
        <f t="shared" si="700"/>
        <v>1</v>
      </c>
      <c r="N1682" s="143">
        <f t="shared" si="700"/>
        <v>0</v>
      </c>
      <c r="O1682" s="247">
        <v>3</v>
      </c>
      <c r="P1682" s="13">
        <v>0</v>
      </c>
      <c r="Q1682" s="247">
        <f t="shared" si="679"/>
        <v>3</v>
      </c>
      <c r="R1682" s="223" t="s">
        <v>22</v>
      </c>
      <c r="S1682" s="57">
        <v>42626</v>
      </c>
      <c r="T1682" s="54" t="s">
        <v>153</v>
      </c>
      <c r="U1682" s="207">
        <v>43830</v>
      </c>
      <c r="V1682" s="16"/>
      <c r="W1682" s="148" t="s">
        <v>482</v>
      </c>
      <c r="X1682" s="148" t="s">
        <v>555</v>
      </c>
      <c r="Y1682" s="11"/>
    </row>
    <row r="1683" spans="1:25" s="17" customFormat="1" ht="24.95" customHeight="1" x14ac:dyDescent="0.2">
      <c r="A1683" s="58">
        <f t="shared" si="691"/>
        <v>13</v>
      </c>
      <c r="B1683" s="143" t="s">
        <v>126</v>
      </c>
      <c r="C1683" s="143" t="s">
        <v>152</v>
      </c>
      <c r="D1683" s="142">
        <v>2</v>
      </c>
      <c r="E1683" s="143" t="s">
        <v>13</v>
      </c>
      <c r="F1683" s="38">
        <v>2</v>
      </c>
      <c r="G1683" s="14"/>
      <c r="H1683" s="140">
        <v>41.7</v>
      </c>
      <c r="I1683" s="228">
        <f t="shared" si="697"/>
        <v>41.7</v>
      </c>
      <c r="J1683" s="228">
        <f t="shared" si="698"/>
        <v>0</v>
      </c>
      <c r="K1683" s="228">
        <f t="shared" si="699"/>
        <v>41.7</v>
      </c>
      <c r="L1683" s="143">
        <f t="shared" si="700"/>
        <v>1</v>
      </c>
      <c r="M1683" s="12">
        <f t="shared" si="700"/>
        <v>0</v>
      </c>
      <c r="N1683" s="143">
        <f t="shared" si="700"/>
        <v>1</v>
      </c>
      <c r="O1683" s="247">
        <v>9</v>
      </c>
      <c r="P1683" s="13">
        <v>0</v>
      </c>
      <c r="Q1683" s="247">
        <f t="shared" si="679"/>
        <v>9</v>
      </c>
      <c r="R1683" s="223" t="s">
        <v>22</v>
      </c>
      <c r="S1683" s="141">
        <v>42626</v>
      </c>
      <c r="T1683" s="143" t="s">
        <v>153</v>
      </c>
      <c r="U1683" s="45">
        <v>43830</v>
      </c>
      <c r="V1683" s="139">
        <v>40607</v>
      </c>
      <c r="W1683" s="148" t="s">
        <v>482</v>
      </c>
      <c r="X1683" s="148" t="s">
        <v>555</v>
      </c>
      <c r="Y1683" s="11"/>
    </row>
    <row r="1684" spans="1:25" s="17" customFormat="1" ht="24.95" customHeight="1" x14ac:dyDescent="0.2">
      <c r="A1684" s="58">
        <f t="shared" si="691"/>
        <v>13</v>
      </c>
      <c r="B1684" s="143" t="s">
        <v>126</v>
      </c>
      <c r="C1684" s="143" t="s">
        <v>152</v>
      </c>
      <c r="D1684" s="142">
        <v>3</v>
      </c>
      <c r="E1684" s="143" t="s">
        <v>13</v>
      </c>
      <c r="F1684" s="38">
        <v>1</v>
      </c>
      <c r="G1684" s="14"/>
      <c r="H1684" s="140">
        <v>31</v>
      </c>
      <c r="I1684" s="228">
        <f t="shared" si="697"/>
        <v>31</v>
      </c>
      <c r="J1684" s="228">
        <f t="shared" si="698"/>
        <v>0</v>
      </c>
      <c r="K1684" s="228">
        <f t="shared" si="699"/>
        <v>31</v>
      </c>
      <c r="L1684" s="143">
        <f t="shared" si="700"/>
        <v>1</v>
      </c>
      <c r="M1684" s="12">
        <f t="shared" si="700"/>
        <v>0</v>
      </c>
      <c r="N1684" s="143">
        <f t="shared" si="700"/>
        <v>1</v>
      </c>
      <c r="O1684" s="247">
        <v>1</v>
      </c>
      <c r="P1684" s="13">
        <v>0</v>
      </c>
      <c r="Q1684" s="247">
        <f t="shared" si="679"/>
        <v>1</v>
      </c>
      <c r="R1684" s="223" t="s">
        <v>22</v>
      </c>
      <c r="S1684" s="141">
        <v>42626</v>
      </c>
      <c r="T1684" s="143" t="s">
        <v>153</v>
      </c>
      <c r="U1684" s="45">
        <v>43830</v>
      </c>
      <c r="V1684" s="139">
        <v>39073</v>
      </c>
      <c r="W1684" s="148" t="s">
        <v>482</v>
      </c>
      <c r="X1684" s="148" t="s">
        <v>555</v>
      </c>
      <c r="Y1684" s="11"/>
    </row>
    <row r="1685" spans="1:25" s="17" customFormat="1" ht="24.95" customHeight="1" x14ac:dyDescent="0.2">
      <c r="A1685" s="58">
        <f t="shared" si="691"/>
        <v>13</v>
      </c>
      <c r="B1685" s="143" t="s">
        <v>126</v>
      </c>
      <c r="C1685" s="143" t="s">
        <v>152</v>
      </c>
      <c r="D1685" s="142">
        <v>4</v>
      </c>
      <c r="E1685" s="143" t="s">
        <v>13</v>
      </c>
      <c r="F1685" s="38">
        <v>3</v>
      </c>
      <c r="G1685" s="14"/>
      <c r="H1685" s="140">
        <v>52.9</v>
      </c>
      <c r="I1685" s="228">
        <f t="shared" si="697"/>
        <v>52.9</v>
      </c>
      <c r="J1685" s="228">
        <f t="shared" si="698"/>
        <v>0</v>
      </c>
      <c r="K1685" s="228">
        <f t="shared" si="699"/>
        <v>52.9</v>
      </c>
      <c r="L1685" s="143">
        <f t="shared" si="700"/>
        <v>1</v>
      </c>
      <c r="M1685" s="12">
        <f t="shared" si="700"/>
        <v>0</v>
      </c>
      <c r="N1685" s="143">
        <f t="shared" si="700"/>
        <v>1</v>
      </c>
      <c r="O1685" s="247">
        <v>3</v>
      </c>
      <c r="P1685" s="13">
        <v>0</v>
      </c>
      <c r="Q1685" s="247">
        <f t="shared" si="679"/>
        <v>3</v>
      </c>
      <c r="R1685" s="223" t="s">
        <v>22</v>
      </c>
      <c r="S1685" s="141">
        <v>42626</v>
      </c>
      <c r="T1685" s="143" t="s">
        <v>153</v>
      </c>
      <c r="U1685" s="45">
        <v>43830</v>
      </c>
      <c r="V1685" s="139">
        <v>39893</v>
      </c>
      <c r="W1685" s="148" t="s">
        <v>482</v>
      </c>
      <c r="X1685" s="148" t="s">
        <v>555</v>
      </c>
      <c r="Y1685" s="11"/>
    </row>
    <row r="1686" spans="1:25" s="17" customFormat="1" ht="24.95" customHeight="1" x14ac:dyDescent="0.2">
      <c r="A1686" s="58">
        <f t="shared" si="691"/>
        <v>13</v>
      </c>
      <c r="B1686" s="143" t="s">
        <v>126</v>
      </c>
      <c r="C1686" s="143" t="s">
        <v>152</v>
      </c>
      <c r="D1686" s="142">
        <v>5</v>
      </c>
      <c r="E1686" s="143" t="s">
        <v>13</v>
      </c>
      <c r="F1686" s="38">
        <v>2</v>
      </c>
      <c r="G1686" s="14"/>
      <c r="H1686" s="140">
        <v>42.7</v>
      </c>
      <c r="I1686" s="228">
        <f t="shared" si="697"/>
        <v>42.7</v>
      </c>
      <c r="J1686" s="228">
        <f t="shared" si="698"/>
        <v>0</v>
      </c>
      <c r="K1686" s="228">
        <f t="shared" si="699"/>
        <v>42.7</v>
      </c>
      <c r="L1686" s="143">
        <f t="shared" si="700"/>
        <v>1</v>
      </c>
      <c r="M1686" s="12">
        <f t="shared" si="700"/>
        <v>0</v>
      </c>
      <c r="N1686" s="143">
        <f t="shared" si="700"/>
        <v>1</v>
      </c>
      <c r="O1686" s="247">
        <v>1</v>
      </c>
      <c r="P1686" s="13">
        <v>0</v>
      </c>
      <c r="Q1686" s="247">
        <f t="shared" si="679"/>
        <v>1</v>
      </c>
      <c r="R1686" s="223" t="s">
        <v>22</v>
      </c>
      <c r="S1686" s="141">
        <v>42626</v>
      </c>
      <c r="T1686" s="143" t="s">
        <v>153</v>
      </c>
      <c r="U1686" s="45">
        <v>43830</v>
      </c>
      <c r="V1686" s="139">
        <v>42446</v>
      </c>
      <c r="W1686" s="148" t="s">
        <v>482</v>
      </c>
      <c r="X1686" s="148" t="s">
        <v>555</v>
      </c>
      <c r="Y1686" s="11"/>
    </row>
    <row r="1687" spans="1:25" s="308" customFormat="1" ht="24.95" customHeight="1" x14ac:dyDescent="0.2">
      <c r="A1687" s="271">
        <f t="shared" si="691"/>
        <v>13</v>
      </c>
      <c r="B1687" s="272" t="s">
        <v>126</v>
      </c>
      <c r="C1687" s="272" t="s">
        <v>152</v>
      </c>
      <c r="D1687" s="275">
        <v>6</v>
      </c>
      <c r="E1687" s="272" t="s">
        <v>13</v>
      </c>
      <c r="F1687" s="273">
        <v>1</v>
      </c>
      <c r="G1687" s="305"/>
      <c r="H1687" s="274">
        <v>32.5</v>
      </c>
      <c r="I1687" s="274">
        <f t="shared" si="697"/>
        <v>32.5</v>
      </c>
      <c r="J1687" s="274">
        <f t="shared" si="698"/>
        <v>0</v>
      </c>
      <c r="K1687" s="274">
        <f t="shared" si="699"/>
        <v>32.5</v>
      </c>
      <c r="L1687" s="272">
        <f t="shared" si="700"/>
        <v>1</v>
      </c>
      <c r="M1687" s="306">
        <f t="shared" si="700"/>
        <v>0</v>
      </c>
      <c r="N1687" s="272">
        <f t="shared" si="700"/>
        <v>1</v>
      </c>
      <c r="O1687" s="275">
        <v>1</v>
      </c>
      <c r="P1687" s="307">
        <v>0</v>
      </c>
      <c r="Q1687" s="275">
        <f t="shared" si="679"/>
        <v>1</v>
      </c>
      <c r="R1687" s="272" t="s">
        <v>22</v>
      </c>
      <c r="S1687" s="276">
        <v>42626</v>
      </c>
      <c r="T1687" s="272" t="s">
        <v>153</v>
      </c>
      <c r="U1687" s="277">
        <v>43830</v>
      </c>
      <c r="V1687" s="278">
        <v>42711</v>
      </c>
      <c r="W1687" s="275" t="s">
        <v>482</v>
      </c>
      <c r="X1687" s="275" t="s">
        <v>555</v>
      </c>
      <c r="Y1687" s="11"/>
    </row>
    <row r="1688" spans="1:25" s="17" customFormat="1" ht="24.95" customHeight="1" x14ac:dyDescent="0.2">
      <c r="A1688" s="58">
        <f t="shared" si="691"/>
        <v>13</v>
      </c>
      <c r="B1688" s="143" t="s">
        <v>126</v>
      </c>
      <c r="C1688" s="143" t="s">
        <v>152</v>
      </c>
      <c r="D1688" s="142">
        <v>7</v>
      </c>
      <c r="E1688" s="143" t="s">
        <v>13</v>
      </c>
      <c r="F1688" s="38">
        <v>1</v>
      </c>
      <c r="G1688" s="14"/>
      <c r="H1688" s="140">
        <v>31.1</v>
      </c>
      <c r="I1688" s="228">
        <f t="shared" si="697"/>
        <v>31.1</v>
      </c>
      <c r="J1688" s="228">
        <f t="shared" si="698"/>
        <v>0</v>
      </c>
      <c r="K1688" s="228">
        <f t="shared" si="699"/>
        <v>31.1</v>
      </c>
      <c r="L1688" s="143">
        <f t="shared" si="700"/>
        <v>1</v>
      </c>
      <c r="M1688" s="12">
        <f t="shared" si="700"/>
        <v>0</v>
      </c>
      <c r="N1688" s="143">
        <f t="shared" si="700"/>
        <v>1</v>
      </c>
      <c r="O1688" s="247">
        <v>6</v>
      </c>
      <c r="P1688" s="13">
        <v>0</v>
      </c>
      <c r="Q1688" s="247">
        <f t="shared" si="679"/>
        <v>6</v>
      </c>
      <c r="R1688" s="223" t="s">
        <v>22</v>
      </c>
      <c r="S1688" s="141">
        <v>42626</v>
      </c>
      <c r="T1688" s="143" t="s">
        <v>153</v>
      </c>
      <c r="U1688" s="45">
        <v>43830</v>
      </c>
      <c r="V1688" s="139">
        <v>40144</v>
      </c>
      <c r="W1688" s="148" t="s">
        <v>482</v>
      </c>
      <c r="X1688" s="148" t="s">
        <v>555</v>
      </c>
      <c r="Y1688" s="11"/>
    </row>
    <row r="1689" spans="1:25" s="17" customFormat="1" ht="24.95" customHeight="1" x14ac:dyDescent="0.2">
      <c r="A1689" s="58">
        <f t="shared" si="691"/>
        <v>13</v>
      </c>
      <c r="B1689" s="143" t="s">
        <v>126</v>
      </c>
      <c r="C1689" s="143" t="s">
        <v>152</v>
      </c>
      <c r="D1689" s="142">
        <v>8</v>
      </c>
      <c r="E1689" s="143" t="s">
        <v>12</v>
      </c>
      <c r="F1689" s="38">
        <v>2</v>
      </c>
      <c r="G1689" s="14"/>
      <c r="H1689" s="140">
        <v>43.4</v>
      </c>
      <c r="I1689" s="228">
        <f t="shared" si="697"/>
        <v>43.4</v>
      </c>
      <c r="J1689" s="228">
        <f t="shared" si="698"/>
        <v>43.4</v>
      </c>
      <c r="K1689" s="228">
        <f t="shared" si="699"/>
        <v>0</v>
      </c>
      <c r="L1689" s="143">
        <f t="shared" si="700"/>
        <v>1</v>
      </c>
      <c r="M1689" s="12">
        <f t="shared" si="700"/>
        <v>1</v>
      </c>
      <c r="N1689" s="143">
        <f t="shared" si="700"/>
        <v>0</v>
      </c>
      <c r="O1689" s="247">
        <v>4</v>
      </c>
      <c r="P1689" s="13">
        <v>0</v>
      </c>
      <c r="Q1689" s="247">
        <f t="shared" si="679"/>
        <v>4</v>
      </c>
      <c r="R1689" s="223" t="s">
        <v>22</v>
      </c>
      <c r="S1689" s="141">
        <v>42626</v>
      </c>
      <c r="T1689" s="143" t="s">
        <v>153</v>
      </c>
      <c r="U1689" s="45">
        <v>43830</v>
      </c>
      <c r="V1689" s="16"/>
      <c r="W1689" s="148" t="s">
        <v>482</v>
      </c>
      <c r="X1689" s="148" t="s">
        <v>555</v>
      </c>
      <c r="Y1689" s="11"/>
    </row>
    <row r="1690" spans="1:25" s="17" customFormat="1" ht="24.95" customHeight="1" x14ac:dyDescent="0.2">
      <c r="A1690" s="58">
        <f t="shared" si="691"/>
        <v>13</v>
      </c>
      <c r="B1690" s="143" t="s">
        <v>126</v>
      </c>
      <c r="C1690" s="143" t="s">
        <v>152</v>
      </c>
      <c r="D1690" s="142">
        <v>9</v>
      </c>
      <c r="E1690" s="143" t="s">
        <v>13</v>
      </c>
      <c r="F1690" s="38">
        <v>3</v>
      </c>
      <c r="G1690" s="14"/>
      <c r="H1690" s="140">
        <v>52.3</v>
      </c>
      <c r="I1690" s="228">
        <f t="shared" si="697"/>
        <v>52.3</v>
      </c>
      <c r="J1690" s="228">
        <f t="shared" si="698"/>
        <v>0</v>
      </c>
      <c r="K1690" s="228">
        <f t="shared" si="699"/>
        <v>52.3</v>
      </c>
      <c r="L1690" s="143">
        <f t="shared" si="700"/>
        <v>1</v>
      </c>
      <c r="M1690" s="12">
        <f t="shared" si="700"/>
        <v>0</v>
      </c>
      <c r="N1690" s="143">
        <f t="shared" si="700"/>
        <v>1</v>
      </c>
      <c r="O1690" s="247">
        <v>4</v>
      </c>
      <c r="P1690" s="13">
        <v>4</v>
      </c>
      <c r="Q1690" s="247">
        <f t="shared" si="679"/>
        <v>0</v>
      </c>
      <c r="R1690" s="223" t="s">
        <v>22</v>
      </c>
      <c r="S1690" s="141">
        <v>42626</v>
      </c>
      <c r="T1690" s="143" t="s">
        <v>153</v>
      </c>
      <c r="U1690" s="45">
        <v>43830</v>
      </c>
      <c r="V1690" s="139">
        <v>42415</v>
      </c>
      <c r="W1690" s="148" t="s">
        <v>482</v>
      </c>
      <c r="X1690" s="148" t="s">
        <v>555</v>
      </c>
      <c r="Y1690" s="11"/>
    </row>
    <row r="1691" spans="1:25" s="17" customFormat="1" ht="24.95" customHeight="1" x14ac:dyDescent="0.2">
      <c r="A1691" s="58">
        <f t="shared" si="691"/>
        <v>13</v>
      </c>
      <c r="B1691" s="143" t="s">
        <v>126</v>
      </c>
      <c r="C1691" s="143" t="s">
        <v>152</v>
      </c>
      <c r="D1691" s="142">
        <v>10</v>
      </c>
      <c r="E1691" s="143" t="s">
        <v>13</v>
      </c>
      <c r="F1691" s="38">
        <v>1</v>
      </c>
      <c r="G1691" s="14"/>
      <c r="H1691" s="140">
        <v>30.9</v>
      </c>
      <c r="I1691" s="228">
        <f t="shared" si="697"/>
        <v>30.9</v>
      </c>
      <c r="J1691" s="228">
        <f t="shared" si="698"/>
        <v>0</v>
      </c>
      <c r="K1691" s="228">
        <f t="shared" si="699"/>
        <v>30.9</v>
      </c>
      <c r="L1691" s="143">
        <f t="shared" si="700"/>
        <v>1</v>
      </c>
      <c r="M1691" s="12">
        <f t="shared" si="700"/>
        <v>0</v>
      </c>
      <c r="N1691" s="143">
        <f t="shared" si="700"/>
        <v>1</v>
      </c>
      <c r="O1691" s="247">
        <v>5</v>
      </c>
      <c r="P1691" s="13">
        <v>5</v>
      </c>
      <c r="Q1691" s="247">
        <f t="shared" si="679"/>
        <v>0</v>
      </c>
      <c r="R1691" s="223" t="s">
        <v>22</v>
      </c>
      <c r="S1691" s="141">
        <v>42626</v>
      </c>
      <c r="T1691" s="143" t="s">
        <v>153</v>
      </c>
      <c r="U1691" s="45">
        <v>43830</v>
      </c>
      <c r="V1691" s="139">
        <v>37445</v>
      </c>
      <c r="W1691" s="148" t="s">
        <v>482</v>
      </c>
      <c r="X1691" s="148" t="s">
        <v>555</v>
      </c>
      <c r="Y1691" s="11"/>
    </row>
    <row r="1692" spans="1:25" s="17" customFormat="1" ht="24.95" customHeight="1" x14ac:dyDescent="0.2">
      <c r="A1692" s="58">
        <f t="shared" si="691"/>
        <v>13</v>
      </c>
      <c r="B1692" s="143" t="s">
        <v>126</v>
      </c>
      <c r="C1692" s="143" t="s">
        <v>152</v>
      </c>
      <c r="D1692" s="142">
        <v>11</v>
      </c>
      <c r="E1692" s="143" t="s">
        <v>12</v>
      </c>
      <c r="F1692" s="38">
        <v>2</v>
      </c>
      <c r="G1692" s="14"/>
      <c r="H1692" s="140">
        <v>42.4</v>
      </c>
      <c r="I1692" s="228">
        <f t="shared" si="697"/>
        <v>42.4</v>
      </c>
      <c r="J1692" s="228">
        <f t="shared" si="698"/>
        <v>42.4</v>
      </c>
      <c r="K1692" s="228">
        <f t="shared" si="699"/>
        <v>0</v>
      </c>
      <c r="L1692" s="143">
        <f t="shared" si="700"/>
        <v>1</v>
      </c>
      <c r="M1692" s="12">
        <f t="shared" si="700"/>
        <v>1</v>
      </c>
      <c r="N1692" s="143">
        <f t="shared" si="700"/>
        <v>0</v>
      </c>
      <c r="O1692" s="247">
        <v>1</v>
      </c>
      <c r="P1692" s="13">
        <v>0</v>
      </c>
      <c r="Q1692" s="247">
        <f t="shared" si="679"/>
        <v>1</v>
      </c>
      <c r="R1692" s="223" t="s">
        <v>22</v>
      </c>
      <c r="S1692" s="141">
        <v>42626</v>
      </c>
      <c r="T1692" s="143" t="s">
        <v>153</v>
      </c>
      <c r="U1692" s="45">
        <v>43830</v>
      </c>
      <c r="V1692" s="16"/>
      <c r="W1692" s="148" t="s">
        <v>482</v>
      </c>
      <c r="X1692" s="148" t="s">
        <v>555</v>
      </c>
      <c r="Y1692" s="11"/>
    </row>
    <row r="1693" spans="1:25" s="17" customFormat="1" ht="24.95" customHeight="1" x14ac:dyDescent="0.2">
      <c r="A1693" s="58">
        <f t="shared" si="691"/>
        <v>13</v>
      </c>
      <c r="B1693" s="143" t="s">
        <v>126</v>
      </c>
      <c r="C1693" s="143" t="s">
        <v>152</v>
      </c>
      <c r="D1693" s="142">
        <v>12</v>
      </c>
      <c r="E1693" s="143" t="s">
        <v>13</v>
      </c>
      <c r="F1693" s="38">
        <v>3</v>
      </c>
      <c r="G1693" s="14"/>
      <c r="H1693" s="140">
        <v>52.4</v>
      </c>
      <c r="I1693" s="228">
        <f t="shared" si="697"/>
        <v>52.4</v>
      </c>
      <c r="J1693" s="228">
        <f t="shared" si="698"/>
        <v>0</v>
      </c>
      <c r="K1693" s="228">
        <f t="shared" si="699"/>
        <v>52.4</v>
      </c>
      <c r="L1693" s="143">
        <f t="shared" si="700"/>
        <v>1</v>
      </c>
      <c r="M1693" s="12">
        <f t="shared" si="700"/>
        <v>0</v>
      </c>
      <c r="N1693" s="143">
        <f t="shared" si="700"/>
        <v>1</v>
      </c>
      <c r="O1693" s="247">
        <v>3</v>
      </c>
      <c r="P1693" s="13">
        <v>0</v>
      </c>
      <c r="Q1693" s="247">
        <f t="shared" si="679"/>
        <v>3</v>
      </c>
      <c r="R1693" s="223" t="s">
        <v>22</v>
      </c>
      <c r="S1693" s="52">
        <v>42626</v>
      </c>
      <c r="T1693" s="49" t="s">
        <v>153</v>
      </c>
      <c r="U1693" s="197">
        <v>43830</v>
      </c>
      <c r="V1693" s="139">
        <v>38101</v>
      </c>
      <c r="W1693" s="148" t="s">
        <v>482</v>
      </c>
      <c r="X1693" s="148" t="s">
        <v>555</v>
      </c>
      <c r="Y1693" s="11"/>
    </row>
    <row r="1694" spans="1:25" s="72" customFormat="1" ht="24.75" customHeight="1" x14ac:dyDescent="0.2">
      <c r="A1694" s="75">
        <f t="shared" si="691"/>
        <v>13</v>
      </c>
      <c r="B1694" s="76" t="s">
        <v>126</v>
      </c>
      <c r="C1694" s="76" t="s">
        <v>152</v>
      </c>
      <c r="D1694" s="77">
        <f>COUNTA(D1682:D1693)</f>
        <v>12</v>
      </c>
      <c r="E1694" s="47" t="s">
        <v>34</v>
      </c>
      <c r="F1694" s="33"/>
      <c r="G1694" s="78">
        <v>551</v>
      </c>
      <c r="H1694" s="78">
        <f>SUM(H1682:H1693)</f>
        <v>505.79999999999995</v>
      </c>
      <c r="I1694" s="78">
        <f t="shared" ref="I1694:Q1694" si="701">SUM(I1682:I1693)</f>
        <v>505.79999999999995</v>
      </c>
      <c r="J1694" s="78">
        <f t="shared" si="701"/>
        <v>138.30000000000001</v>
      </c>
      <c r="K1694" s="78">
        <f t="shared" si="701"/>
        <v>367.49999999999994</v>
      </c>
      <c r="L1694" s="77">
        <f t="shared" si="701"/>
        <v>12</v>
      </c>
      <c r="M1694" s="77">
        <f t="shared" si="701"/>
        <v>3</v>
      </c>
      <c r="N1694" s="77">
        <f t="shared" si="701"/>
        <v>9</v>
      </c>
      <c r="O1694" s="77">
        <f t="shared" si="701"/>
        <v>41</v>
      </c>
      <c r="P1694" s="77">
        <f t="shared" si="701"/>
        <v>9</v>
      </c>
      <c r="Q1694" s="77">
        <f t="shared" si="701"/>
        <v>32</v>
      </c>
      <c r="R1694" s="15" t="str">
        <f>IF(L1694/D1694=0,"дом расселён 100%",IF(L1694-D1694=0,"0%",IF(L1694/D1694&lt;1,1-L1694/D1694)))</f>
        <v>0%</v>
      </c>
      <c r="S1694" s="79">
        <v>42626</v>
      </c>
      <c r="T1694" s="76" t="s">
        <v>153</v>
      </c>
      <c r="U1694" s="79">
        <v>43830</v>
      </c>
      <c r="V1694" s="16"/>
      <c r="W1694" s="148" t="s">
        <v>482</v>
      </c>
      <c r="X1694" s="148" t="s">
        <v>555</v>
      </c>
      <c r="Y1694" s="11"/>
    </row>
    <row r="1695" spans="1:25" s="17" customFormat="1" ht="24.95" customHeight="1" x14ac:dyDescent="0.2">
      <c r="A1695" s="58">
        <f>A1694+1</f>
        <v>14</v>
      </c>
      <c r="B1695" s="143" t="s">
        <v>126</v>
      </c>
      <c r="C1695" s="143" t="s">
        <v>154</v>
      </c>
      <c r="D1695" s="142">
        <v>1</v>
      </c>
      <c r="E1695" s="143" t="s">
        <v>12</v>
      </c>
      <c r="F1695" s="38">
        <v>3</v>
      </c>
      <c r="G1695" s="14"/>
      <c r="H1695" s="140">
        <v>51.4</v>
      </c>
      <c r="I1695" s="228">
        <f t="shared" ref="I1695:I1706" si="702">IF(R1695="Подлежит расселению",H1695,IF(R1695="Расселено",0,IF(R1695="Пустующие",0,IF(R1695="В суде",H1695))))</f>
        <v>51.4</v>
      </c>
      <c r="J1695" s="228">
        <f t="shared" ref="J1695:J1706" si="703">IF(E1695="Муниципальная",I1695,IF(E1695="Частная",0,IF(E1695="Государственная",0,IF(E1695="Юр.лицо",0))))</f>
        <v>51.4</v>
      </c>
      <c r="K1695" s="228">
        <f t="shared" ref="K1695:K1706" si="704">IF(E1695="Муниципальная",0,IF(E1695="Частная",I1695,IF(E1695="Государственная",I1695,IF(E1695="Юр.лицо",I1695))))</f>
        <v>0</v>
      </c>
      <c r="L1695" s="143">
        <f t="shared" ref="L1695:N1706" si="705">IF(I1695&gt;0,1,IF(I1695=0,0))</f>
        <v>1</v>
      </c>
      <c r="M1695" s="12">
        <f t="shared" si="705"/>
        <v>1</v>
      </c>
      <c r="N1695" s="143">
        <f t="shared" si="705"/>
        <v>0</v>
      </c>
      <c r="O1695" s="247">
        <v>4</v>
      </c>
      <c r="P1695" s="13">
        <v>0</v>
      </c>
      <c r="Q1695" s="247">
        <f t="shared" si="679"/>
        <v>4</v>
      </c>
      <c r="R1695" s="223" t="s">
        <v>22</v>
      </c>
      <c r="S1695" s="57">
        <v>42626</v>
      </c>
      <c r="T1695" s="54" t="s">
        <v>155</v>
      </c>
      <c r="U1695" s="207">
        <v>43830</v>
      </c>
      <c r="V1695" s="16"/>
      <c r="W1695" s="148" t="s">
        <v>482</v>
      </c>
      <c r="X1695" s="148" t="s">
        <v>555</v>
      </c>
      <c r="Y1695" s="11"/>
    </row>
    <row r="1696" spans="1:25" s="17" customFormat="1" ht="24.95" customHeight="1" x14ac:dyDescent="0.2">
      <c r="A1696" s="58">
        <f t="shared" si="691"/>
        <v>14</v>
      </c>
      <c r="B1696" s="143" t="s">
        <v>126</v>
      </c>
      <c r="C1696" s="143" t="s">
        <v>154</v>
      </c>
      <c r="D1696" s="142">
        <v>2</v>
      </c>
      <c r="E1696" s="143" t="s">
        <v>12</v>
      </c>
      <c r="F1696" s="38">
        <v>2</v>
      </c>
      <c r="G1696" s="14"/>
      <c r="H1696" s="140">
        <v>41.3</v>
      </c>
      <c r="I1696" s="228">
        <f t="shared" si="702"/>
        <v>41.3</v>
      </c>
      <c r="J1696" s="228">
        <f t="shared" si="703"/>
        <v>41.3</v>
      </c>
      <c r="K1696" s="228">
        <f t="shared" si="704"/>
        <v>0</v>
      </c>
      <c r="L1696" s="143">
        <f t="shared" si="705"/>
        <v>1</v>
      </c>
      <c r="M1696" s="12">
        <f t="shared" si="705"/>
        <v>1</v>
      </c>
      <c r="N1696" s="143">
        <f t="shared" si="705"/>
        <v>0</v>
      </c>
      <c r="O1696" s="247">
        <v>3</v>
      </c>
      <c r="P1696" s="13">
        <v>0</v>
      </c>
      <c r="Q1696" s="247">
        <f t="shared" si="679"/>
        <v>3</v>
      </c>
      <c r="R1696" s="223" t="s">
        <v>22</v>
      </c>
      <c r="S1696" s="141">
        <v>42626</v>
      </c>
      <c r="T1696" s="143" t="s">
        <v>155</v>
      </c>
      <c r="U1696" s="45">
        <v>43830</v>
      </c>
      <c r="V1696" s="16"/>
      <c r="W1696" s="148" t="s">
        <v>482</v>
      </c>
      <c r="X1696" s="148" t="s">
        <v>555</v>
      </c>
      <c r="Y1696" s="11"/>
    </row>
    <row r="1697" spans="1:25" s="17" customFormat="1" ht="24.95" customHeight="1" x14ac:dyDescent="0.2">
      <c r="A1697" s="58">
        <f t="shared" si="691"/>
        <v>14</v>
      </c>
      <c r="B1697" s="143" t="s">
        <v>126</v>
      </c>
      <c r="C1697" s="143" t="s">
        <v>154</v>
      </c>
      <c r="D1697" s="142">
        <v>3</v>
      </c>
      <c r="E1697" s="143" t="s">
        <v>12</v>
      </c>
      <c r="F1697" s="38">
        <v>1</v>
      </c>
      <c r="G1697" s="14"/>
      <c r="H1697" s="140">
        <v>30.5</v>
      </c>
      <c r="I1697" s="228">
        <f t="shared" si="702"/>
        <v>30.5</v>
      </c>
      <c r="J1697" s="228">
        <f t="shared" si="703"/>
        <v>30.5</v>
      </c>
      <c r="K1697" s="228">
        <f t="shared" si="704"/>
        <v>0</v>
      </c>
      <c r="L1697" s="143">
        <f t="shared" si="705"/>
        <v>1</v>
      </c>
      <c r="M1697" s="12">
        <f t="shared" si="705"/>
        <v>1</v>
      </c>
      <c r="N1697" s="143">
        <f t="shared" si="705"/>
        <v>0</v>
      </c>
      <c r="O1697" s="247">
        <v>4</v>
      </c>
      <c r="P1697" s="13">
        <v>0</v>
      </c>
      <c r="Q1697" s="247">
        <f t="shared" si="679"/>
        <v>4</v>
      </c>
      <c r="R1697" s="223" t="s">
        <v>22</v>
      </c>
      <c r="S1697" s="141">
        <v>42626</v>
      </c>
      <c r="T1697" s="143" t="s">
        <v>155</v>
      </c>
      <c r="U1697" s="45">
        <v>43830</v>
      </c>
      <c r="V1697" s="16"/>
      <c r="W1697" s="148" t="s">
        <v>482</v>
      </c>
      <c r="X1697" s="148" t="s">
        <v>555</v>
      </c>
      <c r="Y1697" s="11"/>
    </row>
    <row r="1698" spans="1:25" s="17" customFormat="1" ht="24.95" customHeight="1" x14ac:dyDescent="0.2">
      <c r="A1698" s="58">
        <f t="shared" si="691"/>
        <v>14</v>
      </c>
      <c r="B1698" s="143" t="s">
        <v>126</v>
      </c>
      <c r="C1698" s="143" t="s">
        <v>154</v>
      </c>
      <c r="D1698" s="142">
        <v>4</v>
      </c>
      <c r="E1698" s="143" t="s">
        <v>12</v>
      </c>
      <c r="F1698" s="38">
        <v>3</v>
      </c>
      <c r="G1698" s="14"/>
      <c r="H1698" s="140">
        <v>51.5</v>
      </c>
      <c r="I1698" s="228">
        <f t="shared" si="702"/>
        <v>51.5</v>
      </c>
      <c r="J1698" s="228">
        <f t="shared" si="703"/>
        <v>51.5</v>
      </c>
      <c r="K1698" s="228">
        <f t="shared" si="704"/>
        <v>0</v>
      </c>
      <c r="L1698" s="143">
        <f t="shared" si="705"/>
        <v>1</v>
      </c>
      <c r="M1698" s="12">
        <f t="shared" si="705"/>
        <v>1</v>
      </c>
      <c r="N1698" s="143">
        <f t="shared" si="705"/>
        <v>0</v>
      </c>
      <c r="O1698" s="247">
        <v>3</v>
      </c>
      <c r="P1698" s="13">
        <v>0</v>
      </c>
      <c r="Q1698" s="247">
        <f t="shared" si="679"/>
        <v>3</v>
      </c>
      <c r="R1698" s="223" t="s">
        <v>22</v>
      </c>
      <c r="S1698" s="141">
        <v>42626</v>
      </c>
      <c r="T1698" s="143" t="s">
        <v>155</v>
      </c>
      <c r="U1698" s="45">
        <v>43830</v>
      </c>
      <c r="V1698" s="16"/>
      <c r="W1698" s="148" t="s">
        <v>482</v>
      </c>
      <c r="X1698" s="148" t="s">
        <v>555</v>
      </c>
      <c r="Y1698" s="11"/>
    </row>
    <row r="1699" spans="1:25" s="17" customFormat="1" ht="24.95" customHeight="1" x14ac:dyDescent="0.2">
      <c r="A1699" s="58">
        <f t="shared" si="691"/>
        <v>14</v>
      </c>
      <c r="B1699" s="143" t="s">
        <v>126</v>
      </c>
      <c r="C1699" s="143" t="s">
        <v>154</v>
      </c>
      <c r="D1699" s="142">
        <v>5</v>
      </c>
      <c r="E1699" s="143" t="s">
        <v>12</v>
      </c>
      <c r="F1699" s="38">
        <v>2</v>
      </c>
      <c r="G1699" s="14"/>
      <c r="H1699" s="140">
        <v>41.6</v>
      </c>
      <c r="I1699" s="228">
        <f t="shared" si="702"/>
        <v>41.6</v>
      </c>
      <c r="J1699" s="228">
        <f t="shared" si="703"/>
        <v>41.6</v>
      </c>
      <c r="K1699" s="228">
        <f t="shared" si="704"/>
        <v>0</v>
      </c>
      <c r="L1699" s="143">
        <f t="shared" si="705"/>
        <v>1</v>
      </c>
      <c r="M1699" s="12">
        <f t="shared" si="705"/>
        <v>1</v>
      </c>
      <c r="N1699" s="143">
        <f t="shared" si="705"/>
        <v>0</v>
      </c>
      <c r="O1699" s="247">
        <v>3</v>
      </c>
      <c r="P1699" s="13">
        <v>0</v>
      </c>
      <c r="Q1699" s="247">
        <f t="shared" si="679"/>
        <v>3</v>
      </c>
      <c r="R1699" s="223" t="s">
        <v>22</v>
      </c>
      <c r="S1699" s="141">
        <v>42626</v>
      </c>
      <c r="T1699" s="143" t="s">
        <v>155</v>
      </c>
      <c r="U1699" s="45">
        <v>43830</v>
      </c>
      <c r="V1699" s="16"/>
      <c r="W1699" s="148" t="s">
        <v>482</v>
      </c>
      <c r="X1699" s="148" t="s">
        <v>555</v>
      </c>
      <c r="Y1699" s="11"/>
    </row>
    <row r="1700" spans="1:25" s="17" customFormat="1" ht="24.95" customHeight="1" x14ac:dyDescent="0.2">
      <c r="A1700" s="58">
        <f t="shared" si="691"/>
        <v>14</v>
      </c>
      <c r="B1700" s="143" t="s">
        <v>126</v>
      </c>
      <c r="C1700" s="143" t="s">
        <v>154</v>
      </c>
      <c r="D1700" s="142">
        <v>6</v>
      </c>
      <c r="E1700" s="143" t="s">
        <v>13</v>
      </c>
      <c r="F1700" s="38">
        <v>1</v>
      </c>
      <c r="G1700" s="14"/>
      <c r="H1700" s="140">
        <v>31.9</v>
      </c>
      <c r="I1700" s="228">
        <f t="shared" si="702"/>
        <v>31.9</v>
      </c>
      <c r="J1700" s="228">
        <f t="shared" si="703"/>
        <v>0</v>
      </c>
      <c r="K1700" s="228">
        <f t="shared" si="704"/>
        <v>31.9</v>
      </c>
      <c r="L1700" s="143">
        <f t="shared" si="705"/>
        <v>1</v>
      </c>
      <c r="M1700" s="12">
        <f t="shared" si="705"/>
        <v>0</v>
      </c>
      <c r="N1700" s="143">
        <f t="shared" si="705"/>
        <v>1</v>
      </c>
      <c r="O1700" s="247">
        <v>4</v>
      </c>
      <c r="P1700" s="13">
        <v>0</v>
      </c>
      <c r="Q1700" s="247">
        <f t="shared" si="679"/>
        <v>4</v>
      </c>
      <c r="R1700" s="223" t="s">
        <v>22</v>
      </c>
      <c r="S1700" s="141">
        <v>42626</v>
      </c>
      <c r="T1700" s="143" t="s">
        <v>155</v>
      </c>
      <c r="U1700" s="45">
        <v>43830</v>
      </c>
      <c r="V1700" s="139">
        <v>41067</v>
      </c>
      <c r="W1700" s="148" t="s">
        <v>482</v>
      </c>
      <c r="X1700" s="148" t="s">
        <v>555</v>
      </c>
      <c r="Y1700" s="11"/>
    </row>
    <row r="1701" spans="1:25" s="308" customFormat="1" ht="24.95" customHeight="1" x14ac:dyDescent="0.2">
      <c r="A1701" s="271">
        <f t="shared" si="691"/>
        <v>14</v>
      </c>
      <c r="B1701" s="272" t="s">
        <v>126</v>
      </c>
      <c r="C1701" s="272" t="s">
        <v>154</v>
      </c>
      <c r="D1701" s="275">
        <v>7</v>
      </c>
      <c r="E1701" s="272" t="s">
        <v>13</v>
      </c>
      <c r="F1701" s="273">
        <v>1</v>
      </c>
      <c r="G1701" s="305"/>
      <c r="H1701" s="274">
        <v>30.9</v>
      </c>
      <c r="I1701" s="274">
        <f t="shared" si="702"/>
        <v>30.9</v>
      </c>
      <c r="J1701" s="274">
        <f t="shared" si="703"/>
        <v>0</v>
      </c>
      <c r="K1701" s="274">
        <f t="shared" si="704"/>
        <v>30.9</v>
      </c>
      <c r="L1701" s="272">
        <f t="shared" si="705"/>
        <v>1</v>
      </c>
      <c r="M1701" s="306">
        <f t="shared" si="705"/>
        <v>0</v>
      </c>
      <c r="N1701" s="272">
        <f t="shared" si="705"/>
        <v>1</v>
      </c>
      <c r="O1701" s="275">
        <v>0</v>
      </c>
      <c r="P1701" s="307">
        <v>0</v>
      </c>
      <c r="Q1701" s="275">
        <f t="shared" si="679"/>
        <v>0</v>
      </c>
      <c r="R1701" s="272" t="s">
        <v>22</v>
      </c>
      <c r="S1701" s="276">
        <v>42626</v>
      </c>
      <c r="T1701" s="272" t="s">
        <v>155</v>
      </c>
      <c r="U1701" s="277">
        <v>43830</v>
      </c>
      <c r="V1701" s="278">
        <v>42699</v>
      </c>
      <c r="W1701" s="275" t="s">
        <v>482</v>
      </c>
      <c r="X1701" s="275" t="s">
        <v>555</v>
      </c>
      <c r="Y1701" s="11"/>
    </row>
    <row r="1702" spans="1:25" s="17" customFormat="1" ht="24.95" customHeight="1" x14ac:dyDescent="0.2">
      <c r="A1702" s="58">
        <f t="shared" si="691"/>
        <v>14</v>
      </c>
      <c r="B1702" s="143" t="s">
        <v>126</v>
      </c>
      <c r="C1702" s="143" t="s">
        <v>154</v>
      </c>
      <c r="D1702" s="142">
        <v>8</v>
      </c>
      <c r="E1702" s="143" t="s">
        <v>12</v>
      </c>
      <c r="F1702" s="38">
        <v>2</v>
      </c>
      <c r="G1702" s="14"/>
      <c r="H1702" s="140">
        <v>41.3</v>
      </c>
      <c r="I1702" s="228">
        <f t="shared" si="702"/>
        <v>41.3</v>
      </c>
      <c r="J1702" s="228">
        <f t="shared" si="703"/>
        <v>41.3</v>
      </c>
      <c r="K1702" s="228">
        <f t="shared" si="704"/>
        <v>0</v>
      </c>
      <c r="L1702" s="143">
        <f t="shared" si="705"/>
        <v>1</v>
      </c>
      <c r="M1702" s="12">
        <f t="shared" si="705"/>
        <v>1</v>
      </c>
      <c r="N1702" s="143">
        <f t="shared" si="705"/>
        <v>0</v>
      </c>
      <c r="O1702" s="247">
        <v>2</v>
      </c>
      <c r="P1702" s="13">
        <v>0</v>
      </c>
      <c r="Q1702" s="247">
        <f t="shared" si="679"/>
        <v>2</v>
      </c>
      <c r="R1702" s="223" t="s">
        <v>22</v>
      </c>
      <c r="S1702" s="141">
        <v>42626</v>
      </c>
      <c r="T1702" s="143" t="s">
        <v>155</v>
      </c>
      <c r="U1702" s="45">
        <v>43830</v>
      </c>
      <c r="V1702" s="16"/>
      <c r="W1702" s="148" t="s">
        <v>482</v>
      </c>
      <c r="X1702" s="148" t="s">
        <v>555</v>
      </c>
      <c r="Y1702" s="11"/>
    </row>
    <row r="1703" spans="1:25" s="17" customFormat="1" ht="24.95" customHeight="1" x14ac:dyDescent="0.2">
      <c r="A1703" s="58">
        <f t="shared" si="691"/>
        <v>14</v>
      </c>
      <c r="B1703" s="143" t="s">
        <v>126</v>
      </c>
      <c r="C1703" s="143" t="s">
        <v>154</v>
      </c>
      <c r="D1703" s="142">
        <v>9</v>
      </c>
      <c r="E1703" s="143" t="s">
        <v>13</v>
      </c>
      <c r="F1703" s="38">
        <v>3</v>
      </c>
      <c r="G1703" s="14"/>
      <c r="H1703" s="140">
        <v>51.4</v>
      </c>
      <c r="I1703" s="228">
        <f t="shared" si="702"/>
        <v>51.4</v>
      </c>
      <c r="J1703" s="228">
        <f t="shared" si="703"/>
        <v>0</v>
      </c>
      <c r="K1703" s="228">
        <f t="shared" si="704"/>
        <v>51.4</v>
      </c>
      <c r="L1703" s="143">
        <f t="shared" si="705"/>
        <v>1</v>
      </c>
      <c r="M1703" s="12">
        <f t="shared" si="705"/>
        <v>0</v>
      </c>
      <c r="N1703" s="143">
        <f t="shared" si="705"/>
        <v>1</v>
      </c>
      <c r="O1703" s="247">
        <v>5</v>
      </c>
      <c r="P1703" s="13">
        <v>0</v>
      </c>
      <c r="Q1703" s="247">
        <f t="shared" si="679"/>
        <v>5</v>
      </c>
      <c r="R1703" s="223" t="s">
        <v>22</v>
      </c>
      <c r="S1703" s="141">
        <v>42626</v>
      </c>
      <c r="T1703" s="143" t="s">
        <v>155</v>
      </c>
      <c r="U1703" s="45">
        <v>43830</v>
      </c>
      <c r="V1703" s="139">
        <v>40749</v>
      </c>
      <c r="W1703" s="148" t="s">
        <v>482</v>
      </c>
      <c r="X1703" s="148" t="s">
        <v>555</v>
      </c>
      <c r="Y1703" s="11"/>
    </row>
    <row r="1704" spans="1:25" s="17" customFormat="1" ht="24.95" customHeight="1" x14ac:dyDescent="0.2">
      <c r="A1704" s="58">
        <f t="shared" si="691"/>
        <v>14</v>
      </c>
      <c r="B1704" s="143" t="s">
        <v>126</v>
      </c>
      <c r="C1704" s="143" t="s">
        <v>154</v>
      </c>
      <c r="D1704" s="142">
        <v>10</v>
      </c>
      <c r="E1704" s="143" t="s">
        <v>13</v>
      </c>
      <c r="F1704" s="38">
        <v>1</v>
      </c>
      <c r="G1704" s="14"/>
      <c r="H1704" s="140">
        <v>32.299999999999997</v>
      </c>
      <c r="I1704" s="228">
        <f t="shared" si="702"/>
        <v>32.299999999999997</v>
      </c>
      <c r="J1704" s="228">
        <f t="shared" si="703"/>
        <v>0</v>
      </c>
      <c r="K1704" s="228">
        <f t="shared" si="704"/>
        <v>32.299999999999997</v>
      </c>
      <c r="L1704" s="143">
        <f t="shared" si="705"/>
        <v>1</v>
      </c>
      <c r="M1704" s="12">
        <f t="shared" si="705"/>
        <v>0</v>
      </c>
      <c r="N1704" s="143">
        <f t="shared" si="705"/>
        <v>1</v>
      </c>
      <c r="O1704" s="247">
        <v>0</v>
      </c>
      <c r="P1704" s="13">
        <v>0</v>
      </c>
      <c r="Q1704" s="247">
        <f t="shared" si="679"/>
        <v>0</v>
      </c>
      <c r="R1704" s="223" t="s">
        <v>22</v>
      </c>
      <c r="S1704" s="141">
        <v>42626</v>
      </c>
      <c r="T1704" s="143" t="s">
        <v>155</v>
      </c>
      <c r="U1704" s="45">
        <v>43830</v>
      </c>
      <c r="V1704" s="139">
        <v>40038</v>
      </c>
      <c r="W1704" s="148" t="s">
        <v>482</v>
      </c>
      <c r="X1704" s="148" t="s">
        <v>555</v>
      </c>
      <c r="Y1704" s="11"/>
    </row>
    <row r="1705" spans="1:25" s="17" customFormat="1" ht="24.95" customHeight="1" x14ac:dyDescent="0.2">
      <c r="A1705" s="58">
        <f t="shared" si="691"/>
        <v>14</v>
      </c>
      <c r="B1705" s="143" t="s">
        <v>126</v>
      </c>
      <c r="C1705" s="143" t="s">
        <v>154</v>
      </c>
      <c r="D1705" s="142">
        <v>11</v>
      </c>
      <c r="E1705" s="143" t="s">
        <v>13</v>
      </c>
      <c r="F1705" s="38">
        <v>2</v>
      </c>
      <c r="G1705" s="14"/>
      <c r="H1705" s="140">
        <v>42.2</v>
      </c>
      <c r="I1705" s="228">
        <f t="shared" si="702"/>
        <v>42.2</v>
      </c>
      <c r="J1705" s="228">
        <f t="shared" si="703"/>
        <v>0</v>
      </c>
      <c r="K1705" s="228">
        <f t="shared" si="704"/>
        <v>42.2</v>
      </c>
      <c r="L1705" s="143">
        <f t="shared" si="705"/>
        <v>1</v>
      </c>
      <c r="M1705" s="12">
        <f t="shared" si="705"/>
        <v>0</v>
      </c>
      <c r="N1705" s="143">
        <f t="shared" si="705"/>
        <v>1</v>
      </c>
      <c r="O1705" s="247">
        <v>4</v>
      </c>
      <c r="P1705" s="13">
        <v>0</v>
      </c>
      <c r="Q1705" s="247">
        <f t="shared" si="679"/>
        <v>4</v>
      </c>
      <c r="R1705" s="223" t="s">
        <v>22</v>
      </c>
      <c r="S1705" s="141">
        <v>42626</v>
      </c>
      <c r="T1705" s="143" t="s">
        <v>155</v>
      </c>
      <c r="U1705" s="45">
        <v>43830</v>
      </c>
      <c r="V1705" s="139">
        <v>42584</v>
      </c>
      <c r="W1705" s="148" t="s">
        <v>482</v>
      </c>
      <c r="X1705" s="148" t="s">
        <v>555</v>
      </c>
      <c r="Y1705" s="11"/>
    </row>
    <row r="1706" spans="1:25" s="17" customFormat="1" ht="24.95" customHeight="1" x14ac:dyDescent="0.2">
      <c r="A1706" s="58">
        <f t="shared" si="691"/>
        <v>14</v>
      </c>
      <c r="B1706" s="143" t="s">
        <v>126</v>
      </c>
      <c r="C1706" s="143" t="s">
        <v>154</v>
      </c>
      <c r="D1706" s="142">
        <v>12</v>
      </c>
      <c r="E1706" s="143" t="s">
        <v>13</v>
      </c>
      <c r="F1706" s="38">
        <v>3</v>
      </c>
      <c r="G1706" s="14"/>
      <c r="H1706" s="140">
        <v>51.4</v>
      </c>
      <c r="I1706" s="228">
        <f t="shared" si="702"/>
        <v>51.4</v>
      </c>
      <c r="J1706" s="228">
        <f t="shared" si="703"/>
        <v>0</v>
      </c>
      <c r="K1706" s="228">
        <f t="shared" si="704"/>
        <v>51.4</v>
      </c>
      <c r="L1706" s="143">
        <f t="shared" si="705"/>
        <v>1</v>
      </c>
      <c r="M1706" s="12">
        <f t="shared" si="705"/>
        <v>0</v>
      </c>
      <c r="N1706" s="143">
        <f t="shared" si="705"/>
        <v>1</v>
      </c>
      <c r="O1706" s="247">
        <v>4</v>
      </c>
      <c r="P1706" s="13">
        <v>0</v>
      </c>
      <c r="Q1706" s="247">
        <f t="shared" si="679"/>
        <v>4</v>
      </c>
      <c r="R1706" s="223" t="s">
        <v>22</v>
      </c>
      <c r="S1706" s="52">
        <v>42626</v>
      </c>
      <c r="T1706" s="49" t="s">
        <v>155</v>
      </c>
      <c r="U1706" s="197">
        <v>43830</v>
      </c>
      <c r="V1706" s="139">
        <v>40234</v>
      </c>
      <c r="W1706" s="148" t="s">
        <v>482</v>
      </c>
      <c r="X1706" s="148" t="s">
        <v>555</v>
      </c>
      <c r="Y1706" s="11"/>
    </row>
    <row r="1707" spans="1:25" s="72" customFormat="1" ht="21" customHeight="1" x14ac:dyDescent="0.2">
      <c r="A1707" s="75">
        <f t="shared" si="691"/>
        <v>14</v>
      </c>
      <c r="B1707" s="76" t="s">
        <v>126</v>
      </c>
      <c r="C1707" s="76" t="s">
        <v>154</v>
      </c>
      <c r="D1707" s="77">
        <f>COUNTA(D1695:D1706)</f>
        <v>12</v>
      </c>
      <c r="E1707" s="47" t="s">
        <v>34</v>
      </c>
      <c r="F1707" s="33"/>
      <c r="G1707" s="78">
        <v>541</v>
      </c>
      <c r="H1707" s="78">
        <f>SUM(H1695:H1706)</f>
        <v>497.69999999999993</v>
      </c>
      <c r="I1707" s="78">
        <f t="shared" ref="I1707:Q1707" si="706">SUM(I1695:I1706)</f>
        <v>497.69999999999993</v>
      </c>
      <c r="J1707" s="78">
        <f t="shared" si="706"/>
        <v>257.59999999999997</v>
      </c>
      <c r="K1707" s="78">
        <f t="shared" si="706"/>
        <v>240.1</v>
      </c>
      <c r="L1707" s="77">
        <f t="shared" si="706"/>
        <v>12</v>
      </c>
      <c r="M1707" s="77">
        <f t="shared" si="706"/>
        <v>6</v>
      </c>
      <c r="N1707" s="77">
        <f t="shared" si="706"/>
        <v>6</v>
      </c>
      <c r="O1707" s="77">
        <f t="shared" si="706"/>
        <v>36</v>
      </c>
      <c r="P1707" s="77">
        <f t="shared" si="706"/>
        <v>0</v>
      </c>
      <c r="Q1707" s="77">
        <f t="shared" si="706"/>
        <v>36</v>
      </c>
      <c r="R1707" s="15" t="str">
        <f>IF(L1707/D1707=0,"дом расселён 100%",IF(L1707-D1707=0,"0%",IF(L1707/D1707&lt;1,1-L1707/D1707)))</f>
        <v>0%</v>
      </c>
      <c r="S1707" s="79">
        <v>42626</v>
      </c>
      <c r="T1707" s="76" t="s">
        <v>155</v>
      </c>
      <c r="U1707" s="79">
        <v>43830</v>
      </c>
      <c r="V1707" s="16"/>
      <c r="W1707" s="148" t="s">
        <v>482</v>
      </c>
      <c r="X1707" s="148" t="s">
        <v>555</v>
      </c>
      <c r="Y1707" s="11"/>
    </row>
    <row r="1708" spans="1:25" s="17" customFormat="1" ht="24.95" customHeight="1" x14ac:dyDescent="0.2">
      <c r="A1708" s="58">
        <f>A1707+1</f>
        <v>15</v>
      </c>
      <c r="B1708" s="143" t="s">
        <v>126</v>
      </c>
      <c r="C1708" s="143" t="s">
        <v>156</v>
      </c>
      <c r="D1708" s="142">
        <v>1</v>
      </c>
      <c r="E1708" s="143" t="s">
        <v>13</v>
      </c>
      <c r="F1708" s="38">
        <v>1</v>
      </c>
      <c r="G1708" s="14"/>
      <c r="H1708" s="140">
        <v>33.200000000000003</v>
      </c>
      <c r="I1708" s="228">
        <f t="shared" ref="I1708:I1723" si="707">IF(R1708="Подлежит расселению",H1708,IF(R1708="Расселено",0,IF(R1708="Пустующие",0,IF(R1708="В суде",H1708))))</f>
        <v>33.200000000000003</v>
      </c>
      <c r="J1708" s="228">
        <f t="shared" ref="J1708:J1723" si="708">IF(E1708="Муниципальная",I1708,IF(E1708="Частная",0,IF(E1708="Государственная",0,IF(E1708="Юр.лицо",0))))</f>
        <v>0</v>
      </c>
      <c r="K1708" s="228">
        <f t="shared" ref="K1708:K1723" si="709">IF(E1708="Муниципальная",0,IF(E1708="Частная",I1708,IF(E1708="Государственная",I1708,IF(E1708="Юр.лицо",I1708))))</f>
        <v>33.200000000000003</v>
      </c>
      <c r="L1708" s="143">
        <f t="shared" ref="L1708:N1723" si="710">IF(I1708&gt;0,1,IF(I1708=0,0))</f>
        <v>1</v>
      </c>
      <c r="M1708" s="12">
        <f t="shared" si="710"/>
        <v>0</v>
      </c>
      <c r="N1708" s="143">
        <f t="shared" si="710"/>
        <v>1</v>
      </c>
      <c r="O1708" s="247">
        <v>6</v>
      </c>
      <c r="P1708" s="13">
        <v>0</v>
      </c>
      <c r="Q1708" s="247">
        <f t="shared" si="679"/>
        <v>6</v>
      </c>
      <c r="R1708" s="223" t="s">
        <v>22</v>
      </c>
      <c r="S1708" s="57">
        <v>42691</v>
      </c>
      <c r="T1708" s="54" t="s">
        <v>157</v>
      </c>
      <c r="U1708" s="207">
        <v>44561</v>
      </c>
      <c r="V1708" s="139">
        <v>39800</v>
      </c>
      <c r="W1708" s="148" t="s">
        <v>482</v>
      </c>
      <c r="X1708" s="148" t="s">
        <v>555</v>
      </c>
      <c r="Y1708" s="11"/>
    </row>
    <row r="1709" spans="1:25" s="17" customFormat="1" ht="24.95" customHeight="1" x14ac:dyDescent="0.2">
      <c r="A1709" s="58">
        <f t="shared" si="691"/>
        <v>15</v>
      </c>
      <c r="B1709" s="143" t="s">
        <v>126</v>
      </c>
      <c r="C1709" s="143" t="s">
        <v>156</v>
      </c>
      <c r="D1709" s="142">
        <v>2</v>
      </c>
      <c r="E1709" s="143" t="s">
        <v>13</v>
      </c>
      <c r="F1709" s="38">
        <v>3</v>
      </c>
      <c r="G1709" s="14"/>
      <c r="H1709" s="140">
        <v>72.3</v>
      </c>
      <c r="I1709" s="228">
        <f t="shared" si="707"/>
        <v>72.3</v>
      </c>
      <c r="J1709" s="228">
        <f t="shared" si="708"/>
        <v>0</v>
      </c>
      <c r="K1709" s="228">
        <f t="shared" si="709"/>
        <v>72.3</v>
      </c>
      <c r="L1709" s="143">
        <f t="shared" si="710"/>
        <v>1</v>
      </c>
      <c r="M1709" s="12">
        <f t="shared" si="710"/>
        <v>0</v>
      </c>
      <c r="N1709" s="143">
        <f t="shared" si="710"/>
        <v>1</v>
      </c>
      <c r="O1709" s="247">
        <v>4</v>
      </c>
      <c r="P1709" s="13">
        <v>0</v>
      </c>
      <c r="Q1709" s="247">
        <f t="shared" si="679"/>
        <v>4</v>
      </c>
      <c r="R1709" s="223" t="s">
        <v>22</v>
      </c>
      <c r="S1709" s="141">
        <v>42691</v>
      </c>
      <c r="T1709" s="143" t="s">
        <v>157</v>
      </c>
      <c r="U1709" s="45">
        <v>44561</v>
      </c>
      <c r="V1709" s="139">
        <v>40346</v>
      </c>
      <c r="W1709" s="148" t="s">
        <v>482</v>
      </c>
      <c r="X1709" s="148" t="s">
        <v>555</v>
      </c>
      <c r="Y1709" s="11"/>
    </row>
    <row r="1710" spans="1:25" s="17" customFormat="1" ht="24.95" customHeight="1" x14ac:dyDescent="0.2">
      <c r="A1710" s="58">
        <f t="shared" si="691"/>
        <v>15</v>
      </c>
      <c r="B1710" s="143" t="s">
        <v>126</v>
      </c>
      <c r="C1710" s="143" t="s">
        <v>156</v>
      </c>
      <c r="D1710" s="142">
        <v>3</v>
      </c>
      <c r="E1710" s="143" t="s">
        <v>13</v>
      </c>
      <c r="F1710" s="38">
        <v>2</v>
      </c>
      <c r="G1710" s="14"/>
      <c r="H1710" s="140">
        <v>54</v>
      </c>
      <c r="I1710" s="228">
        <f t="shared" si="707"/>
        <v>54</v>
      </c>
      <c r="J1710" s="228">
        <f t="shared" si="708"/>
        <v>0</v>
      </c>
      <c r="K1710" s="228">
        <f t="shared" si="709"/>
        <v>54</v>
      </c>
      <c r="L1710" s="143">
        <f t="shared" si="710"/>
        <v>1</v>
      </c>
      <c r="M1710" s="12">
        <f t="shared" si="710"/>
        <v>0</v>
      </c>
      <c r="N1710" s="143">
        <f t="shared" si="710"/>
        <v>1</v>
      </c>
      <c r="O1710" s="247">
        <v>5</v>
      </c>
      <c r="P1710" s="13">
        <v>5</v>
      </c>
      <c r="Q1710" s="247">
        <f t="shared" si="679"/>
        <v>0</v>
      </c>
      <c r="R1710" s="223" t="s">
        <v>22</v>
      </c>
      <c r="S1710" s="141">
        <v>42691</v>
      </c>
      <c r="T1710" s="143" t="s">
        <v>157</v>
      </c>
      <c r="U1710" s="45">
        <v>44561</v>
      </c>
      <c r="V1710" s="139">
        <v>40492</v>
      </c>
      <c r="W1710" s="148" t="s">
        <v>482</v>
      </c>
      <c r="X1710" s="148" t="s">
        <v>555</v>
      </c>
      <c r="Y1710" s="11"/>
    </row>
    <row r="1711" spans="1:25" s="17" customFormat="1" ht="24.95" customHeight="1" x14ac:dyDescent="0.2">
      <c r="A1711" s="58">
        <f t="shared" si="691"/>
        <v>15</v>
      </c>
      <c r="B1711" s="143" t="s">
        <v>126</v>
      </c>
      <c r="C1711" s="143" t="s">
        <v>156</v>
      </c>
      <c r="D1711" s="142">
        <v>4</v>
      </c>
      <c r="E1711" s="143" t="s">
        <v>13</v>
      </c>
      <c r="F1711" s="38">
        <v>2</v>
      </c>
      <c r="G1711" s="14"/>
      <c r="H1711" s="140">
        <v>53.9</v>
      </c>
      <c r="I1711" s="228">
        <f t="shared" si="707"/>
        <v>53.9</v>
      </c>
      <c r="J1711" s="228">
        <f t="shared" si="708"/>
        <v>0</v>
      </c>
      <c r="K1711" s="228">
        <f t="shared" si="709"/>
        <v>53.9</v>
      </c>
      <c r="L1711" s="143">
        <f t="shared" si="710"/>
        <v>1</v>
      </c>
      <c r="M1711" s="12">
        <f t="shared" si="710"/>
        <v>0</v>
      </c>
      <c r="N1711" s="143">
        <f t="shared" si="710"/>
        <v>1</v>
      </c>
      <c r="O1711" s="247">
        <v>3</v>
      </c>
      <c r="P1711" s="13">
        <v>0</v>
      </c>
      <c r="Q1711" s="247">
        <f t="shared" si="679"/>
        <v>3</v>
      </c>
      <c r="R1711" s="223" t="s">
        <v>22</v>
      </c>
      <c r="S1711" s="141">
        <v>42691</v>
      </c>
      <c r="T1711" s="143" t="s">
        <v>157</v>
      </c>
      <c r="U1711" s="45">
        <v>44561</v>
      </c>
      <c r="V1711" s="139">
        <v>40087</v>
      </c>
      <c r="W1711" s="148" t="s">
        <v>482</v>
      </c>
      <c r="X1711" s="148" t="s">
        <v>555</v>
      </c>
      <c r="Y1711" s="11"/>
    </row>
    <row r="1712" spans="1:25" s="17" customFormat="1" ht="24.95" customHeight="1" x14ac:dyDescent="0.2">
      <c r="A1712" s="58">
        <f t="shared" si="691"/>
        <v>15</v>
      </c>
      <c r="B1712" s="143" t="s">
        <v>126</v>
      </c>
      <c r="C1712" s="143" t="s">
        <v>156</v>
      </c>
      <c r="D1712" s="142">
        <v>5</v>
      </c>
      <c r="E1712" s="143" t="s">
        <v>13</v>
      </c>
      <c r="F1712" s="38">
        <v>2</v>
      </c>
      <c r="G1712" s="14"/>
      <c r="H1712" s="140">
        <v>50.9</v>
      </c>
      <c r="I1712" s="228">
        <f t="shared" si="707"/>
        <v>50.9</v>
      </c>
      <c r="J1712" s="228">
        <f t="shared" si="708"/>
        <v>0</v>
      </c>
      <c r="K1712" s="228">
        <f t="shared" si="709"/>
        <v>50.9</v>
      </c>
      <c r="L1712" s="143">
        <f t="shared" si="710"/>
        <v>1</v>
      </c>
      <c r="M1712" s="12">
        <f t="shared" si="710"/>
        <v>0</v>
      </c>
      <c r="N1712" s="143">
        <f t="shared" si="710"/>
        <v>1</v>
      </c>
      <c r="O1712" s="247">
        <v>1</v>
      </c>
      <c r="P1712" s="13">
        <v>0</v>
      </c>
      <c r="Q1712" s="247">
        <f t="shared" si="679"/>
        <v>1</v>
      </c>
      <c r="R1712" s="223" t="s">
        <v>22</v>
      </c>
      <c r="S1712" s="141">
        <v>42691</v>
      </c>
      <c r="T1712" s="143" t="s">
        <v>157</v>
      </c>
      <c r="U1712" s="45">
        <v>44561</v>
      </c>
      <c r="V1712" s="139">
        <v>39030</v>
      </c>
      <c r="W1712" s="148" t="s">
        <v>482</v>
      </c>
      <c r="X1712" s="148" t="s">
        <v>555</v>
      </c>
      <c r="Y1712" s="11"/>
    </row>
    <row r="1713" spans="1:25" s="17" customFormat="1" ht="24.95" customHeight="1" x14ac:dyDescent="0.2">
      <c r="A1713" s="58">
        <f t="shared" si="691"/>
        <v>15</v>
      </c>
      <c r="B1713" s="143" t="s">
        <v>126</v>
      </c>
      <c r="C1713" s="143" t="s">
        <v>156</v>
      </c>
      <c r="D1713" s="142">
        <v>6</v>
      </c>
      <c r="E1713" s="143" t="s">
        <v>13</v>
      </c>
      <c r="F1713" s="38">
        <v>3</v>
      </c>
      <c r="G1713" s="14"/>
      <c r="H1713" s="140">
        <v>71.7</v>
      </c>
      <c r="I1713" s="228">
        <f t="shared" si="707"/>
        <v>71.7</v>
      </c>
      <c r="J1713" s="228">
        <f t="shared" si="708"/>
        <v>0</v>
      </c>
      <c r="K1713" s="228">
        <f t="shared" si="709"/>
        <v>71.7</v>
      </c>
      <c r="L1713" s="143">
        <f t="shared" si="710"/>
        <v>1</v>
      </c>
      <c r="M1713" s="12">
        <f t="shared" si="710"/>
        <v>0</v>
      </c>
      <c r="N1713" s="143">
        <f t="shared" si="710"/>
        <v>1</v>
      </c>
      <c r="O1713" s="247">
        <v>2</v>
      </c>
      <c r="P1713" s="13">
        <v>0</v>
      </c>
      <c r="Q1713" s="247">
        <f t="shared" si="679"/>
        <v>2</v>
      </c>
      <c r="R1713" s="223" t="s">
        <v>22</v>
      </c>
      <c r="S1713" s="141">
        <v>42691</v>
      </c>
      <c r="T1713" s="143" t="s">
        <v>157</v>
      </c>
      <c r="U1713" s="45">
        <v>44561</v>
      </c>
      <c r="V1713" s="139">
        <v>41449</v>
      </c>
      <c r="W1713" s="148" t="s">
        <v>482</v>
      </c>
      <c r="X1713" s="148" t="s">
        <v>555</v>
      </c>
      <c r="Y1713" s="11"/>
    </row>
    <row r="1714" spans="1:25" s="17" customFormat="1" ht="24.95" customHeight="1" x14ac:dyDescent="0.2">
      <c r="A1714" s="58">
        <f t="shared" si="691"/>
        <v>15</v>
      </c>
      <c r="B1714" s="143" t="s">
        <v>126</v>
      </c>
      <c r="C1714" s="143" t="s">
        <v>156</v>
      </c>
      <c r="D1714" s="142">
        <v>7</v>
      </c>
      <c r="E1714" s="143" t="s">
        <v>13</v>
      </c>
      <c r="F1714" s="38">
        <v>2</v>
      </c>
      <c r="G1714" s="14"/>
      <c r="H1714" s="140">
        <v>54.1</v>
      </c>
      <c r="I1714" s="228">
        <f t="shared" si="707"/>
        <v>54.1</v>
      </c>
      <c r="J1714" s="228">
        <f t="shared" si="708"/>
        <v>0</v>
      </c>
      <c r="K1714" s="228">
        <f t="shared" si="709"/>
        <v>54.1</v>
      </c>
      <c r="L1714" s="143">
        <f t="shared" si="710"/>
        <v>1</v>
      </c>
      <c r="M1714" s="12">
        <f t="shared" si="710"/>
        <v>0</v>
      </c>
      <c r="N1714" s="143">
        <f t="shared" si="710"/>
        <v>1</v>
      </c>
      <c r="O1714" s="247">
        <v>2</v>
      </c>
      <c r="P1714" s="13">
        <v>0</v>
      </c>
      <c r="Q1714" s="247">
        <f t="shared" si="679"/>
        <v>2</v>
      </c>
      <c r="R1714" s="223" t="s">
        <v>22</v>
      </c>
      <c r="S1714" s="141">
        <v>42691</v>
      </c>
      <c r="T1714" s="143" t="s">
        <v>157</v>
      </c>
      <c r="U1714" s="45">
        <v>44561</v>
      </c>
      <c r="V1714" s="139">
        <v>42088</v>
      </c>
      <c r="W1714" s="148" t="s">
        <v>482</v>
      </c>
      <c r="X1714" s="148" t="s">
        <v>555</v>
      </c>
      <c r="Y1714" s="11"/>
    </row>
    <row r="1715" spans="1:25" s="17" customFormat="1" ht="24.95" customHeight="1" x14ac:dyDescent="0.2">
      <c r="A1715" s="58">
        <f t="shared" si="691"/>
        <v>15</v>
      </c>
      <c r="B1715" s="143" t="s">
        <v>126</v>
      </c>
      <c r="C1715" s="143" t="s">
        <v>156</v>
      </c>
      <c r="D1715" s="142">
        <v>8</v>
      </c>
      <c r="E1715" s="143" t="s">
        <v>13</v>
      </c>
      <c r="F1715" s="38">
        <v>2</v>
      </c>
      <c r="G1715" s="14"/>
      <c r="H1715" s="140">
        <v>54.6</v>
      </c>
      <c r="I1715" s="228">
        <f t="shared" si="707"/>
        <v>54.6</v>
      </c>
      <c r="J1715" s="228">
        <f t="shared" si="708"/>
        <v>0</v>
      </c>
      <c r="K1715" s="228">
        <f t="shared" si="709"/>
        <v>54.6</v>
      </c>
      <c r="L1715" s="143">
        <f t="shared" si="710"/>
        <v>1</v>
      </c>
      <c r="M1715" s="12">
        <f t="shared" si="710"/>
        <v>0</v>
      </c>
      <c r="N1715" s="143">
        <f t="shared" si="710"/>
        <v>1</v>
      </c>
      <c r="O1715" s="247">
        <v>2</v>
      </c>
      <c r="P1715" s="13">
        <v>0</v>
      </c>
      <c r="Q1715" s="247">
        <f t="shared" si="679"/>
        <v>2</v>
      </c>
      <c r="R1715" s="223" t="s">
        <v>22</v>
      </c>
      <c r="S1715" s="141">
        <v>42691</v>
      </c>
      <c r="T1715" s="143" t="s">
        <v>157</v>
      </c>
      <c r="U1715" s="45">
        <v>44561</v>
      </c>
      <c r="V1715" s="139">
        <v>38891</v>
      </c>
      <c r="W1715" s="148" t="s">
        <v>482</v>
      </c>
      <c r="X1715" s="148" t="s">
        <v>555</v>
      </c>
      <c r="Y1715" s="11"/>
    </row>
    <row r="1716" spans="1:25" s="17" customFormat="1" ht="24.95" customHeight="1" x14ac:dyDescent="0.2">
      <c r="A1716" s="58">
        <f t="shared" si="691"/>
        <v>15</v>
      </c>
      <c r="B1716" s="143" t="s">
        <v>126</v>
      </c>
      <c r="C1716" s="143" t="s">
        <v>156</v>
      </c>
      <c r="D1716" s="142">
        <v>9</v>
      </c>
      <c r="E1716" s="143" t="s">
        <v>13</v>
      </c>
      <c r="F1716" s="38">
        <v>2</v>
      </c>
      <c r="G1716" s="14"/>
      <c r="H1716" s="140">
        <v>54.2</v>
      </c>
      <c r="I1716" s="228">
        <f t="shared" si="707"/>
        <v>54.2</v>
      </c>
      <c r="J1716" s="228">
        <f t="shared" si="708"/>
        <v>0</v>
      </c>
      <c r="K1716" s="228">
        <f t="shared" si="709"/>
        <v>54.2</v>
      </c>
      <c r="L1716" s="143">
        <f t="shared" si="710"/>
        <v>1</v>
      </c>
      <c r="M1716" s="12">
        <f t="shared" si="710"/>
        <v>0</v>
      </c>
      <c r="N1716" s="143">
        <f t="shared" si="710"/>
        <v>1</v>
      </c>
      <c r="O1716" s="247">
        <v>6</v>
      </c>
      <c r="P1716" s="13">
        <v>0</v>
      </c>
      <c r="Q1716" s="247">
        <f t="shared" ref="Q1716:Q1779" si="711">O1716-P1716</f>
        <v>6</v>
      </c>
      <c r="R1716" s="223" t="s">
        <v>22</v>
      </c>
      <c r="S1716" s="141">
        <v>42691</v>
      </c>
      <c r="T1716" s="143" t="s">
        <v>157</v>
      </c>
      <c r="U1716" s="45">
        <v>44561</v>
      </c>
      <c r="V1716" s="139">
        <v>41196</v>
      </c>
      <c r="W1716" s="148" t="s">
        <v>482</v>
      </c>
      <c r="X1716" s="148" t="s">
        <v>555</v>
      </c>
      <c r="Y1716" s="11"/>
    </row>
    <row r="1717" spans="1:25" s="17" customFormat="1" ht="24.95" customHeight="1" x14ac:dyDescent="0.2">
      <c r="A1717" s="58">
        <f t="shared" si="691"/>
        <v>15</v>
      </c>
      <c r="B1717" s="143" t="s">
        <v>126</v>
      </c>
      <c r="C1717" s="143" t="s">
        <v>156</v>
      </c>
      <c r="D1717" s="142">
        <v>10</v>
      </c>
      <c r="E1717" s="143" t="s">
        <v>13</v>
      </c>
      <c r="F1717" s="38">
        <v>2</v>
      </c>
      <c r="G1717" s="14"/>
      <c r="H1717" s="140">
        <v>53.7</v>
      </c>
      <c r="I1717" s="228">
        <f t="shared" si="707"/>
        <v>53.7</v>
      </c>
      <c r="J1717" s="228">
        <f t="shared" si="708"/>
        <v>0</v>
      </c>
      <c r="K1717" s="228">
        <f t="shared" si="709"/>
        <v>53.7</v>
      </c>
      <c r="L1717" s="143">
        <f t="shared" si="710"/>
        <v>1</v>
      </c>
      <c r="M1717" s="12">
        <f t="shared" si="710"/>
        <v>0</v>
      </c>
      <c r="N1717" s="143">
        <f t="shared" si="710"/>
        <v>1</v>
      </c>
      <c r="O1717" s="247">
        <v>4</v>
      </c>
      <c r="P1717" s="13">
        <v>0</v>
      </c>
      <c r="Q1717" s="247">
        <f t="shared" si="711"/>
        <v>4</v>
      </c>
      <c r="R1717" s="223" t="s">
        <v>22</v>
      </c>
      <c r="S1717" s="141">
        <v>42691</v>
      </c>
      <c r="T1717" s="143" t="s">
        <v>157</v>
      </c>
      <c r="U1717" s="45">
        <v>44561</v>
      </c>
      <c r="V1717" s="139">
        <v>39741</v>
      </c>
      <c r="W1717" s="148" t="s">
        <v>482</v>
      </c>
      <c r="X1717" s="148" t="s">
        <v>555</v>
      </c>
      <c r="Y1717" s="11"/>
    </row>
    <row r="1718" spans="1:25" s="17" customFormat="1" ht="24.95" customHeight="1" x14ac:dyDescent="0.2">
      <c r="A1718" s="58">
        <f t="shared" si="691"/>
        <v>15</v>
      </c>
      <c r="B1718" s="143" t="s">
        <v>126</v>
      </c>
      <c r="C1718" s="143" t="s">
        <v>156</v>
      </c>
      <c r="D1718" s="142">
        <v>11</v>
      </c>
      <c r="E1718" s="143" t="s">
        <v>13</v>
      </c>
      <c r="F1718" s="38">
        <v>3</v>
      </c>
      <c r="G1718" s="14"/>
      <c r="H1718" s="140">
        <v>76</v>
      </c>
      <c r="I1718" s="228">
        <f t="shared" si="707"/>
        <v>76</v>
      </c>
      <c r="J1718" s="228">
        <f t="shared" si="708"/>
        <v>0</v>
      </c>
      <c r="K1718" s="228">
        <f t="shared" si="709"/>
        <v>76</v>
      </c>
      <c r="L1718" s="143">
        <f t="shared" si="710"/>
        <v>1</v>
      </c>
      <c r="M1718" s="12">
        <f t="shared" si="710"/>
        <v>0</v>
      </c>
      <c r="N1718" s="143">
        <f t="shared" si="710"/>
        <v>1</v>
      </c>
      <c r="O1718" s="247">
        <v>5</v>
      </c>
      <c r="P1718" s="13">
        <v>0</v>
      </c>
      <c r="Q1718" s="247">
        <f t="shared" si="711"/>
        <v>5</v>
      </c>
      <c r="R1718" s="223" t="s">
        <v>22</v>
      </c>
      <c r="S1718" s="141">
        <v>42691</v>
      </c>
      <c r="T1718" s="143" t="s">
        <v>157</v>
      </c>
      <c r="U1718" s="45">
        <v>44561</v>
      </c>
      <c r="V1718" s="139">
        <v>38058</v>
      </c>
      <c r="W1718" s="148" t="s">
        <v>482</v>
      </c>
      <c r="X1718" s="148" t="s">
        <v>555</v>
      </c>
      <c r="Y1718" s="11"/>
    </row>
    <row r="1719" spans="1:25" s="308" customFormat="1" ht="24.95" customHeight="1" x14ac:dyDescent="0.2">
      <c r="A1719" s="271">
        <f t="shared" si="691"/>
        <v>15</v>
      </c>
      <c r="B1719" s="272" t="s">
        <v>126</v>
      </c>
      <c r="C1719" s="272" t="s">
        <v>156</v>
      </c>
      <c r="D1719" s="275">
        <v>12</v>
      </c>
      <c r="E1719" s="272" t="s">
        <v>13</v>
      </c>
      <c r="F1719" s="273">
        <v>1</v>
      </c>
      <c r="G1719" s="305"/>
      <c r="H1719" s="274">
        <v>33.700000000000003</v>
      </c>
      <c r="I1719" s="274">
        <f t="shared" si="707"/>
        <v>33.700000000000003</v>
      </c>
      <c r="J1719" s="274">
        <f t="shared" si="708"/>
        <v>0</v>
      </c>
      <c r="K1719" s="274">
        <f t="shared" si="709"/>
        <v>33.700000000000003</v>
      </c>
      <c r="L1719" s="272">
        <f t="shared" si="710"/>
        <v>1</v>
      </c>
      <c r="M1719" s="306">
        <f t="shared" si="710"/>
        <v>0</v>
      </c>
      <c r="N1719" s="272">
        <f t="shared" si="710"/>
        <v>1</v>
      </c>
      <c r="O1719" s="275">
        <v>1</v>
      </c>
      <c r="P1719" s="307">
        <v>0</v>
      </c>
      <c r="Q1719" s="275">
        <f t="shared" si="711"/>
        <v>1</v>
      </c>
      <c r="R1719" s="272" t="s">
        <v>22</v>
      </c>
      <c r="S1719" s="276">
        <v>42691</v>
      </c>
      <c r="T1719" s="272" t="s">
        <v>157</v>
      </c>
      <c r="U1719" s="277">
        <v>44561</v>
      </c>
      <c r="V1719" s="278">
        <v>43474</v>
      </c>
      <c r="W1719" s="275" t="s">
        <v>482</v>
      </c>
      <c r="X1719" s="275" t="s">
        <v>555</v>
      </c>
      <c r="Y1719" s="11"/>
    </row>
    <row r="1720" spans="1:25" s="17" customFormat="1" ht="24.95" customHeight="1" x14ac:dyDescent="0.2">
      <c r="A1720" s="58">
        <f t="shared" si="691"/>
        <v>15</v>
      </c>
      <c r="B1720" s="143" t="s">
        <v>126</v>
      </c>
      <c r="C1720" s="143" t="s">
        <v>156</v>
      </c>
      <c r="D1720" s="142">
        <v>13</v>
      </c>
      <c r="E1720" s="143" t="s">
        <v>13</v>
      </c>
      <c r="F1720" s="38">
        <v>2</v>
      </c>
      <c r="G1720" s="14"/>
      <c r="H1720" s="140">
        <v>54</v>
      </c>
      <c r="I1720" s="228">
        <f t="shared" si="707"/>
        <v>54</v>
      </c>
      <c r="J1720" s="228">
        <f t="shared" si="708"/>
        <v>0</v>
      </c>
      <c r="K1720" s="228">
        <f t="shared" si="709"/>
        <v>54</v>
      </c>
      <c r="L1720" s="143">
        <f t="shared" si="710"/>
        <v>1</v>
      </c>
      <c r="M1720" s="12">
        <f t="shared" si="710"/>
        <v>0</v>
      </c>
      <c r="N1720" s="143">
        <f t="shared" si="710"/>
        <v>1</v>
      </c>
      <c r="O1720" s="247">
        <v>5</v>
      </c>
      <c r="P1720" s="13">
        <v>0</v>
      </c>
      <c r="Q1720" s="247">
        <f t="shared" si="711"/>
        <v>5</v>
      </c>
      <c r="R1720" s="223" t="s">
        <v>22</v>
      </c>
      <c r="S1720" s="141">
        <v>42691</v>
      </c>
      <c r="T1720" s="143" t="s">
        <v>157</v>
      </c>
      <c r="U1720" s="45">
        <v>44561</v>
      </c>
      <c r="V1720" s="139">
        <v>40091</v>
      </c>
      <c r="W1720" s="148" t="s">
        <v>482</v>
      </c>
      <c r="X1720" s="148" t="s">
        <v>555</v>
      </c>
      <c r="Y1720" s="11"/>
    </row>
    <row r="1721" spans="1:25" s="308" customFormat="1" ht="24.95" customHeight="1" x14ac:dyDescent="0.2">
      <c r="A1721" s="271">
        <f t="shared" si="691"/>
        <v>15</v>
      </c>
      <c r="B1721" s="272" t="s">
        <v>126</v>
      </c>
      <c r="C1721" s="272" t="s">
        <v>156</v>
      </c>
      <c r="D1721" s="275">
        <v>14</v>
      </c>
      <c r="E1721" s="272" t="s">
        <v>13</v>
      </c>
      <c r="F1721" s="273">
        <v>2</v>
      </c>
      <c r="G1721" s="305"/>
      <c r="H1721" s="274">
        <v>54.9</v>
      </c>
      <c r="I1721" s="274">
        <f t="shared" si="707"/>
        <v>54.9</v>
      </c>
      <c r="J1721" s="274">
        <f t="shared" si="708"/>
        <v>0</v>
      </c>
      <c r="K1721" s="274">
        <f t="shared" si="709"/>
        <v>54.9</v>
      </c>
      <c r="L1721" s="272">
        <f t="shared" si="710"/>
        <v>1</v>
      </c>
      <c r="M1721" s="306">
        <f t="shared" si="710"/>
        <v>0</v>
      </c>
      <c r="N1721" s="272">
        <f t="shared" si="710"/>
        <v>1</v>
      </c>
      <c r="O1721" s="275">
        <v>2</v>
      </c>
      <c r="P1721" s="307">
        <v>0</v>
      </c>
      <c r="Q1721" s="275">
        <f t="shared" si="711"/>
        <v>2</v>
      </c>
      <c r="R1721" s="272" t="s">
        <v>22</v>
      </c>
      <c r="S1721" s="276">
        <v>42691</v>
      </c>
      <c r="T1721" s="272" t="s">
        <v>157</v>
      </c>
      <c r="U1721" s="277">
        <v>44561</v>
      </c>
      <c r="V1721" s="278">
        <v>43500</v>
      </c>
      <c r="W1721" s="275" t="s">
        <v>482</v>
      </c>
      <c r="X1721" s="275" t="s">
        <v>555</v>
      </c>
      <c r="Y1721" s="11"/>
    </row>
    <row r="1722" spans="1:25" s="17" customFormat="1" ht="24.95" customHeight="1" x14ac:dyDescent="0.2">
      <c r="A1722" s="58">
        <f t="shared" si="691"/>
        <v>15</v>
      </c>
      <c r="B1722" s="143" t="s">
        <v>126</v>
      </c>
      <c r="C1722" s="143" t="s">
        <v>156</v>
      </c>
      <c r="D1722" s="142">
        <v>15</v>
      </c>
      <c r="E1722" s="143" t="s">
        <v>13</v>
      </c>
      <c r="F1722" s="38">
        <v>3</v>
      </c>
      <c r="G1722" s="14"/>
      <c r="H1722" s="140">
        <v>72.7</v>
      </c>
      <c r="I1722" s="228">
        <f t="shared" si="707"/>
        <v>72.7</v>
      </c>
      <c r="J1722" s="228">
        <f t="shared" si="708"/>
        <v>0</v>
      </c>
      <c r="K1722" s="228">
        <f t="shared" si="709"/>
        <v>72.7</v>
      </c>
      <c r="L1722" s="143">
        <f t="shared" si="710"/>
        <v>1</v>
      </c>
      <c r="M1722" s="12">
        <f t="shared" si="710"/>
        <v>0</v>
      </c>
      <c r="N1722" s="143">
        <f t="shared" si="710"/>
        <v>1</v>
      </c>
      <c r="O1722" s="247">
        <v>2</v>
      </c>
      <c r="P1722" s="13">
        <v>0</v>
      </c>
      <c r="Q1722" s="247">
        <f t="shared" si="711"/>
        <v>2</v>
      </c>
      <c r="R1722" s="223" t="s">
        <v>22</v>
      </c>
      <c r="S1722" s="141">
        <v>42691</v>
      </c>
      <c r="T1722" s="143" t="s">
        <v>157</v>
      </c>
      <c r="U1722" s="45">
        <v>44561</v>
      </c>
      <c r="V1722" s="139">
        <v>39923</v>
      </c>
      <c r="W1722" s="148" t="s">
        <v>482</v>
      </c>
      <c r="X1722" s="148" t="s">
        <v>555</v>
      </c>
      <c r="Y1722" s="11"/>
    </row>
    <row r="1723" spans="1:25" s="17" customFormat="1" ht="24.95" customHeight="1" x14ac:dyDescent="0.2">
      <c r="A1723" s="58">
        <f t="shared" si="691"/>
        <v>15</v>
      </c>
      <c r="B1723" s="143" t="s">
        <v>126</v>
      </c>
      <c r="C1723" s="143" t="s">
        <v>156</v>
      </c>
      <c r="D1723" s="142">
        <v>16</v>
      </c>
      <c r="E1723" s="143" t="s">
        <v>13</v>
      </c>
      <c r="F1723" s="38">
        <v>2</v>
      </c>
      <c r="G1723" s="14"/>
      <c r="H1723" s="140">
        <v>50.6</v>
      </c>
      <c r="I1723" s="228">
        <f t="shared" si="707"/>
        <v>50.6</v>
      </c>
      <c r="J1723" s="228">
        <f t="shared" si="708"/>
        <v>0</v>
      </c>
      <c r="K1723" s="228">
        <f t="shared" si="709"/>
        <v>50.6</v>
      </c>
      <c r="L1723" s="143">
        <f t="shared" si="710"/>
        <v>1</v>
      </c>
      <c r="M1723" s="12">
        <f t="shared" si="710"/>
        <v>0</v>
      </c>
      <c r="N1723" s="143">
        <f t="shared" si="710"/>
        <v>1</v>
      </c>
      <c r="O1723" s="247">
        <v>3</v>
      </c>
      <c r="P1723" s="13">
        <v>0</v>
      </c>
      <c r="Q1723" s="247">
        <f t="shared" si="711"/>
        <v>3</v>
      </c>
      <c r="R1723" s="223" t="s">
        <v>22</v>
      </c>
      <c r="S1723" s="52">
        <v>42691</v>
      </c>
      <c r="T1723" s="49" t="s">
        <v>157</v>
      </c>
      <c r="U1723" s="197">
        <v>44561</v>
      </c>
      <c r="V1723" s="139">
        <v>39903</v>
      </c>
      <c r="W1723" s="148" t="s">
        <v>482</v>
      </c>
      <c r="X1723" s="148" t="s">
        <v>555</v>
      </c>
      <c r="Y1723" s="11"/>
    </row>
    <row r="1724" spans="1:25" s="72" customFormat="1" ht="21" customHeight="1" x14ac:dyDescent="0.2">
      <c r="A1724" s="75">
        <f t="shared" si="691"/>
        <v>15</v>
      </c>
      <c r="B1724" s="76" t="s">
        <v>126</v>
      </c>
      <c r="C1724" s="76" t="s">
        <v>156</v>
      </c>
      <c r="D1724" s="77">
        <f>COUNTA(D1708:D1723)</f>
        <v>16</v>
      </c>
      <c r="E1724" s="47" t="s">
        <v>34</v>
      </c>
      <c r="F1724" s="33"/>
      <c r="G1724" s="78">
        <v>1108.0999999999999</v>
      </c>
      <c r="H1724" s="78">
        <f>SUM(H1708:H1723)</f>
        <v>894.50000000000011</v>
      </c>
      <c r="I1724" s="78">
        <f t="shared" ref="I1724:Q1724" si="712">SUM(I1708:I1723)</f>
        <v>894.50000000000011</v>
      </c>
      <c r="J1724" s="78">
        <f t="shared" si="712"/>
        <v>0</v>
      </c>
      <c r="K1724" s="78">
        <f t="shared" si="712"/>
        <v>894.50000000000011</v>
      </c>
      <c r="L1724" s="77">
        <f t="shared" si="712"/>
        <v>16</v>
      </c>
      <c r="M1724" s="77">
        <f t="shared" si="712"/>
        <v>0</v>
      </c>
      <c r="N1724" s="77">
        <f t="shared" si="712"/>
        <v>16</v>
      </c>
      <c r="O1724" s="77">
        <f t="shared" si="712"/>
        <v>53</v>
      </c>
      <c r="P1724" s="77">
        <f t="shared" si="712"/>
        <v>5</v>
      </c>
      <c r="Q1724" s="77">
        <f t="shared" si="712"/>
        <v>48</v>
      </c>
      <c r="R1724" s="15" t="str">
        <f>IF(L1724/D1724=0,"дом расселён 100%",IF(L1724-D1724=0,"0%",IF(L1724/D1724&lt;1,1-L1724/D1724)))</f>
        <v>0%</v>
      </c>
      <c r="S1724" s="79">
        <v>42691</v>
      </c>
      <c r="T1724" s="76" t="s">
        <v>157</v>
      </c>
      <c r="U1724" s="79">
        <v>44561</v>
      </c>
      <c r="V1724" s="16"/>
      <c r="W1724" s="148" t="s">
        <v>482</v>
      </c>
      <c r="X1724" s="148" t="s">
        <v>555</v>
      </c>
      <c r="Y1724" s="11"/>
    </row>
    <row r="1725" spans="1:25" s="17" customFormat="1" ht="24.95" customHeight="1" x14ac:dyDescent="0.2">
      <c r="A1725" s="58">
        <f>A1724+1</f>
        <v>16</v>
      </c>
      <c r="B1725" s="143" t="s">
        <v>126</v>
      </c>
      <c r="C1725" s="143" t="s">
        <v>158</v>
      </c>
      <c r="D1725" s="142">
        <v>1</v>
      </c>
      <c r="E1725" s="143" t="s">
        <v>13</v>
      </c>
      <c r="F1725" s="38">
        <v>2</v>
      </c>
      <c r="G1725" s="14"/>
      <c r="H1725" s="140">
        <v>40.200000000000003</v>
      </c>
      <c r="I1725" s="140">
        <f t="shared" ref="I1725:I1731" si="713">IF(R1725="Подлежит расселению",H1725,IF(R1725="Расселено",0,IF(R1725="Пустующие",0,IF(R1725="В суде",H1725))))</f>
        <v>0</v>
      </c>
      <c r="J1725" s="140">
        <f t="shared" ref="J1725:J1726" si="714">IF(E1725="Муниципальная",I1725,IF(E1725="Частная",0))</f>
        <v>0</v>
      </c>
      <c r="K1725" s="140">
        <f t="shared" ref="K1725:K1726" si="715">IF(E1725="Муниципальная",0,IF(E1725="Частная",I1725))</f>
        <v>0</v>
      </c>
      <c r="L1725" s="143">
        <f t="shared" ref="L1725:N1731" si="716">IF(I1725&gt;0,1,IF(I1725=0,0))</f>
        <v>0</v>
      </c>
      <c r="M1725" s="12">
        <f t="shared" si="716"/>
        <v>0</v>
      </c>
      <c r="N1725" s="143">
        <f t="shared" si="716"/>
        <v>0</v>
      </c>
      <c r="O1725" s="247"/>
      <c r="P1725" s="13"/>
      <c r="Q1725" s="247"/>
      <c r="R1725" s="223" t="s">
        <v>44</v>
      </c>
      <c r="S1725" s="57">
        <v>42691</v>
      </c>
      <c r="T1725" s="54" t="s">
        <v>159</v>
      </c>
      <c r="U1725" s="207">
        <v>43830</v>
      </c>
      <c r="V1725" s="16"/>
      <c r="W1725" s="148" t="s">
        <v>482</v>
      </c>
      <c r="X1725" s="148" t="s">
        <v>555</v>
      </c>
      <c r="Y1725" s="11"/>
    </row>
    <row r="1726" spans="1:25" s="17" customFormat="1" ht="24.95" customHeight="1" x14ac:dyDescent="0.2">
      <c r="A1726" s="58">
        <f t="shared" si="691"/>
        <v>16</v>
      </c>
      <c r="B1726" s="143" t="s">
        <v>126</v>
      </c>
      <c r="C1726" s="143" t="s">
        <v>158</v>
      </c>
      <c r="D1726" s="142">
        <v>2</v>
      </c>
      <c r="E1726" s="143" t="s">
        <v>12</v>
      </c>
      <c r="F1726" s="38">
        <v>4</v>
      </c>
      <c r="G1726" s="14"/>
      <c r="H1726" s="140">
        <v>89.9</v>
      </c>
      <c r="I1726" s="140">
        <f t="shared" si="713"/>
        <v>0</v>
      </c>
      <c r="J1726" s="140">
        <f t="shared" si="714"/>
        <v>0</v>
      </c>
      <c r="K1726" s="140">
        <f t="shared" si="715"/>
        <v>0</v>
      </c>
      <c r="L1726" s="143">
        <f t="shared" si="716"/>
        <v>0</v>
      </c>
      <c r="M1726" s="12">
        <f t="shared" si="716"/>
        <v>0</v>
      </c>
      <c r="N1726" s="143">
        <f t="shared" si="716"/>
        <v>0</v>
      </c>
      <c r="O1726" s="247">
        <v>0</v>
      </c>
      <c r="P1726" s="13"/>
      <c r="Q1726" s="247">
        <f t="shared" si="711"/>
        <v>0</v>
      </c>
      <c r="R1726" s="223" t="s">
        <v>44</v>
      </c>
      <c r="S1726" s="141">
        <v>42691</v>
      </c>
      <c r="T1726" s="143" t="s">
        <v>159</v>
      </c>
      <c r="U1726" s="45">
        <v>43830</v>
      </c>
      <c r="V1726" s="16"/>
      <c r="W1726" s="148" t="s">
        <v>482</v>
      </c>
      <c r="X1726" s="148" t="s">
        <v>555</v>
      </c>
      <c r="Y1726" s="11"/>
    </row>
    <row r="1727" spans="1:25" s="17" customFormat="1" ht="24.95" customHeight="1" x14ac:dyDescent="0.2">
      <c r="A1727" s="58">
        <f t="shared" si="691"/>
        <v>16</v>
      </c>
      <c r="B1727" s="143" t="s">
        <v>126</v>
      </c>
      <c r="C1727" s="143" t="s">
        <v>158</v>
      </c>
      <c r="D1727" s="142">
        <v>4</v>
      </c>
      <c r="E1727" s="143" t="s">
        <v>12</v>
      </c>
      <c r="F1727" s="38">
        <v>2</v>
      </c>
      <c r="G1727" s="14"/>
      <c r="H1727" s="140">
        <v>39.4</v>
      </c>
      <c r="I1727" s="228">
        <f t="shared" si="713"/>
        <v>39.4</v>
      </c>
      <c r="J1727" s="228">
        <f t="shared" ref="J1727:J1731" si="717">IF(E1727="Муниципальная",I1727,IF(E1727="Частная",0,IF(E1727="Государственная",0,IF(E1727="Юр.лицо",0))))</f>
        <v>39.4</v>
      </c>
      <c r="K1727" s="228">
        <f t="shared" ref="K1727:K1731" si="718">IF(E1727="Муниципальная",0,IF(E1727="Частная",I1727,IF(E1727="Государственная",I1727,IF(E1727="Юр.лицо",I1727))))</f>
        <v>0</v>
      </c>
      <c r="L1727" s="143">
        <f t="shared" si="716"/>
        <v>1</v>
      </c>
      <c r="M1727" s="12">
        <f t="shared" si="716"/>
        <v>1</v>
      </c>
      <c r="N1727" s="143">
        <f t="shared" si="716"/>
        <v>0</v>
      </c>
      <c r="O1727" s="247">
        <v>4</v>
      </c>
      <c r="P1727" s="13">
        <v>0</v>
      </c>
      <c r="Q1727" s="247">
        <f t="shared" si="711"/>
        <v>4</v>
      </c>
      <c r="R1727" s="223" t="s">
        <v>22</v>
      </c>
      <c r="S1727" s="141">
        <v>42691</v>
      </c>
      <c r="T1727" s="143" t="s">
        <v>159</v>
      </c>
      <c r="U1727" s="45">
        <v>43830</v>
      </c>
      <c r="V1727" s="16"/>
      <c r="W1727" s="148" t="s">
        <v>482</v>
      </c>
      <c r="X1727" s="148" t="s">
        <v>555</v>
      </c>
      <c r="Y1727" s="11"/>
    </row>
    <row r="1728" spans="1:25" s="17" customFormat="1" ht="24.95" customHeight="1" x14ac:dyDescent="0.2">
      <c r="A1728" s="58">
        <f t="shared" si="691"/>
        <v>16</v>
      </c>
      <c r="B1728" s="143" t="s">
        <v>126</v>
      </c>
      <c r="C1728" s="143" t="s">
        <v>158</v>
      </c>
      <c r="D1728" s="142">
        <v>5</v>
      </c>
      <c r="E1728" s="143" t="s">
        <v>13</v>
      </c>
      <c r="F1728" s="38">
        <v>2</v>
      </c>
      <c r="G1728" s="14"/>
      <c r="H1728" s="140">
        <v>40.299999999999997</v>
      </c>
      <c r="I1728" s="228">
        <f t="shared" si="713"/>
        <v>40.299999999999997</v>
      </c>
      <c r="J1728" s="228">
        <f t="shared" si="717"/>
        <v>0</v>
      </c>
      <c r="K1728" s="228">
        <f t="shared" si="718"/>
        <v>40.299999999999997</v>
      </c>
      <c r="L1728" s="143">
        <f t="shared" si="716"/>
        <v>1</v>
      </c>
      <c r="M1728" s="12">
        <f t="shared" si="716"/>
        <v>0</v>
      </c>
      <c r="N1728" s="143">
        <f t="shared" si="716"/>
        <v>1</v>
      </c>
      <c r="O1728" s="247">
        <v>2</v>
      </c>
      <c r="P1728" s="13">
        <v>0</v>
      </c>
      <c r="Q1728" s="247">
        <f t="shared" si="711"/>
        <v>2</v>
      </c>
      <c r="R1728" s="223" t="s">
        <v>22</v>
      </c>
      <c r="S1728" s="141">
        <v>42691</v>
      </c>
      <c r="T1728" s="143" t="s">
        <v>159</v>
      </c>
      <c r="U1728" s="45">
        <v>43830</v>
      </c>
      <c r="V1728" s="139">
        <v>40925</v>
      </c>
      <c r="W1728" s="148" t="s">
        <v>482</v>
      </c>
      <c r="X1728" s="148" t="s">
        <v>555</v>
      </c>
      <c r="Y1728" s="11"/>
    </row>
    <row r="1729" spans="1:25" s="17" customFormat="1" ht="24.95" customHeight="1" x14ac:dyDescent="0.2">
      <c r="A1729" s="58">
        <f t="shared" si="691"/>
        <v>16</v>
      </c>
      <c r="B1729" s="143" t="s">
        <v>126</v>
      </c>
      <c r="C1729" s="143" t="s">
        <v>158</v>
      </c>
      <c r="D1729" s="142">
        <v>6</v>
      </c>
      <c r="E1729" s="143" t="s">
        <v>13</v>
      </c>
      <c r="F1729" s="38">
        <v>2</v>
      </c>
      <c r="G1729" s="14"/>
      <c r="H1729" s="140">
        <v>40.9</v>
      </c>
      <c r="I1729" s="228">
        <f t="shared" si="713"/>
        <v>40.9</v>
      </c>
      <c r="J1729" s="228">
        <f t="shared" si="717"/>
        <v>0</v>
      </c>
      <c r="K1729" s="228">
        <f t="shared" si="718"/>
        <v>40.9</v>
      </c>
      <c r="L1729" s="143">
        <f t="shared" si="716"/>
        <v>1</v>
      </c>
      <c r="M1729" s="12">
        <f t="shared" si="716"/>
        <v>0</v>
      </c>
      <c r="N1729" s="143">
        <f t="shared" si="716"/>
        <v>1</v>
      </c>
      <c r="O1729" s="247">
        <v>4</v>
      </c>
      <c r="P1729" s="13">
        <v>0</v>
      </c>
      <c r="Q1729" s="247">
        <f t="shared" si="711"/>
        <v>4</v>
      </c>
      <c r="R1729" s="223" t="s">
        <v>22</v>
      </c>
      <c r="S1729" s="141">
        <v>42691</v>
      </c>
      <c r="T1729" s="143" t="s">
        <v>159</v>
      </c>
      <c r="U1729" s="45">
        <v>43830</v>
      </c>
      <c r="V1729" s="139">
        <v>38592</v>
      </c>
      <c r="W1729" s="148" t="s">
        <v>482</v>
      </c>
      <c r="X1729" s="148" t="s">
        <v>555</v>
      </c>
      <c r="Y1729" s="11"/>
    </row>
    <row r="1730" spans="1:25" s="17" customFormat="1" ht="24.95" customHeight="1" x14ac:dyDescent="0.2">
      <c r="A1730" s="58">
        <f t="shared" si="691"/>
        <v>16</v>
      </c>
      <c r="B1730" s="143" t="s">
        <v>126</v>
      </c>
      <c r="C1730" s="143" t="s">
        <v>158</v>
      </c>
      <c r="D1730" s="142">
        <v>7</v>
      </c>
      <c r="E1730" s="143" t="s">
        <v>12</v>
      </c>
      <c r="F1730" s="38">
        <v>3</v>
      </c>
      <c r="G1730" s="14"/>
      <c r="H1730" s="140">
        <v>50.9</v>
      </c>
      <c r="I1730" s="228">
        <f t="shared" si="713"/>
        <v>50.9</v>
      </c>
      <c r="J1730" s="228">
        <f t="shared" si="717"/>
        <v>50.9</v>
      </c>
      <c r="K1730" s="228">
        <f t="shared" si="718"/>
        <v>0</v>
      </c>
      <c r="L1730" s="143">
        <f t="shared" si="716"/>
        <v>1</v>
      </c>
      <c r="M1730" s="12">
        <f t="shared" si="716"/>
        <v>1</v>
      </c>
      <c r="N1730" s="143">
        <f t="shared" si="716"/>
        <v>0</v>
      </c>
      <c r="O1730" s="247">
        <v>5</v>
      </c>
      <c r="P1730" s="13">
        <v>5</v>
      </c>
      <c r="Q1730" s="247">
        <f t="shared" si="711"/>
        <v>0</v>
      </c>
      <c r="R1730" s="223" t="s">
        <v>22</v>
      </c>
      <c r="S1730" s="141">
        <v>42691</v>
      </c>
      <c r="T1730" s="143" t="s">
        <v>159</v>
      </c>
      <c r="U1730" s="45">
        <v>43830</v>
      </c>
      <c r="V1730" s="16"/>
      <c r="W1730" s="148" t="s">
        <v>482</v>
      </c>
      <c r="X1730" s="148" t="s">
        <v>555</v>
      </c>
      <c r="Y1730" s="11"/>
    </row>
    <row r="1731" spans="1:25" s="17" customFormat="1" ht="24.95" customHeight="1" x14ac:dyDescent="0.2">
      <c r="A1731" s="58">
        <f t="shared" si="691"/>
        <v>16</v>
      </c>
      <c r="B1731" s="143" t="s">
        <v>126</v>
      </c>
      <c r="C1731" s="143" t="s">
        <v>158</v>
      </c>
      <c r="D1731" s="142">
        <v>8</v>
      </c>
      <c r="E1731" s="143" t="s">
        <v>13</v>
      </c>
      <c r="F1731" s="38">
        <v>2</v>
      </c>
      <c r="G1731" s="14"/>
      <c r="H1731" s="140">
        <v>40.799999999999997</v>
      </c>
      <c r="I1731" s="228">
        <f t="shared" si="713"/>
        <v>40.799999999999997</v>
      </c>
      <c r="J1731" s="228">
        <f t="shared" si="717"/>
        <v>0</v>
      </c>
      <c r="K1731" s="228">
        <f t="shared" si="718"/>
        <v>40.799999999999997</v>
      </c>
      <c r="L1731" s="143">
        <f t="shared" si="716"/>
        <v>1</v>
      </c>
      <c r="M1731" s="12">
        <f t="shared" si="716"/>
        <v>0</v>
      </c>
      <c r="N1731" s="143">
        <f t="shared" si="716"/>
        <v>1</v>
      </c>
      <c r="O1731" s="247">
        <v>5</v>
      </c>
      <c r="P1731" s="13">
        <v>0</v>
      </c>
      <c r="Q1731" s="247">
        <f t="shared" si="711"/>
        <v>5</v>
      </c>
      <c r="R1731" s="223" t="s">
        <v>22</v>
      </c>
      <c r="S1731" s="52">
        <v>42691</v>
      </c>
      <c r="T1731" s="49" t="s">
        <v>159</v>
      </c>
      <c r="U1731" s="197">
        <v>43830</v>
      </c>
      <c r="V1731" s="139">
        <v>38254</v>
      </c>
      <c r="W1731" s="148" t="s">
        <v>482</v>
      </c>
      <c r="X1731" s="148" t="s">
        <v>555</v>
      </c>
      <c r="Y1731" s="11"/>
    </row>
    <row r="1732" spans="1:25" s="72" customFormat="1" ht="21" customHeight="1" x14ac:dyDescent="0.2">
      <c r="A1732" s="75">
        <f t="shared" si="691"/>
        <v>16</v>
      </c>
      <c r="B1732" s="76" t="s">
        <v>126</v>
      </c>
      <c r="C1732" s="76" t="s">
        <v>158</v>
      </c>
      <c r="D1732" s="77">
        <f>COUNTA(D1725:D1731)</f>
        <v>7</v>
      </c>
      <c r="E1732" s="47" t="s">
        <v>34</v>
      </c>
      <c r="F1732" s="33"/>
      <c r="G1732" s="78">
        <v>358.9</v>
      </c>
      <c r="H1732" s="78">
        <f>SUM(H1725:H1731)</f>
        <v>342.40000000000003</v>
      </c>
      <c r="I1732" s="78">
        <f t="shared" ref="I1732:Q1732" si="719">SUM(I1725:I1731)</f>
        <v>212.3</v>
      </c>
      <c r="J1732" s="78">
        <f t="shared" si="719"/>
        <v>90.3</v>
      </c>
      <c r="K1732" s="78">
        <f t="shared" si="719"/>
        <v>121.99999999999999</v>
      </c>
      <c r="L1732" s="77">
        <f t="shared" si="719"/>
        <v>5</v>
      </c>
      <c r="M1732" s="77">
        <f t="shared" si="719"/>
        <v>2</v>
      </c>
      <c r="N1732" s="77">
        <f t="shared" si="719"/>
        <v>3</v>
      </c>
      <c r="O1732" s="77">
        <f t="shared" si="719"/>
        <v>20</v>
      </c>
      <c r="P1732" s="77">
        <f t="shared" si="719"/>
        <v>5</v>
      </c>
      <c r="Q1732" s="77">
        <f t="shared" si="719"/>
        <v>15</v>
      </c>
      <c r="R1732" s="15">
        <f>IF(L1732/D1732=0,"дом расселён 100%",IF(L1732-D1732=0,"0%",IF(L1732/D1732&lt;1,1-L1732/D1732)))</f>
        <v>0.2857142857142857</v>
      </c>
      <c r="S1732" s="79">
        <v>42691</v>
      </c>
      <c r="T1732" s="76" t="s">
        <v>159</v>
      </c>
      <c r="U1732" s="79">
        <v>43830</v>
      </c>
      <c r="V1732" s="16"/>
      <c r="W1732" s="148" t="s">
        <v>482</v>
      </c>
      <c r="X1732" s="148" t="s">
        <v>555</v>
      </c>
      <c r="Y1732" s="11"/>
    </row>
    <row r="1733" spans="1:25" s="17" customFormat="1" ht="24.95" customHeight="1" x14ac:dyDescent="0.2">
      <c r="A1733" s="58">
        <f>A1732+1</f>
        <v>17</v>
      </c>
      <c r="B1733" s="143" t="s">
        <v>126</v>
      </c>
      <c r="C1733" s="143" t="s">
        <v>160</v>
      </c>
      <c r="D1733" s="142">
        <v>1</v>
      </c>
      <c r="E1733" s="143" t="s">
        <v>12</v>
      </c>
      <c r="F1733" s="38">
        <v>3</v>
      </c>
      <c r="G1733" s="14"/>
      <c r="H1733" s="140">
        <v>51.7</v>
      </c>
      <c r="I1733" s="228">
        <f t="shared" ref="I1733:I1744" si="720">IF(R1733="Подлежит расселению",H1733,IF(R1733="Расселено",0,IF(R1733="Пустующие",0,IF(R1733="В суде",H1733))))</f>
        <v>51.7</v>
      </c>
      <c r="J1733" s="228">
        <f t="shared" ref="J1733:J1736" si="721">IF(E1733="Муниципальная",I1733,IF(E1733="Частная",0,IF(E1733="Государственная",0,IF(E1733="Юр.лицо",0))))</f>
        <v>51.7</v>
      </c>
      <c r="K1733" s="228">
        <f t="shared" ref="K1733:K1736" si="722">IF(E1733="Муниципальная",0,IF(E1733="Частная",I1733,IF(E1733="Государственная",I1733,IF(E1733="Юр.лицо",I1733))))</f>
        <v>0</v>
      </c>
      <c r="L1733" s="143">
        <f t="shared" ref="L1733:N1744" si="723">IF(I1733&gt;0,1,IF(I1733=0,0))</f>
        <v>1</v>
      </c>
      <c r="M1733" s="12">
        <f t="shared" si="723"/>
        <v>1</v>
      </c>
      <c r="N1733" s="143">
        <f t="shared" si="723"/>
        <v>0</v>
      </c>
      <c r="O1733" s="247">
        <v>3</v>
      </c>
      <c r="P1733" s="13">
        <v>0</v>
      </c>
      <c r="Q1733" s="247">
        <f t="shared" si="711"/>
        <v>3</v>
      </c>
      <c r="R1733" s="223" t="s">
        <v>22</v>
      </c>
      <c r="S1733" s="57">
        <v>42691</v>
      </c>
      <c r="T1733" s="54" t="s">
        <v>161</v>
      </c>
      <c r="U1733" s="207">
        <v>43465</v>
      </c>
      <c r="V1733" s="16"/>
      <c r="W1733" s="148" t="s">
        <v>482</v>
      </c>
      <c r="X1733" s="148" t="s">
        <v>555</v>
      </c>
      <c r="Y1733" s="11"/>
    </row>
    <row r="1734" spans="1:25" s="17" customFormat="1" ht="24.95" customHeight="1" x14ac:dyDescent="0.2">
      <c r="A1734" s="58">
        <f t="shared" si="691"/>
        <v>17</v>
      </c>
      <c r="B1734" s="143" t="s">
        <v>126</v>
      </c>
      <c r="C1734" s="143" t="s">
        <v>160</v>
      </c>
      <c r="D1734" s="142">
        <v>2</v>
      </c>
      <c r="E1734" s="143" t="s">
        <v>13</v>
      </c>
      <c r="F1734" s="38">
        <v>2</v>
      </c>
      <c r="G1734" s="14"/>
      <c r="H1734" s="140">
        <v>41.3</v>
      </c>
      <c r="I1734" s="228">
        <f t="shared" si="720"/>
        <v>41.3</v>
      </c>
      <c r="J1734" s="228">
        <f t="shared" si="721"/>
        <v>0</v>
      </c>
      <c r="K1734" s="228">
        <f t="shared" si="722"/>
        <v>41.3</v>
      </c>
      <c r="L1734" s="143">
        <f t="shared" si="723"/>
        <v>1</v>
      </c>
      <c r="M1734" s="12">
        <f t="shared" si="723"/>
        <v>0</v>
      </c>
      <c r="N1734" s="143">
        <f t="shared" si="723"/>
        <v>1</v>
      </c>
      <c r="O1734" s="247">
        <v>6</v>
      </c>
      <c r="P1734" s="13">
        <v>0</v>
      </c>
      <c r="Q1734" s="247">
        <f t="shared" si="711"/>
        <v>6</v>
      </c>
      <c r="R1734" s="223" t="s">
        <v>22</v>
      </c>
      <c r="S1734" s="141">
        <v>42691</v>
      </c>
      <c r="T1734" s="143" t="s">
        <v>161</v>
      </c>
      <c r="U1734" s="45">
        <v>43465</v>
      </c>
      <c r="V1734" s="139">
        <v>39303</v>
      </c>
      <c r="W1734" s="148" t="s">
        <v>482</v>
      </c>
      <c r="X1734" s="148" t="s">
        <v>555</v>
      </c>
      <c r="Y1734" s="11"/>
    </row>
    <row r="1735" spans="1:25" s="17" customFormat="1" ht="24.95" customHeight="1" x14ac:dyDescent="0.2">
      <c r="A1735" s="58">
        <f t="shared" si="691"/>
        <v>17</v>
      </c>
      <c r="B1735" s="143" t="s">
        <v>126</v>
      </c>
      <c r="C1735" s="143" t="s">
        <v>160</v>
      </c>
      <c r="D1735" s="142">
        <v>3</v>
      </c>
      <c r="E1735" s="143" t="s">
        <v>13</v>
      </c>
      <c r="F1735" s="38">
        <v>1</v>
      </c>
      <c r="G1735" s="14"/>
      <c r="H1735" s="140">
        <v>31.5</v>
      </c>
      <c r="I1735" s="228">
        <f t="shared" si="720"/>
        <v>31.5</v>
      </c>
      <c r="J1735" s="228">
        <f t="shared" si="721"/>
        <v>0</v>
      </c>
      <c r="K1735" s="228">
        <f t="shared" si="722"/>
        <v>31.5</v>
      </c>
      <c r="L1735" s="143">
        <f t="shared" si="723"/>
        <v>1</v>
      </c>
      <c r="M1735" s="12">
        <f t="shared" si="723"/>
        <v>0</v>
      </c>
      <c r="N1735" s="143">
        <f t="shared" si="723"/>
        <v>1</v>
      </c>
      <c r="O1735" s="247">
        <v>0</v>
      </c>
      <c r="P1735" s="13">
        <v>0</v>
      </c>
      <c r="Q1735" s="247">
        <f t="shared" si="711"/>
        <v>0</v>
      </c>
      <c r="R1735" s="223" t="s">
        <v>22</v>
      </c>
      <c r="S1735" s="141">
        <v>42691</v>
      </c>
      <c r="T1735" s="143" t="s">
        <v>161</v>
      </c>
      <c r="U1735" s="45">
        <v>43465</v>
      </c>
      <c r="V1735" s="139">
        <v>37351</v>
      </c>
      <c r="W1735" s="148" t="s">
        <v>482</v>
      </c>
      <c r="X1735" s="148" t="s">
        <v>555</v>
      </c>
      <c r="Y1735" s="11"/>
    </row>
    <row r="1736" spans="1:25" s="17" customFormat="1" ht="24.95" customHeight="1" x14ac:dyDescent="0.2">
      <c r="A1736" s="58">
        <f t="shared" si="691"/>
        <v>17</v>
      </c>
      <c r="B1736" s="143" t="s">
        <v>126</v>
      </c>
      <c r="C1736" s="143" t="s">
        <v>160</v>
      </c>
      <c r="D1736" s="142">
        <v>4</v>
      </c>
      <c r="E1736" s="143" t="s">
        <v>13</v>
      </c>
      <c r="F1736" s="38">
        <v>3</v>
      </c>
      <c r="G1736" s="14"/>
      <c r="H1736" s="140">
        <v>52.3</v>
      </c>
      <c r="I1736" s="228">
        <f t="shared" si="720"/>
        <v>52.3</v>
      </c>
      <c r="J1736" s="228">
        <f t="shared" si="721"/>
        <v>0</v>
      </c>
      <c r="K1736" s="228">
        <f t="shared" si="722"/>
        <v>52.3</v>
      </c>
      <c r="L1736" s="143">
        <f t="shared" si="723"/>
        <v>1</v>
      </c>
      <c r="M1736" s="12">
        <f t="shared" si="723"/>
        <v>0</v>
      </c>
      <c r="N1736" s="143">
        <f t="shared" si="723"/>
        <v>1</v>
      </c>
      <c r="O1736" s="247">
        <v>3</v>
      </c>
      <c r="P1736" s="13">
        <v>0</v>
      </c>
      <c r="Q1736" s="247">
        <f t="shared" si="711"/>
        <v>3</v>
      </c>
      <c r="R1736" s="223" t="s">
        <v>22</v>
      </c>
      <c r="S1736" s="141">
        <v>42691</v>
      </c>
      <c r="T1736" s="143" t="s">
        <v>161</v>
      </c>
      <c r="U1736" s="45">
        <v>43465</v>
      </c>
      <c r="V1736" s="139">
        <v>40091</v>
      </c>
      <c r="W1736" s="148" t="s">
        <v>482</v>
      </c>
      <c r="X1736" s="148" t="s">
        <v>555</v>
      </c>
      <c r="Y1736" s="11"/>
    </row>
    <row r="1737" spans="1:25" s="17" customFormat="1" ht="24.95" customHeight="1" x14ac:dyDescent="0.2">
      <c r="A1737" s="58">
        <f t="shared" ref="A1737:A1800" si="724">A1736</f>
        <v>17</v>
      </c>
      <c r="B1737" s="143" t="s">
        <v>126</v>
      </c>
      <c r="C1737" s="143" t="s">
        <v>160</v>
      </c>
      <c r="D1737" s="142">
        <v>5</v>
      </c>
      <c r="E1737" s="143" t="s">
        <v>13</v>
      </c>
      <c r="F1737" s="38">
        <v>2</v>
      </c>
      <c r="G1737" s="14"/>
      <c r="H1737" s="140">
        <v>41.7</v>
      </c>
      <c r="I1737" s="140">
        <f t="shared" si="720"/>
        <v>0</v>
      </c>
      <c r="J1737" s="140">
        <f t="shared" ref="J1737:J1741" si="725">IF(E1737="Муниципальная",I1737,IF(E1737="Частная",0))</f>
        <v>0</v>
      </c>
      <c r="K1737" s="140">
        <f t="shared" ref="K1737:K1741" si="726">IF(E1737="Муниципальная",0,IF(E1737="Частная",I1737))</f>
        <v>0</v>
      </c>
      <c r="L1737" s="143">
        <f t="shared" si="723"/>
        <v>0</v>
      </c>
      <c r="M1737" s="12">
        <f t="shared" si="723"/>
        <v>0</v>
      </c>
      <c r="N1737" s="143">
        <f t="shared" si="723"/>
        <v>0</v>
      </c>
      <c r="O1737" s="247">
        <v>0</v>
      </c>
      <c r="P1737" s="13"/>
      <c r="Q1737" s="247">
        <f t="shared" si="711"/>
        <v>0</v>
      </c>
      <c r="R1737" s="223" t="s">
        <v>44</v>
      </c>
      <c r="S1737" s="141">
        <v>42691</v>
      </c>
      <c r="T1737" s="143" t="s">
        <v>161</v>
      </c>
      <c r="U1737" s="45">
        <v>43465</v>
      </c>
      <c r="V1737" s="16"/>
      <c r="W1737" s="148" t="s">
        <v>482</v>
      </c>
      <c r="X1737" s="148" t="s">
        <v>555</v>
      </c>
      <c r="Y1737" s="11"/>
    </row>
    <row r="1738" spans="1:25" s="17" customFormat="1" ht="24.95" customHeight="1" x14ac:dyDescent="0.2">
      <c r="A1738" s="58">
        <f t="shared" si="724"/>
        <v>17</v>
      </c>
      <c r="B1738" s="143" t="s">
        <v>126</v>
      </c>
      <c r="C1738" s="143" t="s">
        <v>160</v>
      </c>
      <c r="D1738" s="142">
        <v>6</v>
      </c>
      <c r="E1738" s="143" t="s">
        <v>12</v>
      </c>
      <c r="F1738" s="38">
        <v>1</v>
      </c>
      <c r="G1738" s="14"/>
      <c r="H1738" s="140">
        <v>31</v>
      </c>
      <c r="I1738" s="228">
        <f t="shared" si="720"/>
        <v>31</v>
      </c>
      <c r="J1738" s="228">
        <f t="shared" ref="J1738:J1740" si="727">IF(E1738="Муниципальная",I1738,IF(E1738="Частная",0,IF(E1738="Государственная",0,IF(E1738="Юр.лицо",0))))</f>
        <v>31</v>
      </c>
      <c r="K1738" s="228">
        <f t="shared" ref="K1738:K1740" si="728">IF(E1738="Муниципальная",0,IF(E1738="Частная",I1738,IF(E1738="Государственная",I1738,IF(E1738="Юр.лицо",I1738))))</f>
        <v>0</v>
      </c>
      <c r="L1738" s="143">
        <f t="shared" si="723"/>
        <v>1</v>
      </c>
      <c r="M1738" s="12">
        <f t="shared" si="723"/>
        <v>1</v>
      </c>
      <c r="N1738" s="143">
        <f t="shared" si="723"/>
        <v>0</v>
      </c>
      <c r="O1738" s="247">
        <v>2</v>
      </c>
      <c r="P1738" s="13">
        <v>0</v>
      </c>
      <c r="Q1738" s="247">
        <f t="shared" si="711"/>
        <v>2</v>
      </c>
      <c r="R1738" s="223" t="s">
        <v>22</v>
      </c>
      <c r="S1738" s="141">
        <v>42691</v>
      </c>
      <c r="T1738" s="143" t="s">
        <v>161</v>
      </c>
      <c r="U1738" s="45">
        <v>43465</v>
      </c>
      <c r="V1738" s="16"/>
      <c r="W1738" s="148" t="s">
        <v>482</v>
      </c>
      <c r="X1738" s="148" t="s">
        <v>555</v>
      </c>
      <c r="Y1738" s="11"/>
    </row>
    <row r="1739" spans="1:25" s="17" customFormat="1" ht="24.95" customHeight="1" x14ac:dyDescent="0.2">
      <c r="A1739" s="58">
        <f t="shared" si="724"/>
        <v>17</v>
      </c>
      <c r="B1739" s="143" t="s">
        <v>126</v>
      </c>
      <c r="C1739" s="143" t="s">
        <v>160</v>
      </c>
      <c r="D1739" s="142">
        <v>7</v>
      </c>
      <c r="E1739" s="143" t="s">
        <v>13</v>
      </c>
      <c r="F1739" s="38">
        <v>1</v>
      </c>
      <c r="G1739" s="14"/>
      <c r="H1739" s="140">
        <v>31.8</v>
      </c>
      <c r="I1739" s="228">
        <f t="shared" si="720"/>
        <v>31.8</v>
      </c>
      <c r="J1739" s="228">
        <f t="shared" si="727"/>
        <v>0</v>
      </c>
      <c r="K1739" s="228">
        <f t="shared" si="728"/>
        <v>31.8</v>
      </c>
      <c r="L1739" s="143">
        <f t="shared" si="723"/>
        <v>1</v>
      </c>
      <c r="M1739" s="12">
        <f t="shared" si="723"/>
        <v>0</v>
      </c>
      <c r="N1739" s="143">
        <f t="shared" si="723"/>
        <v>1</v>
      </c>
      <c r="O1739" s="247">
        <v>1</v>
      </c>
      <c r="P1739" s="13">
        <v>0</v>
      </c>
      <c r="Q1739" s="247">
        <f t="shared" si="711"/>
        <v>1</v>
      </c>
      <c r="R1739" s="223" t="s">
        <v>22</v>
      </c>
      <c r="S1739" s="141">
        <v>42691</v>
      </c>
      <c r="T1739" s="143" t="s">
        <v>161</v>
      </c>
      <c r="U1739" s="45">
        <v>43465</v>
      </c>
      <c r="V1739" s="139">
        <v>39575</v>
      </c>
      <c r="W1739" s="148" t="s">
        <v>482</v>
      </c>
      <c r="X1739" s="148" t="s">
        <v>555</v>
      </c>
      <c r="Y1739" s="11"/>
    </row>
    <row r="1740" spans="1:25" s="17" customFormat="1" ht="24.95" customHeight="1" x14ac:dyDescent="0.2">
      <c r="A1740" s="58">
        <f t="shared" si="724"/>
        <v>17</v>
      </c>
      <c r="B1740" s="143" t="s">
        <v>126</v>
      </c>
      <c r="C1740" s="143" t="s">
        <v>160</v>
      </c>
      <c r="D1740" s="142">
        <v>8</v>
      </c>
      <c r="E1740" s="143" t="s">
        <v>12</v>
      </c>
      <c r="F1740" s="38">
        <v>2</v>
      </c>
      <c r="G1740" s="14"/>
      <c r="H1740" s="140">
        <v>41.8</v>
      </c>
      <c r="I1740" s="228">
        <f t="shared" si="720"/>
        <v>41.8</v>
      </c>
      <c r="J1740" s="228">
        <f t="shared" si="727"/>
        <v>41.8</v>
      </c>
      <c r="K1740" s="228">
        <f t="shared" si="728"/>
        <v>0</v>
      </c>
      <c r="L1740" s="143">
        <f t="shared" si="723"/>
        <v>1</v>
      </c>
      <c r="M1740" s="12">
        <f t="shared" si="723"/>
        <v>1</v>
      </c>
      <c r="N1740" s="143">
        <f t="shared" si="723"/>
        <v>0</v>
      </c>
      <c r="O1740" s="247">
        <v>3</v>
      </c>
      <c r="P1740" s="13">
        <v>0</v>
      </c>
      <c r="Q1740" s="247">
        <f t="shared" si="711"/>
        <v>3</v>
      </c>
      <c r="R1740" s="223" t="s">
        <v>22</v>
      </c>
      <c r="S1740" s="141">
        <v>42691</v>
      </c>
      <c r="T1740" s="143" t="s">
        <v>161</v>
      </c>
      <c r="U1740" s="45">
        <v>43465</v>
      </c>
      <c r="V1740" s="16"/>
      <c r="W1740" s="148" t="s">
        <v>482</v>
      </c>
      <c r="X1740" s="148" t="s">
        <v>555</v>
      </c>
      <c r="Y1740" s="11"/>
    </row>
    <row r="1741" spans="1:25" s="17" customFormat="1" ht="24.95" customHeight="1" x14ac:dyDescent="0.2">
      <c r="A1741" s="58">
        <f t="shared" si="724"/>
        <v>17</v>
      </c>
      <c r="B1741" s="143" t="s">
        <v>126</v>
      </c>
      <c r="C1741" s="143" t="s">
        <v>160</v>
      </c>
      <c r="D1741" s="142">
        <v>9</v>
      </c>
      <c r="E1741" s="143" t="s">
        <v>13</v>
      </c>
      <c r="F1741" s="38">
        <v>3</v>
      </c>
      <c r="G1741" s="14"/>
      <c r="H1741" s="140">
        <v>51.4</v>
      </c>
      <c r="I1741" s="140">
        <f t="shared" si="720"/>
        <v>0</v>
      </c>
      <c r="J1741" s="140">
        <f t="shared" si="725"/>
        <v>0</v>
      </c>
      <c r="K1741" s="140">
        <f t="shared" si="726"/>
        <v>0</v>
      </c>
      <c r="L1741" s="143">
        <f t="shared" si="723"/>
        <v>0</v>
      </c>
      <c r="M1741" s="12">
        <f t="shared" si="723"/>
        <v>0</v>
      </c>
      <c r="N1741" s="143">
        <f t="shared" si="723"/>
        <v>0</v>
      </c>
      <c r="O1741" s="247">
        <v>0</v>
      </c>
      <c r="P1741" s="247"/>
      <c r="Q1741" s="247">
        <f t="shared" si="711"/>
        <v>0</v>
      </c>
      <c r="R1741" s="223" t="s">
        <v>44</v>
      </c>
      <c r="S1741" s="141">
        <v>42691</v>
      </c>
      <c r="T1741" s="143" t="s">
        <v>161</v>
      </c>
      <c r="U1741" s="45">
        <v>43465</v>
      </c>
      <c r="V1741" s="16"/>
      <c r="W1741" s="148" t="s">
        <v>482</v>
      </c>
      <c r="X1741" s="148" t="s">
        <v>555</v>
      </c>
      <c r="Y1741" s="11"/>
    </row>
    <row r="1742" spans="1:25" s="17" customFormat="1" ht="24.95" customHeight="1" x14ac:dyDescent="0.2">
      <c r="A1742" s="58">
        <f t="shared" si="724"/>
        <v>17</v>
      </c>
      <c r="B1742" s="143" t="s">
        <v>126</v>
      </c>
      <c r="C1742" s="143" t="s">
        <v>160</v>
      </c>
      <c r="D1742" s="142">
        <v>10</v>
      </c>
      <c r="E1742" s="143" t="s">
        <v>12</v>
      </c>
      <c r="F1742" s="38">
        <v>1</v>
      </c>
      <c r="G1742" s="14"/>
      <c r="H1742" s="140">
        <v>30.4</v>
      </c>
      <c r="I1742" s="228">
        <f t="shared" si="720"/>
        <v>30.4</v>
      </c>
      <c r="J1742" s="228">
        <f t="shared" ref="J1742:J1744" si="729">IF(E1742="Муниципальная",I1742,IF(E1742="Частная",0,IF(E1742="Государственная",0,IF(E1742="Юр.лицо",0))))</f>
        <v>30.4</v>
      </c>
      <c r="K1742" s="228">
        <f t="shared" ref="K1742:K1744" si="730">IF(E1742="Муниципальная",0,IF(E1742="Частная",I1742,IF(E1742="Государственная",I1742,IF(E1742="Юр.лицо",I1742))))</f>
        <v>0</v>
      </c>
      <c r="L1742" s="143">
        <f t="shared" si="723"/>
        <v>1</v>
      </c>
      <c r="M1742" s="12">
        <f t="shared" si="723"/>
        <v>1</v>
      </c>
      <c r="N1742" s="143">
        <f t="shared" si="723"/>
        <v>0</v>
      </c>
      <c r="O1742" s="247">
        <v>2</v>
      </c>
      <c r="P1742" s="13">
        <v>0</v>
      </c>
      <c r="Q1742" s="247">
        <f t="shared" si="711"/>
        <v>2</v>
      </c>
      <c r="R1742" s="223" t="s">
        <v>22</v>
      </c>
      <c r="S1742" s="141">
        <v>42691</v>
      </c>
      <c r="T1742" s="143" t="s">
        <v>161</v>
      </c>
      <c r="U1742" s="45">
        <v>43465</v>
      </c>
      <c r="V1742" s="16"/>
      <c r="W1742" s="148" t="s">
        <v>482</v>
      </c>
      <c r="X1742" s="148" t="s">
        <v>555</v>
      </c>
      <c r="Y1742" s="11"/>
    </row>
    <row r="1743" spans="1:25" s="17" customFormat="1" ht="24.95" customHeight="1" x14ac:dyDescent="0.2">
      <c r="A1743" s="58">
        <f t="shared" si="724"/>
        <v>17</v>
      </c>
      <c r="B1743" s="143" t="s">
        <v>126</v>
      </c>
      <c r="C1743" s="143" t="s">
        <v>160</v>
      </c>
      <c r="D1743" s="142">
        <v>11</v>
      </c>
      <c r="E1743" s="143" t="s">
        <v>12</v>
      </c>
      <c r="F1743" s="38">
        <v>2</v>
      </c>
      <c r="G1743" s="14"/>
      <c r="H1743" s="140">
        <v>42.2</v>
      </c>
      <c r="I1743" s="228">
        <f t="shared" si="720"/>
        <v>42.2</v>
      </c>
      <c r="J1743" s="228">
        <f t="shared" si="729"/>
        <v>42.2</v>
      </c>
      <c r="K1743" s="228">
        <f t="shared" si="730"/>
        <v>0</v>
      </c>
      <c r="L1743" s="143">
        <f t="shared" si="723"/>
        <v>1</v>
      </c>
      <c r="M1743" s="12">
        <f t="shared" si="723"/>
        <v>1</v>
      </c>
      <c r="N1743" s="143">
        <f t="shared" si="723"/>
        <v>0</v>
      </c>
      <c r="O1743" s="247">
        <v>1</v>
      </c>
      <c r="P1743" s="13">
        <v>0</v>
      </c>
      <c r="Q1743" s="247">
        <f t="shared" si="711"/>
        <v>1</v>
      </c>
      <c r="R1743" s="223" t="s">
        <v>22</v>
      </c>
      <c r="S1743" s="141">
        <v>42691</v>
      </c>
      <c r="T1743" s="143" t="s">
        <v>161</v>
      </c>
      <c r="U1743" s="45">
        <v>43465</v>
      </c>
      <c r="V1743" s="16"/>
      <c r="W1743" s="148" t="s">
        <v>482</v>
      </c>
      <c r="X1743" s="148" t="s">
        <v>555</v>
      </c>
      <c r="Y1743" s="11"/>
    </row>
    <row r="1744" spans="1:25" s="17" customFormat="1" ht="24.95" customHeight="1" x14ac:dyDescent="0.2">
      <c r="A1744" s="58">
        <f t="shared" si="724"/>
        <v>17</v>
      </c>
      <c r="B1744" s="143" t="s">
        <v>126</v>
      </c>
      <c r="C1744" s="143" t="s">
        <v>160</v>
      </c>
      <c r="D1744" s="142">
        <v>12</v>
      </c>
      <c r="E1744" s="143" t="s">
        <v>12</v>
      </c>
      <c r="F1744" s="38">
        <v>3</v>
      </c>
      <c r="G1744" s="14"/>
      <c r="H1744" s="140">
        <v>52.6</v>
      </c>
      <c r="I1744" s="228">
        <f t="shared" si="720"/>
        <v>52.6</v>
      </c>
      <c r="J1744" s="228">
        <f t="shared" si="729"/>
        <v>52.6</v>
      </c>
      <c r="K1744" s="228">
        <f t="shared" si="730"/>
        <v>0</v>
      </c>
      <c r="L1744" s="143">
        <f t="shared" si="723"/>
        <v>1</v>
      </c>
      <c r="M1744" s="12">
        <f t="shared" si="723"/>
        <v>1</v>
      </c>
      <c r="N1744" s="143">
        <f t="shared" si="723"/>
        <v>0</v>
      </c>
      <c r="O1744" s="247">
        <v>10</v>
      </c>
      <c r="P1744" s="13">
        <v>0</v>
      </c>
      <c r="Q1744" s="247">
        <f t="shared" si="711"/>
        <v>10</v>
      </c>
      <c r="R1744" s="223" t="s">
        <v>22</v>
      </c>
      <c r="S1744" s="52">
        <v>42691</v>
      </c>
      <c r="T1744" s="49" t="s">
        <v>161</v>
      </c>
      <c r="U1744" s="197">
        <v>43465</v>
      </c>
      <c r="V1744" s="16"/>
      <c r="W1744" s="148" t="s">
        <v>482</v>
      </c>
      <c r="X1744" s="148" t="s">
        <v>555</v>
      </c>
      <c r="Y1744" s="11"/>
    </row>
    <row r="1745" spans="1:25" s="72" customFormat="1" ht="21" customHeight="1" x14ac:dyDescent="0.2">
      <c r="A1745" s="75">
        <f t="shared" si="724"/>
        <v>17</v>
      </c>
      <c r="B1745" s="76" t="s">
        <v>126</v>
      </c>
      <c r="C1745" s="76" t="s">
        <v>160</v>
      </c>
      <c r="D1745" s="77">
        <f>COUNTA(D1733:D1744)</f>
        <v>12</v>
      </c>
      <c r="E1745" s="47" t="s">
        <v>34</v>
      </c>
      <c r="F1745" s="33"/>
      <c r="G1745" s="78">
        <v>534.20000000000005</v>
      </c>
      <c r="H1745" s="78">
        <f>SUM(H1733:H1744)</f>
        <v>499.7</v>
      </c>
      <c r="I1745" s="78">
        <f t="shared" ref="I1745:Q1745" si="731">SUM(I1733:I1744)</f>
        <v>406.6</v>
      </c>
      <c r="J1745" s="78">
        <f t="shared" si="731"/>
        <v>249.70000000000002</v>
      </c>
      <c r="K1745" s="78">
        <f t="shared" si="731"/>
        <v>156.9</v>
      </c>
      <c r="L1745" s="77">
        <f t="shared" si="731"/>
        <v>10</v>
      </c>
      <c r="M1745" s="77">
        <f t="shared" si="731"/>
        <v>6</v>
      </c>
      <c r="N1745" s="77">
        <f t="shared" si="731"/>
        <v>4</v>
      </c>
      <c r="O1745" s="77">
        <f t="shared" si="731"/>
        <v>31</v>
      </c>
      <c r="P1745" s="77">
        <f t="shared" si="731"/>
        <v>0</v>
      </c>
      <c r="Q1745" s="77">
        <f t="shared" si="731"/>
        <v>31</v>
      </c>
      <c r="R1745" s="15">
        <f>IF(L1745/D1745=0,"дом расселён 100%",IF(L1745-D1745=0,"0%",IF(L1745/D1745&lt;1,1-L1745/D1745)))</f>
        <v>0.16666666666666663</v>
      </c>
      <c r="S1745" s="79">
        <v>42691</v>
      </c>
      <c r="T1745" s="76" t="s">
        <v>161</v>
      </c>
      <c r="U1745" s="79">
        <v>43465</v>
      </c>
      <c r="V1745" s="16"/>
      <c r="W1745" s="148" t="s">
        <v>482</v>
      </c>
      <c r="X1745" s="148" t="s">
        <v>555</v>
      </c>
      <c r="Y1745" s="11"/>
    </row>
    <row r="1746" spans="1:25" s="308" customFormat="1" ht="24.95" customHeight="1" x14ac:dyDescent="0.2">
      <c r="A1746" s="271">
        <f>A1745+1</f>
        <v>18</v>
      </c>
      <c r="B1746" s="272" t="s">
        <v>126</v>
      </c>
      <c r="C1746" s="272" t="s">
        <v>162</v>
      </c>
      <c r="D1746" s="275">
        <v>1</v>
      </c>
      <c r="E1746" s="272" t="s">
        <v>13</v>
      </c>
      <c r="F1746" s="273">
        <v>3</v>
      </c>
      <c r="G1746" s="305"/>
      <c r="H1746" s="274">
        <v>67.7</v>
      </c>
      <c r="I1746" s="274">
        <f t="shared" ref="I1746:I1757" si="732">IF(R1746="Подлежит расселению",H1746,IF(R1746="Расселено",0,IF(R1746="Пустующие",0,IF(R1746="В суде",H1746))))</f>
        <v>67.7</v>
      </c>
      <c r="J1746" s="274">
        <f t="shared" ref="J1746:J1757" si="733">IF(E1746="Муниципальная",I1746,IF(E1746="Частная",0,IF(E1746="Государственная",0,IF(E1746="Юр.лицо",0))))</f>
        <v>0</v>
      </c>
      <c r="K1746" s="274">
        <f t="shared" ref="K1746:K1757" si="734">IF(E1746="Муниципальная",0,IF(E1746="Частная",I1746,IF(E1746="Государственная",I1746,IF(E1746="Юр.лицо",I1746))))</f>
        <v>67.7</v>
      </c>
      <c r="L1746" s="272">
        <f t="shared" ref="L1746:N1757" si="735">IF(I1746&gt;0,1,IF(I1746=0,0))</f>
        <v>1</v>
      </c>
      <c r="M1746" s="306">
        <f t="shared" si="735"/>
        <v>0</v>
      </c>
      <c r="N1746" s="272">
        <f t="shared" si="735"/>
        <v>1</v>
      </c>
      <c r="O1746" s="275">
        <v>2</v>
      </c>
      <c r="P1746" s="307">
        <v>0</v>
      </c>
      <c r="Q1746" s="275">
        <f t="shared" si="711"/>
        <v>2</v>
      </c>
      <c r="R1746" s="272" t="s">
        <v>22</v>
      </c>
      <c r="S1746" s="283">
        <v>42711</v>
      </c>
      <c r="T1746" s="284" t="s">
        <v>130</v>
      </c>
      <c r="U1746" s="285">
        <v>44926</v>
      </c>
      <c r="V1746" s="278">
        <v>43067</v>
      </c>
      <c r="W1746" s="275" t="s">
        <v>482</v>
      </c>
      <c r="X1746" s="275" t="s">
        <v>555</v>
      </c>
      <c r="Y1746" s="11"/>
    </row>
    <row r="1747" spans="1:25" s="17" customFormat="1" ht="24.95" customHeight="1" x14ac:dyDescent="0.2">
      <c r="A1747" s="58">
        <f t="shared" si="724"/>
        <v>18</v>
      </c>
      <c r="B1747" s="143" t="s">
        <v>126</v>
      </c>
      <c r="C1747" s="143" t="s">
        <v>162</v>
      </c>
      <c r="D1747" s="142">
        <v>2</v>
      </c>
      <c r="E1747" s="143" t="s">
        <v>13</v>
      </c>
      <c r="F1747" s="38">
        <v>2</v>
      </c>
      <c r="G1747" s="14"/>
      <c r="H1747" s="140">
        <v>56.8</v>
      </c>
      <c r="I1747" s="228">
        <f t="shared" si="732"/>
        <v>56.8</v>
      </c>
      <c r="J1747" s="228">
        <f t="shared" si="733"/>
        <v>0</v>
      </c>
      <c r="K1747" s="228">
        <f t="shared" si="734"/>
        <v>56.8</v>
      </c>
      <c r="L1747" s="143">
        <f t="shared" si="735"/>
        <v>1</v>
      </c>
      <c r="M1747" s="12">
        <f t="shared" si="735"/>
        <v>0</v>
      </c>
      <c r="N1747" s="143">
        <f t="shared" si="735"/>
        <v>1</v>
      </c>
      <c r="O1747" s="247">
        <v>0</v>
      </c>
      <c r="P1747" s="13">
        <v>0</v>
      </c>
      <c r="Q1747" s="247">
        <f t="shared" si="711"/>
        <v>0</v>
      </c>
      <c r="R1747" s="223" t="s">
        <v>22</v>
      </c>
      <c r="S1747" s="141">
        <v>42711</v>
      </c>
      <c r="T1747" s="143" t="s">
        <v>130</v>
      </c>
      <c r="U1747" s="45">
        <v>44926</v>
      </c>
      <c r="V1747" s="139">
        <v>37958</v>
      </c>
      <c r="W1747" s="148" t="s">
        <v>482</v>
      </c>
      <c r="X1747" s="148" t="s">
        <v>555</v>
      </c>
      <c r="Y1747" s="11"/>
    </row>
    <row r="1748" spans="1:25" s="17" customFormat="1" ht="24.95" customHeight="1" x14ac:dyDescent="0.2">
      <c r="A1748" s="58">
        <f t="shared" si="724"/>
        <v>18</v>
      </c>
      <c r="B1748" s="143" t="s">
        <v>126</v>
      </c>
      <c r="C1748" s="143" t="s">
        <v>162</v>
      </c>
      <c r="D1748" s="142">
        <v>3</v>
      </c>
      <c r="E1748" s="143" t="s">
        <v>13</v>
      </c>
      <c r="F1748" s="38">
        <v>3</v>
      </c>
      <c r="G1748" s="14"/>
      <c r="H1748" s="140">
        <v>71</v>
      </c>
      <c r="I1748" s="228">
        <f t="shared" si="732"/>
        <v>71</v>
      </c>
      <c r="J1748" s="228">
        <f t="shared" si="733"/>
        <v>0</v>
      </c>
      <c r="K1748" s="228">
        <f t="shared" si="734"/>
        <v>71</v>
      </c>
      <c r="L1748" s="143">
        <f t="shared" si="735"/>
        <v>1</v>
      </c>
      <c r="M1748" s="12">
        <f t="shared" si="735"/>
        <v>0</v>
      </c>
      <c r="N1748" s="143">
        <f t="shared" si="735"/>
        <v>1</v>
      </c>
      <c r="O1748" s="247">
        <v>10</v>
      </c>
      <c r="P1748" s="13">
        <v>0</v>
      </c>
      <c r="Q1748" s="247">
        <f t="shared" si="711"/>
        <v>10</v>
      </c>
      <c r="R1748" s="223" t="s">
        <v>22</v>
      </c>
      <c r="S1748" s="141">
        <v>42711</v>
      </c>
      <c r="T1748" s="143" t="s">
        <v>130</v>
      </c>
      <c r="U1748" s="45">
        <v>44926</v>
      </c>
      <c r="V1748" s="139">
        <v>38635</v>
      </c>
      <c r="W1748" s="148" t="s">
        <v>482</v>
      </c>
      <c r="X1748" s="148" t="s">
        <v>555</v>
      </c>
      <c r="Y1748" s="11"/>
    </row>
    <row r="1749" spans="1:25" s="17" customFormat="1" ht="24.95" customHeight="1" x14ac:dyDescent="0.2">
      <c r="A1749" s="58">
        <f t="shared" si="724"/>
        <v>18</v>
      </c>
      <c r="B1749" s="143" t="s">
        <v>126</v>
      </c>
      <c r="C1749" s="143" t="s">
        <v>162</v>
      </c>
      <c r="D1749" s="142">
        <v>4</v>
      </c>
      <c r="E1749" s="143" t="s">
        <v>13</v>
      </c>
      <c r="F1749" s="38">
        <v>2</v>
      </c>
      <c r="G1749" s="14"/>
      <c r="H1749" s="140">
        <v>54.6</v>
      </c>
      <c r="I1749" s="228">
        <f t="shared" si="732"/>
        <v>54.6</v>
      </c>
      <c r="J1749" s="228">
        <f t="shared" si="733"/>
        <v>0</v>
      </c>
      <c r="K1749" s="228">
        <f t="shared" si="734"/>
        <v>54.6</v>
      </c>
      <c r="L1749" s="143">
        <f t="shared" si="735"/>
        <v>1</v>
      </c>
      <c r="M1749" s="12">
        <f t="shared" si="735"/>
        <v>0</v>
      </c>
      <c r="N1749" s="143">
        <f t="shared" si="735"/>
        <v>1</v>
      </c>
      <c r="O1749" s="247">
        <v>5</v>
      </c>
      <c r="P1749" s="13">
        <v>0</v>
      </c>
      <c r="Q1749" s="247">
        <f t="shared" si="711"/>
        <v>5</v>
      </c>
      <c r="R1749" s="223" t="s">
        <v>22</v>
      </c>
      <c r="S1749" s="141">
        <v>42711</v>
      </c>
      <c r="T1749" s="143" t="s">
        <v>130</v>
      </c>
      <c r="U1749" s="45">
        <v>44926</v>
      </c>
      <c r="V1749" s="139">
        <v>41260</v>
      </c>
      <c r="W1749" s="148" t="s">
        <v>482</v>
      </c>
      <c r="X1749" s="148" t="s">
        <v>555</v>
      </c>
      <c r="Y1749" s="11"/>
    </row>
    <row r="1750" spans="1:25" s="17" customFormat="1" ht="24.95" customHeight="1" x14ac:dyDescent="0.2">
      <c r="A1750" s="58">
        <f t="shared" si="724"/>
        <v>18</v>
      </c>
      <c r="B1750" s="143" t="s">
        <v>126</v>
      </c>
      <c r="C1750" s="143" t="s">
        <v>162</v>
      </c>
      <c r="D1750" s="142">
        <v>5</v>
      </c>
      <c r="E1750" s="143" t="s">
        <v>13</v>
      </c>
      <c r="F1750" s="38">
        <v>3</v>
      </c>
      <c r="G1750" s="14"/>
      <c r="H1750" s="140">
        <v>66.900000000000006</v>
      </c>
      <c r="I1750" s="228">
        <f t="shared" si="732"/>
        <v>66.900000000000006</v>
      </c>
      <c r="J1750" s="228">
        <f t="shared" si="733"/>
        <v>0</v>
      </c>
      <c r="K1750" s="228">
        <f t="shared" si="734"/>
        <v>66.900000000000006</v>
      </c>
      <c r="L1750" s="143">
        <f t="shared" si="735"/>
        <v>1</v>
      </c>
      <c r="M1750" s="12">
        <f t="shared" si="735"/>
        <v>0</v>
      </c>
      <c r="N1750" s="143">
        <f t="shared" si="735"/>
        <v>1</v>
      </c>
      <c r="O1750" s="247">
        <v>4</v>
      </c>
      <c r="P1750" s="13">
        <v>0</v>
      </c>
      <c r="Q1750" s="247">
        <f t="shared" si="711"/>
        <v>4</v>
      </c>
      <c r="R1750" s="223" t="s">
        <v>22</v>
      </c>
      <c r="S1750" s="141">
        <v>42711</v>
      </c>
      <c r="T1750" s="143" t="s">
        <v>130</v>
      </c>
      <c r="U1750" s="45">
        <v>44926</v>
      </c>
      <c r="V1750" s="139">
        <v>42125</v>
      </c>
      <c r="W1750" s="148" t="s">
        <v>482</v>
      </c>
      <c r="X1750" s="148" t="s">
        <v>555</v>
      </c>
      <c r="Y1750" s="11"/>
    </row>
    <row r="1751" spans="1:25" s="17" customFormat="1" ht="24.95" customHeight="1" x14ac:dyDescent="0.2">
      <c r="A1751" s="58">
        <f t="shared" si="724"/>
        <v>18</v>
      </c>
      <c r="B1751" s="143" t="s">
        <v>126</v>
      </c>
      <c r="C1751" s="143" t="s">
        <v>162</v>
      </c>
      <c r="D1751" s="142">
        <v>6</v>
      </c>
      <c r="E1751" s="143" t="s">
        <v>13</v>
      </c>
      <c r="F1751" s="38">
        <v>2</v>
      </c>
      <c r="G1751" s="14"/>
      <c r="H1751" s="140">
        <v>55</v>
      </c>
      <c r="I1751" s="228">
        <f t="shared" si="732"/>
        <v>55</v>
      </c>
      <c r="J1751" s="228">
        <f t="shared" si="733"/>
        <v>0</v>
      </c>
      <c r="K1751" s="228">
        <f t="shared" si="734"/>
        <v>55</v>
      </c>
      <c r="L1751" s="143">
        <f t="shared" si="735"/>
        <v>1</v>
      </c>
      <c r="M1751" s="12">
        <f t="shared" si="735"/>
        <v>0</v>
      </c>
      <c r="N1751" s="143">
        <f t="shared" si="735"/>
        <v>1</v>
      </c>
      <c r="O1751" s="247">
        <v>3</v>
      </c>
      <c r="P1751" s="13">
        <v>0</v>
      </c>
      <c r="Q1751" s="247">
        <f t="shared" si="711"/>
        <v>3</v>
      </c>
      <c r="R1751" s="223" t="s">
        <v>22</v>
      </c>
      <c r="S1751" s="141">
        <v>42711</v>
      </c>
      <c r="T1751" s="143" t="s">
        <v>130</v>
      </c>
      <c r="U1751" s="45">
        <v>44926</v>
      </c>
      <c r="V1751" s="139">
        <v>40158</v>
      </c>
      <c r="W1751" s="148" t="s">
        <v>482</v>
      </c>
      <c r="X1751" s="148" t="s">
        <v>555</v>
      </c>
      <c r="Y1751" s="11"/>
    </row>
    <row r="1752" spans="1:25" s="308" customFormat="1" ht="24.95" customHeight="1" x14ac:dyDescent="0.2">
      <c r="A1752" s="271">
        <f t="shared" si="724"/>
        <v>18</v>
      </c>
      <c r="B1752" s="272" t="s">
        <v>126</v>
      </c>
      <c r="C1752" s="272" t="s">
        <v>162</v>
      </c>
      <c r="D1752" s="275">
        <v>7</v>
      </c>
      <c r="E1752" s="272" t="s">
        <v>13</v>
      </c>
      <c r="F1752" s="273">
        <v>3</v>
      </c>
      <c r="G1752" s="305"/>
      <c r="H1752" s="274">
        <v>67.5</v>
      </c>
      <c r="I1752" s="274">
        <f t="shared" si="732"/>
        <v>67.5</v>
      </c>
      <c r="J1752" s="274">
        <f t="shared" si="733"/>
        <v>0</v>
      </c>
      <c r="K1752" s="274">
        <f t="shared" si="734"/>
        <v>67.5</v>
      </c>
      <c r="L1752" s="272">
        <f t="shared" si="735"/>
        <v>1</v>
      </c>
      <c r="M1752" s="306">
        <f t="shared" si="735"/>
        <v>0</v>
      </c>
      <c r="N1752" s="272">
        <f t="shared" si="735"/>
        <v>1</v>
      </c>
      <c r="O1752" s="275">
        <v>3</v>
      </c>
      <c r="P1752" s="307">
        <v>0</v>
      </c>
      <c r="Q1752" s="275">
        <f t="shared" si="711"/>
        <v>3</v>
      </c>
      <c r="R1752" s="272" t="s">
        <v>22</v>
      </c>
      <c r="S1752" s="276">
        <v>42711</v>
      </c>
      <c r="T1752" s="272" t="s">
        <v>130</v>
      </c>
      <c r="U1752" s="277">
        <v>44926</v>
      </c>
      <c r="V1752" s="278">
        <v>43826</v>
      </c>
      <c r="W1752" s="275" t="s">
        <v>482</v>
      </c>
      <c r="X1752" s="275" t="s">
        <v>555</v>
      </c>
      <c r="Y1752" s="11"/>
    </row>
    <row r="1753" spans="1:25" s="17" customFormat="1" ht="24.95" customHeight="1" x14ac:dyDescent="0.2">
      <c r="A1753" s="58">
        <f t="shared" si="724"/>
        <v>18</v>
      </c>
      <c r="B1753" s="143" t="s">
        <v>126</v>
      </c>
      <c r="C1753" s="143" t="s">
        <v>162</v>
      </c>
      <c r="D1753" s="142">
        <v>8</v>
      </c>
      <c r="E1753" s="143" t="s">
        <v>13</v>
      </c>
      <c r="F1753" s="38">
        <v>2</v>
      </c>
      <c r="G1753" s="14"/>
      <c r="H1753" s="140">
        <v>54.7</v>
      </c>
      <c r="I1753" s="228">
        <f t="shared" si="732"/>
        <v>54.7</v>
      </c>
      <c r="J1753" s="228">
        <f t="shared" si="733"/>
        <v>0</v>
      </c>
      <c r="K1753" s="228">
        <f t="shared" si="734"/>
        <v>54.7</v>
      </c>
      <c r="L1753" s="143">
        <f t="shared" si="735"/>
        <v>1</v>
      </c>
      <c r="M1753" s="12">
        <f t="shared" si="735"/>
        <v>0</v>
      </c>
      <c r="N1753" s="143">
        <f t="shared" si="735"/>
        <v>1</v>
      </c>
      <c r="O1753" s="247">
        <v>1</v>
      </c>
      <c r="P1753" s="13">
        <v>0</v>
      </c>
      <c r="Q1753" s="247">
        <f t="shared" si="711"/>
        <v>1</v>
      </c>
      <c r="R1753" s="223" t="s">
        <v>22</v>
      </c>
      <c r="S1753" s="141">
        <v>42711</v>
      </c>
      <c r="T1753" s="143" t="s">
        <v>130</v>
      </c>
      <c r="U1753" s="45">
        <v>44926</v>
      </c>
      <c r="V1753" s="139">
        <v>39344</v>
      </c>
      <c r="W1753" s="148" t="s">
        <v>482</v>
      </c>
      <c r="X1753" s="148" t="s">
        <v>555</v>
      </c>
      <c r="Y1753" s="11"/>
    </row>
    <row r="1754" spans="1:25" s="17" customFormat="1" ht="24.95" customHeight="1" x14ac:dyDescent="0.2">
      <c r="A1754" s="58">
        <f t="shared" si="724"/>
        <v>18</v>
      </c>
      <c r="B1754" s="143" t="s">
        <v>126</v>
      </c>
      <c r="C1754" s="143" t="s">
        <v>162</v>
      </c>
      <c r="D1754" s="142">
        <v>9</v>
      </c>
      <c r="E1754" s="143" t="s">
        <v>13</v>
      </c>
      <c r="F1754" s="38">
        <v>3</v>
      </c>
      <c r="G1754" s="14"/>
      <c r="H1754" s="140">
        <v>66.7</v>
      </c>
      <c r="I1754" s="228">
        <f t="shared" si="732"/>
        <v>66.7</v>
      </c>
      <c r="J1754" s="228">
        <f t="shared" si="733"/>
        <v>0</v>
      </c>
      <c r="K1754" s="228">
        <f t="shared" si="734"/>
        <v>66.7</v>
      </c>
      <c r="L1754" s="143">
        <f t="shared" si="735"/>
        <v>1</v>
      </c>
      <c r="M1754" s="12">
        <f t="shared" si="735"/>
        <v>0</v>
      </c>
      <c r="N1754" s="143">
        <f t="shared" si="735"/>
        <v>1</v>
      </c>
      <c r="O1754" s="247">
        <v>2</v>
      </c>
      <c r="P1754" s="13">
        <v>0</v>
      </c>
      <c r="Q1754" s="247">
        <f t="shared" si="711"/>
        <v>2</v>
      </c>
      <c r="R1754" s="223" t="s">
        <v>22</v>
      </c>
      <c r="S1754" s="141">
        <v>42711</v>
      </c>
      <c r="T1754" s="143" t="s">
        <v>130</v>
      </c>
      <c r="U1754" s="45">
        <v>44926</v>
      </c>
      <c r="V1754" s="139">
        <v>39242</v>
      </c>
      <c r="W1754" s="148" t="s">
        <v>482</v>
      </c>
      <c r="X1754" s="148" t="s">
        <v>555</v>
      </c>
      <c r="Y1754" s="11"/>
    </row>
    <row r="1755" spans="1:25" s="17" customFormat="1" ht="24.95" customHeight="1" x14ac:dyDescent="0.2">
      <c r="A1755" s="58">
        <f t="shared" si="724"/>
        <v>18</v>
      </c>
      <c r="B1755" s="143" t="s">
        <v>126</v>
      </c>
      <c r="C1755" s="143" t="s">
        <v>162</v>
      </c>
      <c r="D1755" s="142">
        <v>10</v>
      </c>
      <c r="E1755" s="143" t="s">
        <v>12</v>
      </c>
      <c r="F1755" s="38">
        <v>2</v>
      </c>
      <c r="G1755" s="14"/>
      <c r="H1755" s="140">
        <v>54.1</v>
      </c>
      <c r="I1755" s="228">
        <f t="shared" si="732"/>
        <v>54.1</v>
      </c>
      <c r="J1755" s="228">
        <f t="shared" si="733"/>
        <v>54.1</v>
      </c>
      <c r="K1755" s="228">
        <f t="shared" si="734"/>
        <v>0</v>
      </c>
      <c r="L1755" s="143">
        <f t="shared" si="735"/>
        <v>1</v>
      </c>
      <c r="M1755" s="12">
        <f t="shared" si="735"/>
        <v>1</v>
      </c>
      <c r="N1755" s="143">
        <f t="shared" si="735"/>
        <v>0</v>
      </c>
      <c r="O1755" s="247">
        <v>2</v>
      </c>
      <c r="P1755" s="13">
        <v>0</v>
      </c>
      <c r="Q1755" s="247">
        <f t="shared" si="711"/>
        <v>2</v>
      </c>
      <c r="R1755" s="223" t="s">
        <v>22</v>
      </c>
      <c r="S1755" s="141">
        <v>42711</v>
      </c>
      <c r="T1755" s="143" t="s">
        <v>130</v>
      </c>
      <c r="U1755" s="45">
        <v>44926</v>
      </c>
      <c r="V1755" s="16"/>
      <c r="W1755" s="148" t="s">
        <v>482</v>
      </c>
      <c r="X1755" s="148" t="s">
        <v>555</v>
      </c>
      <c r="Y1755" s="11"/>
    </row>
    <row r="1756" spans="1:25" s="17" customFormat="1" ht="24.95" customHeight="1" x14ac:dyDescent="0.2">
      <c r="A1756" s="58">
        <f t="shared" si="724"/>
        <v>18</v>
      </c>
      <c r="B1756" s="143" t="s">
        <v>126</v>
      </c>
      <c r="C1756" s="143" t="s">
        <v>162</v>
      </c>
      <c r="D1756" s="142">
        <v>11</v>
      </c>
      <c r="E1756" s="143" t="s">
        <v>12</v>
      </c>
      <c r="F1756" s="38">
        <v>3</v>
      </c>
      <c r="G1756" s="14"/>
      <c r="H1756" s="140">
        <v>67.3</v>
      </c>
      <c r="I1756" s="228">
        <f t="shared" si="732"/>
        <v>67.3</v>
      </c>
      <c r="J1756" s="228">
        <f t="shared" si="733"/>
        <v>67.3</v>
      </c>
      <c r="K1756" s="228">
        <f t="shared" si="734"/>
        <v>0</v>
      </c>
      <c r="L1756" s="143">
        <f t="shared" si="735"/>
        <v>1</v>
      </c>
      <c r="M1756" s="12">
        <f t="shared" si="735"/>
        <v>1</v>
      </c>
      <c r="N1756" s="143">
        <f t="shared" si="735"/>
        <v>0</v>
      </c>
      <c r="O1756" s="247">
        <v>3</v>
      </c>
      <c r="P1756" s="13">
        <v>0</v>
      </c>
      <c r="Q1756" s="247">
        <f t="shared" si="711"/>
        <v>3</v>
      </c>
      <c r="R1756" s="223" t="s">
        <v>22</v>
      </c>
      <c r="S1756" s="141">
        <v>42711</v>
      </c>
      <c r="T1756" s="143" t="s">
        <v>130</v>
      </c>
      <c r="U1756" s="45">
        <v>44926</v>
      </c>
      <c r="V1756" s="16"/>
      <c r="W1756" s="148" t="s">
        <v>482</v>
      </c>
      <c r="X1756" s="148" t="s">
        <v>555</v>
      </c>
      <c r="Y1756" s="11"/>
    </row>
    <row r="1757" spans="1:25" s="17" customFormat="1" ht="24.95" customHeight="1" x14ac:dyDescent="0.2">
      <c r="A1757" s="58">
        <f t="shared" si="724"/>
        <v>18</v>
      </c>
      <c r="B1757" s="143" t="s">
        <v>126</v>
      </c>
      <c r="C1757" s="143" t="s">
        <v>162</v>
      </c>
      <c r="D1757" s="142">
        <v>12</v>
      </c>
      <c r="E1757" s="143" t="s">
        <v>13</v>
      </c>
      <c r="F1757" s="38">
        <v>2</v>
      </c>
      <c r="G1757" s="14"/>
      <c r="H1757" s="140">
        <v>55.7</v>
      </c>
      <c r="I1757" s="228">
        <f t="shared" si="732"/>
        <v>55.7</v>
      </c>
      <c r="J1757" s="228">
        <f t="shared" si="733"/>
        <v>0</v>
      </c>
      <c r="K1757" s="228">
        <f t="shared" si="734"/>
        <v>55.7</v>
      </c>
      <c r="L1757" s="143">
        <f t="shared" si="735"/>
        <v>1</v>
      </c>
      <c r="M1757" s="12">
        <f t="shared" si="735"/>
        <v>0</v>
      </c>
      <c r="N1757" s="143">
        <f t="shared" si="735"/>
        <v>1</v>
      </c>
      <c r="O1757" s="247">
        <v>3</v>
      </c>
      <c r="P1757" s="13">
        <v>0</v>
      </c>
      <c r="Q1757" s="247">
        <f t="shared" si="711"/>
        <v>3</v>
      </c>
      <c r="R1757" s="223" t="s">
        <v>22</v>
      </c>
      <c r="S1757" s="52">
        <v>42711</v>
      </c>
      <c r="T1757" s="49" t="s">
        <v>130</v>
      </c>
      <c r="U1757" s="197">
        <v>44926</v>
      </c>
      <c r="V1757" s="139">
        <v>38734</v>
      </c>
      <c r="W1757" s="148" t="s">
        <v>482</v>
      </c>
      <c r="X1757" s="148" t="s">
        <v>555</v>
      </c>
      <c r="Y1757" s="11"/>
    </row>
    <row r="1758" spans="1:25" s="72" customFormat="1" ht="21" customHeight="1" x14ac:dyDescent="0.2">
      <c r="A1758" s="75">
        <f t="shared" si="724"/>
        <v>18</v>
      </c>
      <c r="B1758" s="76" t="s">
        <v>126</v>
      </c>
      <c r="C1758" s="76" t="s">
        <v>162</v>
      </c>
      <c r="D1758" s="77">
        <f>COUNTA(D1746:D1757)</f>
        <v>12</v>
      </c>
      <c r="E1758" s="47" t="s">
        <v>34</v>
      </c>
      <c r="F1758" s="33"/>
      <c r="G1758" s="78">
        <v>1101.0999999999999</v>
      </c>
      <c r="H1758" s="78">
        <f>SUM(H1746:H1757)</f>
        <v>738</v>
      </c>
      <c r="I1758" s="78">
        <f t="shared" ref="I1758:Q1758" si="736">SUM(I1746:I1757)</f>
        <v>738</v>
      </c>
      <c r="J1758" s="78">
        <f t="shared" si="736"/>
        <v>121.4</v>
      </c>
      <c r="K1758" s="78">
        <f t="shared" si="736"/>
        <v>616.6</v>
      </c>
      <c r="L1758" s="77">
        <f t="shared" si="736"/>
        <v>12</v>
      </c>
      <c r="M1758" s="77">
        <f t="shared" si="736"/>
        <v>2</v>
      </c>
      <c r="N1758" s="77">
        <f t="shared" si="736"/>
        <v>10</v>
      </c>
      <c r="O1758" s="77">
        <f t="shared" si="736"/>
        <v>38</v>
      </c>
      <c r="P1758" s="77">
        <f t="shared" si="736"/>
        <v>0</v>
      </c>
      <c r="Q1758" s="77">
        <f t="shared" si="736"/>
        <v>38</v>
      </c>
      <c r="R1758" s="15" t="str">
        <f>IF(L1758/D1758=0,"дом расселён 100%",IF(L1758-D1758=0,"0%",IF(L1758/D1758&lt;1,1-L1758/D1758)))</f>
        <v>0%</v>
      </c>
      <c r="S1758" s="79">
        <v>42711</v>
      </c>
      <c r="T1758" s="76" t="s">
        <v>130</v>
      </c>
      <c r="U1758" s="79">
        <v>44926</v>
      </c>
      <c r="V1758" s="16"/>
      <c r="W1758" s="148" t="s">
        <v>482</v>
      </c>
      <c r="X1758" s="148" t="s">
        <v>555</v>
      </c>
      <c r="Y1758" s="11"/>
    </row>
    <row r="1759" spans="1:25" s="17" customFormat="1" ht="24.95" customHeight="1" x14ac:dyDescent="0.2">
      <c r="A1759" s="58">
        <f>A1758+1</f>
        <v>19</v>
      </c>
      <c r="B1759" s="143" t="s">
        <v>126</v>
      </c>
      <c r="C1759" s="143" t="s">
        <v>163</v>
      </c>
      <c r="D1759" s="142">
        <v>1</v>
      </c>
      <c r="E1759" s="143" t="s">
        <v>12</v>
      </c>
      <c r="F1759" s="38">
        <v>1</v>
      </c>
      <c r="G1759" s="14"/>
      <c r="H1759" s="140">
        <v>44.8</v>
      </c>
      <c r="I1759" s="228">
        <f t="shared" ref="I1759:I1773" si="737">IF(R1759="Подлежит расселению",H1759,IF(R1759="Расселено",0,IF(R1759="Пустующие",0,IF(R1759="В суде",H1759))))</f>
        <v>44.8</v>
      </c>
      <c r="J1759" s="228">
        <f>IF(E1759="Муниципальная",I1759,IF(E1759="Частная",0,IF(E1759="Государственная",0,IF(E1759="Юр.лицо",0))))</f>
        <v>44.8</v>
      </c>
      <c r="K1759" s="228">
        <f>IF(E1759="Муниципальная",0,IF(E1759="Частная",I1759,IF(E1759="Государственная",I1759,IF(E1759="Юр.лицо",I1759))))</f>
        <v>0</v>
      </c>
      <c r="L1759" s="143">
        <f t="shared" ref="L1759:N1773" si="738">IF(I1759&gt;0,1,IF(I1759=0,0))</f>
        <v>1</v>
      </c>
      <c r="M1759" s="12">
        <f t="shared" si="738"/>
        <v>1</v>
      </c>
      <c r="N1759" s="143">
        <f t="shared" si="738"/>
        <v>0</v>
      </c>
      <c r="O1759" s="247">
        <v>4</v>
      </c>
      <c r="P1759" s="13">
        <v>0</v>
      </c>
      <c r="Q1759" s="247">
        <f t="shared" si="711"/>
        <v>4</v>
      </c>
      <c r="R1759" s="223" t="s">
        <v>22</v>
      </c>
      <c r="S1759" s="57">
        <v>42823</v>
      </c>
      <c r="T1759" s="54" t="s">
        <v>164</v>
      </c>
      <c r="U1759" s="207">
        <v>45657</v>
      </c>
      <c r="V1759" s="16"/>
      <c r="W1759" s="16" t="s">
        <v>553</v>
      </c>
      <c r="X1759" s="16"/>
      <c r="Y1759" s="11"/>
    </row>
    <row r="1760" spans="1:25" s="17" customFormat="1" ht="24.95" customHeight="1" x14ac:dyDescent="0.2">
      <c r="A1760" s="58">
        <f t="shared" si="724"/>
        <v>19</v>
      </c>
      <c r="B1760" s="143" t="s">
        <v>126</v>
      </c>
      <c r="C1760" s="143" t="s">
        <v>163</v>
      </c>
      <c r="D1760" s="142">
        <v>2</v>
      </c>
      <c r="E1760" s="143" t="s">
        <v>13</v>
      </c>
      <c r="F1760" s="38">
        <v>2</v>
      </c>
      <c r="G1760" s="14"/>
      <c r="H1760" s="140">
        <v>45.1</v>
      </c>
      <c r="I1760" s="140">
        <f t="shared" si="737"/>
        <v>0</v>
      </c>
      <c r="J1760" s="140">
        <f t="shared" ref="J1760:J1772" si="739">IF(E1760="Муниципальная",I1760,IF(E1760="Частная",0))</f>
        <v>0</v>
      </c>
      <c r="K1760" s="140">
        <f t="shared" ref="K1760:K1772" si="740">IF(E1760="Муниципальная",0,IF(E1760="Частная",I1760))</f>
        <v>0</v>
      </c>
      <c r="L1760" s="143">
        <f t="shared" si="738"/>
        <v>0</v>
      </c>
      <c r="M1760" s="12">
        <f t="shared" si="738"/>
        <v>0</v>
      </c>
      <c r="N1760" s="143">
        <f t="shared" si="738"/>
        <v>0</v>
      </c>
      <c r="O1760" s="247">
        <v>0</v>
      </c>
      <c r="P1760" s="13"/>
      <c r="Q1760" s="247">
        <f t="shared" si="711"/>
        <v>0</v>
      </c>
      <c r="R1760" s="223" t="s">
        <v>44</v>
      </c>
      <c r="S1760" s="141">
        <v>42823</v>
      </c>
      <c r="T1760" s="143" t="s">
        <v>164</v>
      </c>
      <c r="U1760" s="45">
        <v>45657</v>
      </c>
      <c r="V1760" s="16"/>
      <c r="W1760" s="16" t="s">
        <v>553</v>
      </c>
      <c r="X1760" s="16"/>
      <c r="Y1760" s="11"/>
    </row>
    <row r="1761" spans="1:25" s="17" customFormat="1" ht="24.95" customHeight="1" x14ac:dyDescent="0.2">
      <c r="A1761" s="58">
        <f t="shared" si="724"/>
        <v>19</v>
      </c>
      <c r="B1761" s="143" t="s">
        <v>126</v>
      </c>
      <c r="C1761" s="143" t="s">
        <v>163</v>
      </c>
      <c r="D1761" s="142">
        <v>4</v>
      </c>
      <c r="E1761" s="143" t="s">
        <v>13</v>
      </c>
      <c r="F1761" s="38">
        <v>4</v>
      </c>
      <c r="G1761" s="14"/>
      <c r="H1761" s="140">
        <v>90.3</v>
      </c>
      <c r="I1761" s="140">
        <f t="shared" si="737"/>
        <v>0</v>
      </c>
      <c r="J1761" s="140">
        <f t="shared" si="739"/>
        <v>0</v>
      </c>
      <c r="K1761" s="140">
        <f t="shared" si="740"/>
        <v>0</v>
      </c>
      <c r="L1761" s="143">
        <f t="shared" si="738"/>
        <v>0</v>
      </c>
      <c r="M1761" s="12">
        <f t="shared" si="738"/>
        <v>0</v>
      </c>
      <c r="N1761" s="143">
        <f t="shared" si="738"/>
        <v>0</v>
      </c>
      <c r="O1761" s="247">
        <v>0</v>
      </c>
      <c r="P1761" s="13"/>
      <c r="Q1761" s="247">
        <f t="shared" si="711"/>
        <v>0</v>
      </c>
      <c r="R1761" s="223" t="s">
        <v>44</v>
      </c>
      <c r="S1761" s="141">
        <v>42823</v>
      </c>
      <c r="T1761" s="143" t="s">
        <v>164</v>
      </c>
      <c r="U1761" s="45">
        <v>45657</v>
      </c>
      <c r="V1761" s="16"/>
      <c r="W1761" s="16" t="s">
        <v>553</v>
      </c>
      <c r="X1761" s="16"/>
      <c r="Y1761" s="11"/>
    </row>
    <row r="1762" spans="1:25" s="17" customFormat="1" ht="24.95" customHeight="1" x14ac:dyDescent="0.2">
      <c r="A1762" s="58">
        <f t="shared" si="724"/>
        <v>19</v>
      </c>
      <c r="B1762" s="143" t="s">
        <v>126</v>
      </c>
      <c r="C1762" s="143" t="s">
        <v>163</v>
      </c>
      <c r="D1762" s="142">
        <v>5</v>
      </c>
      <c r="E1762" s="143" t="s">
        <v>12</v>
      </c>
      <c r="F1762" s="38">
        <v>1</v>
      </c>
      <c r="G1762" s="14"/>
      <c r="H1762" s="140">
        <v>44.8</v>
      </c>
      <c r="I1762" s="228">
        <f t="shared" si="737"/>
        <v>44.8</v>
      </c>
      <c r="J1762" s="228">
        <f>IF(E1762="Муниципальная",I1762,IF(E1762="Частная",0,IF(E1762="Государственная",0,IF(E1762="Юр.лицо",0))))</f>
        <v>44.8</v>
      </c>
      <c r="K1762" s="228">
        <f>IF(E1762="Муниципальная",0,IF(E1762="Частная",I1762,IF(E1762="Государственная",I1762,IF(E1762="Юр.лицо",I1762))))</f>
        <v>0</v>
      </c>
      <c r="L1762" s="143">
        <f t="shared" si="738"/>
        <v>1</v>
      </c>
      <c r="M1762" s="12">
        <f t="shared" si="738"/>
        <v>1</v>
      </c>
      <c r="N1762" s="143">
        <f t="shared" si="738"/>
        <v>0</v>
      </c>
      <c r="O1762" s="247">
        <v>2</v>
      </c>
      <c r="P1762" s="13">
        <v>0</v>
      </c>
      <c r="Q1762" s="247">
        <f t="shared" si="711"/>
        <v>2</v>
      </c>
      <c r="R1762" s="223" t="s">
        <v>22</v>
      </c>
      <c r="S1762" s="141">
        <v>42823</v>
      </c>
      <c r="T1762" s="143" t="s">
        <v>164</v>
      </c>
      <c r="U1762" s="45">
        <v>45657</v>
      </c>
      <c r="V1762" s="16"/>
      <c r="W1762" s="16" t="s">
        <v>553</v>
      </c>
      <c r="X1762" s="16"/>
      <c r="Y1762" s="11"/>
    </row>
    <row r="1763" spans="1:25" s="17" customFormat="1" ht="24.95" customHeight="1" x14ac:dyDescent="0.2">
      <c r="A1763" s="58">
        <f t="shared" si="724"/>
        <v>19</v>
      </c>
      <c r="B1763" s="143" t="s">
        <v>126</v>
      </c>
      <c r="C1763" s="143" t="s">
        <v>163</v>
      </c>
      <c r="D1763" s="142">
        <v>6</v>
      </c>
      <c r="E1763" s="143" t="s">
        <v>13</v>
      </c>
      <c r="F1763" s="38">
        <v>1</v>
      </c>
      <c r="G1763" s="14"/>
      <c r="H1763" s="140">
        <v>44.9</v>
      </c>
      <c r="I1763" s="140">
        <f t="shared" si="737"/>
        <v>0</v>
      </c>
      <c r="J1763" s="140">
        <f t="shared" si="739"/>
        <v>0</v>
      </c>
      <c r="K1763" s="140">
        <f t="shared" si="740"/>
        <v>0</v>
      </c>
      <c r="L1763" s="143">
        <f t="shared" si="738"/>
        <v>0</v>
      </c>
      <c r="M1763" s="12">
        <f t="shared" si="738"/>
        <v>0</v>
      </c>
      <c r="N1763" s="143">
        <f t="shared" si="738"/>
        <v>0</v>
      </c>
      <c r="O1763" s="247">
        <v>0</v>
      </c>
      <c r="P1763" s="13"/>
      <c r="Q1763" s="247">
        <f t="shared" si="711"/>
        <v>0</v>
      </c>
      <c r="R1763" s="223" t="s">
        <v>44</v>
      </c>
      <c r="S1763" s="141">
        <v>42823</v>
      </c>
      <c r="T1763" s="143" t="s">
        <v>164</v>
      </c>
      <c r="U1763" s="45">
        <v>45657</v>
      </c>
      <c r="V1763" s="16"/>
      <c r="W1763" s="16" t="s">
        <v>553</v>
      </c>
      <c r="X1763" s="16"/>
      <c r="Y1763" s="11"/>
    </row>
    <row r="1764" spans="1:25" s="17" customFormat="1" ht="24.95" customHeight="1" x14ac:dyDescent="0.2">
      <c r="A1764" s="58">
        <f t="shared" si="724"/>
        <v>19</v>
      </c>
      <c r="B1764" s="143" t="s">
        <v>126</v>
      </c>
      <c r="C1764" s="143" t="s">
        <v>163</v>
      </c>
      <c r="D1764" s="142">
        <v>7</v>
      </c>
      <c r="E1764" s="143" t="s">
        <v>13</v>
      </c>
      <c r="F1764" s="38">
        <v>1</v>
      </c>
      <c r="G1764" s="14"/>
      <c r="H1764" s="140">
        <v>44.3</v>
      </c>
      <c r="I1764" s="228">
        <f t="shared" si="737"/>
        <v>44.3</v>
      </c>
      <c r="J1764" s="228">
        <f t="shared" ref="J1764:J1766" si="741">IF(E1764="Муниципальная",I1764,IF(E1764="Частная",0,IF(E1764="Государственная",0,IF(E1764="Юр.лицо",0))))</f>
        <v>0</v>
      </c>
      <c r="K1764" s="228">
        <f t="shared" ref="K1764:K1766" si="742">IF(E1764="Муниципальная",0,IF(E1764="Частная",I1764,IF(E1764="Государственная",I1764,IF(E1764="Юр.лицо",I1764))))</f>
        <v>44.3</v>
      </c>
      <c r="L1764" s="143">
        <f t="shared" si="738"/>
        <v>1</v>
      </c>
      <c r="M1764" s="12">
        <f t="shared" si="738"/>
        <v>0</v>
      </c>
      <c r="N1764" s="143">
        <f t="shared" si="738"/>
        <v>1</v>
      </c>
      <c r="O1764" s="247">
        <v>1</v>
      </c>
      <c r="P1764" s="13">
        <v>0</v>
      </c>
      <c r="Q1764" s="247">
        <f t="shared" si="711"/>
        <v>1</v>
      </c>
      <c r="R1764" s="223" t="s">
        <v>22</v>
      </c>
      <c r="S1764" s="141">
        <v>42823</v>
      </c>
      <c r="T1764" s="143" t="s">
        <v>164</v>
      </c>
      <c r="U1764" s="45">
        <v>45657</v>
      </c>
      <c r="V1764" s="139">
        <v>40700</v>
      </c>
      <c r="W1764" s="224" t="s">
        <v>553</v>
      </c>
      <c r="X1764" s="16"/>
      <c r="Y1764" s="11"/>
    </row>
    <row r="1765" spans="1:25" s="17" customFormat="1" ht="24.95" customHeight="1" x14ac:dyDescent="0.2">
      <c r="A1765" s="58">
        <f t="shared" si="724"/>
        <v>19</v>
      </c>
      <c r="B1765" s="143" t="s">
        <v>126</v>
      </c>
      <c r="C1765" s="143" t="s">
        <v>163</v>
      </c>
      <c r="D1765" s="142" t="s">
        <v>37</v>
      </c>
      <c r="E1765" s="143" t="s">
        <v>13</v>
      </c>
      <c r="F1765" s="38">
        <v>1</v>
      </c>
      <c r="G1765" s="14"/>
      <c r="H1765" s="140">
        <v>44.7</v>
      </c>
      <c r="I1765" s="228">
        <f t="shared" si="737"/>
        <v>44.7</v>
      </c>
      <c r="J1765" s="228">
        <f t="shared" si="741"/>
        <v>0</v>
      </c>
      <c r="K1765" s="228">
        <f t="shared" si="742"/>
        <v>44.7</v>
      </c>
      <c r="L1765" s="143">
        <f t="shared" si="738"/>
        <v>1</v>
      </c>
      <c r="M1765" s="12">
        <f t="shared" si="738"/>
        <v>0</v>
      </c>
      <c r="N1765" s="143">
        <f t="shared" si="738"/>
        <v>1</v>
      </c>
      <c r="O1765" s="247">
        <v>5</v>
      </c>
      <c r="P1765" s="13">
        <v>0</v>
      </c>
      <c r="Q1765" s="247">
        <f t="shared" si="711"/>
        <v>5</v>
      </c>
      <c r="R1765" s="223" t="s">
        <v>22</v>
      </c>
      <c r="S1765" s="141">
        <v>42823</v>
      </c>
      <c r="T1765" s="143" t="s">
        <v>164</v>
      </c>
      <c r="U1765" s="45">
        <v>45657</v>
      </c>
      <c r="V1765" s="139">
        <v>40906</v>
      </c>
      <c r="W1765" s="224" t="s">
        <v>553</v>
      </c>
      <c r="X1765" s="16"/>
      <c r="Y1765" s="11"/>
    </row>
    <row r="1766" spans="1:25" s="17" customFormat="1" ht="24.95" customHeight="1" x14ac:dyDescent="0.2">
      <c r="A1766" s="58">
        <f t="shared" si="724"/>
        <v>19</v>
      </c>
      <c r="B1766" s="143" t="s">
        <v>126</v>
      </c>
      <c r="C1766" s="143" t="s">
        <v>163</v>
      </c>
      <c r="D1766" s="142">
        <v>8</v>
      </c>
      <c r="E1766" s="143" t="s">
        <v>12</v>
      </c>
      <c r="F1766" s="38">
        <v>3</v>
      </c>
      <c r="G1766" s="14"/>
      <c r="H1766" s="140">
        <v>67.2</v>
      </c>
      <c r="I1766" s="228">
        <f t="shared" si="737"/>
        <v>67.2</v>
      </c>
      <c r="J1766" s="228">
        <f t="shared" si="741"/>
        <v>67.2</v>
      </c>
      <c r="K1766" s="228">
        <f t="shared" si="742"/>
        <v>0</v>
      </c>
      <c r="L1766" s="143">
        <f t="shared" si="738"/>
        <v>1</v>
      </c>
      <c r="M1766" s="12">
        <f t="shared" si="738"/>
        <v>1</v>
      </c>
      <c r="N1766" s="143">
        <f t="shared" si="738"/>
        <v>0</v>
      </c>
      <c r="O1766" s="247">
        <v>3</v>
      </c>
      <c r="P1766" s="13">
        <v>0</v>
      </c>
      <c r="Q1766" s="247">
        <f t="shared" si="711"/>
        <v>3</v>
      </c>
      <c r="R1766" s="223" t="s">
        <v>22</v>
      </c>
      <c r="S1766" s="141">
        <v>42823</v>
      </c>
      <c r="T1766" s="143" t="s">
        <v>164</v>
      </c>
      <c r="U1766" s="45">
        <v>45657</v>
      </c>
      <c r="V1766" s="16"/>
      <c r="W1766" s="224" t="s">
        <v>553</v>
      </c>
      <c r="X1766" s="16"/>
      <c r="Y1766" s="11"/>
    </row>
    <row r="1767" spans="1:25" s="17" customFormat="1" ht="24.95" customHeight="1" x14ac:dyDescent="0.2">
      <c r="A1767" s="58">
        <f t="shared" si="724"/>
        <v>19</v>
      </c>
      <c r="B1767" s="143" t="s">
        <v>126</v>
      </c>
      <c r="C1767" s="143" t="s">
        <v>163</v>
      </c>
      <c r="D1767" s="142">
        <v>9</v>
      </c>
      <c r="E1767" s="143" t="s">
        <v>13</v>
      </c>
      <c r="F1767" s="38">
        <v>2</v>
      </c>
      <c r="G1767" s="14"/>
      <c r="H1767" s="140">
        <v>44.7</v>
      </c>
      <c r="I1767" s="140">
        <f t="shared" si="737"/>
        <v>0</v>
      </c>
      <c r="J1767" s="140">
        <f t="shared" si="739"/>
        <v>0</v>
      </c>
      <c r="K1767" s="140">
        <f t="shared" si="740"/>
        <v>0</v>
      </c>
      <c r="L1767" s="143">
        <f t="shared" si="738"/>
        <v>0</v>
      </c>
      <c r="M1767" s="12">
        <f t="shared" si="738"/>
        <v>0</v>
      </c>
      <c r="N1767" s="143">
        <f t="shared" si="738"/>
        <v>0</v>
      </c>
      <c r="O1767" s="247">
        <v>0</v>
      </c>
      <c r="P1767" s="13"/>
      <c r="Q1767" s="247">
        <f t="shared" si="711"/>
        <v>0</v>
      </c>
      <c r="R1767" s="223" t="s">
        <v>44</v>
      </c>
      <c r="S1767" s="141">
        <v>42823</v>
      </c>
      <c r="T1767" s="143" t="s">
        <v>164</v>
      </c>
      <c r="U1767" s="45">
        <v>45657</v>
      </c>
      <c r="V1767" s="16"/>
      <c r="W1767" s="224" t="s">
        <v>553</v>
      </c>
      <c r="X1767" s="16"/>
      <c r="Y1767" s="11"/>
    </row>
    <row r="1768" spans="1:25" s="17" customFormat="1" ht="24.95" customHeight="1" x14ac:dyDescent="0.2">
      <c r="A1768" s="58">
        <f t="shared" si="724"/>
        <v>19</v>
      </c>
      <c r="B1768" s="143" t="s">
        <v>126</v>
      </c>
      <c r="C1768" s="143" t="s">
        <v>163</v>
      </c>
      <c r="D1768" s="142">
        <v>10</v>
      </c>
      <c r="E1768" s="143" t="s">
        <v>13</v>
      </c>
      <c r="F1768" s="38">
        <v>2</v>
      </c>
      <c r="G1768" s="14"/>
      <c r="H1768" s="140">
        <v>44.3</v>
      </c>
      <c r="I1768" s="140">
        <f t="shared" si="737"/>
        <v>0</v>
      </c>
      <c r="J1768" s="140">
        <f t="shared" si="739"/>
        <v>0</v>
      </c>
      <c r="K1768" s="140">
        <f t="shared" si="740"/>
        <v>0</v>
      </c>
      <c r="L1768" s="143">
        <f t="shared" si="738"/>
        <v>0</v>
      </c>
      <c r="M1768" s="12">
        <f t="shared" si="738"/>
        <v>0</v>
      </c>
      <c r="N1768" s="143">
        <f t="shared" si="738"/>
        <v>0</v>
      </c>
      <c r="O1768" s="247">
        <v>0</v>
      </c>
      <c r="P1768" s="13"/>
      <c r="Q1768" s="247">
        <f t="shared" si="711"/>
        <v>0</v>
      </c>
      <c r="R1768" s="223" t="s">
        <v>44</v>
      </c>
      <c r="S1768" s="141">
        <v>42823</v>
      </c>
      <c r="T1768" s="143" t="s">
        <v>164</v>
      </c>
      <c r="U1768" s="45">
        <v>45657</v>
      </c>
      <c r="V1768" s="16"/>
      <c r="W1768" s="224" t="s">
        <v>553</v>
      </c>
      <c r="X1768" s="16"/>
      <c r="Y1768" s="11"/>
    </row>
    <row r="1769" spans="1:25" s="17" customFormat="1" ht="24.95" customHeight="1" x14ac:dyDescent="0.2">
      <c r="A1769" s="58">
        <f t="shared" si="724"/>
        <v>19</v>
      </c>
      <c r="B1769" s="143" t="s">
        <v>126</v>
      </c>
      <c r="C1769" s="143" t="s">
        <v>163</v>
      </c>
      <c r="D1769" s="142">
        <v>11</v>
      </c>
      <c r="E1769" s="143" t="s">
        <v>12</v>
      </c>
      <c r="F1769" s="38">
        <v>1</v>
      </c>
      <c r="G1769" s="14"/>
      <c r="H1769" s="140">
        <v>44.5</v>
      </c>
      <c r="I1769" s="228">
        <f t="shared" si="737"/>
        <v>44.5</v>
      </c>
      <c r="J1769" s="228">
        <f>IF(E1769="Муниципальная",I1769,IF(E1769="Частная",0,IF(E1769="Государственная",0,IF(E1769="Юр.лицо",0))))</f>
        <v>44.5</v>
      </c>
      <c r="K1769" s="228">
        <f>IF(E1769="Муниципальная",0,IF(E1769="Частная",I1769,IF(E1769="Государственная",I1769,IF(E1769="Юр.лицо",I1769))))</f>
        <v>0</v>
      </c>
      <c r="L1769" s="143">
        <f t="shared" si="738"/>
        <v>1</v>
      </c>
      <c r="M1769" s="12">
        <f t="shared" si="738"/>
        <v>1</v>
      </c>
      <c r="N1769" s="143">
        <f t="shared" si="738"/>
        <v>0</v>
      </c>
      <c r="O1769" s="247">
        <v>4</v>
      </c>
      <c r="P1769" s="13">
        <v>0</v>
      </c>
      <c r="Q1769" s="247">
        <f t="shared" si="711"/>
        <v>4</v>
      </c>
      <c r="R1769" s="223" t="s">
        <v>22</v>
      </c>
      <c r="S1769" s="141">
        <v>42823</v>
      </c>
      <c r="T1769" s="143" t="s">
        <v>164</v>
      </c>
      <c r="U1769" s="45">
        <v>45657</v>
      </c>
      <c r="V1769" s="16"/>
      <c r="W1769" s="224" t="s">
        <v>553</v>
      </c>
      <c r="X1769" s="16"/>
      <c r="Y1769" s="11"/>
    </row>
    <row r="1770" spans="1:25" s="17" customFormat="1" ht="24.95" customHeight="1" x14ac:dyDescent="0.2">
      <c r="A1770" s="58">
        <f t="shared" si="724"/>
        <v>19</v>
      </c>
      <c r="B1770" s="143" t="s">
        <v>126</v>
      </c>
      <c r="C1770" s="143" t="s">
        <v>163</v>
      </c>
      <c r="D1770" s="142">
        <v>12</v>
      </c>
      <c r="E1770" s="143" t="s">
        <v>13</v>
      </c>
      <c r="F1770" s="38">
        <v>1</v>
      </c>
      <c r="G1770" s="14"/>
      <c r="H1770" s="140">
        <v>45.7</v>
      </c>
      <c r="I1770" s="140">
        <f t="shared" si="737"/>
        <v>0</v>
      </c>
      <c r="J1770" s="140">
        <f t="shared" si="739"/>
        <v>0</v>
      </c>
      <c r="K1770" s="140">
        <f t="shared" si="740"/>
        <v>0</v>
      </c>
      <c r="L1770" s="143">
        <f t="shared" si="738"/>
        <v>0</v>
      </c>
      <c r="M1770" s="12">
        <f t="shared" si="738"/>
        <v>0</v>
      </c>
      <c r="N1770" s="143">
        <f t="shared" si="738"/>
        <v>0</v>
      </c>
      <c r="O1770" s="247">
        <v>0</v>
      </c>
      <c r="P1770" s="13"/>
      <c r="Q1770" s="247">
        <f t="shared" si="711"/>
        <v>0</v>
      </c>
      <c r="R1770" s="223" t="s">
        <v>44</v>
      </c>
      <c r="S1770" s="141">
        <v>42823</v>
      </c>
      <c r="T1770" s="143" t="s">
        <v>164</v>
      </c>
      <c r="U1770" s="45">
        <v>45657</v>
      </c>
      <c r="V1770" s="16"/>
      <c r="W1770" s="224" t="s">
        <v>553</v>
      </c>
      <c r="X1770" s="16"/>
      <c r="Y1770" s="11"/>
    </row>
    <row r="1771" spans="1:25" s="17" customFormat="1" ht="24.95" customHeight="1" x14ac:dyDescent="0.2">
      <c r="A1771" s="58">
        <f t="shared" si="724"/>
        <v>19</v>
      </c>
      <c r="B1771" s="143" t="s">
        <v>126</v>
      </c>
      <c r="C1771" s="143" t="s">
        <v>163</v>
      </c>
      <c r="D1771" s="142">
        <v>13</v>
      </c>
      <c r="E1771" s="143" t="s">
        <v>13</v>
      </c>
      <c r="F1771" s="38">
        <v>2</v>
      </c>
      <c r="G1771" s="14"/>
      <c r="H1771" s="140">
        <v>48.5</v>
      </c>
      <c r="I1771" s="140">
        <f t="shared" si="737"/>
        <v>0</v>
      </c>
      <c r="J1771" s="140">
        <f t="shared" si="739"/>
        <v>0</v>
      </c>
      <c r="K1771" s="140">
        <f t="shared" si="740"/>
        <v>0</v>
      </c>
      <c r="L1771" s="143">
        <f t="shared" si="738"/>
        <v>0</v>
      </c>
      <c r="M1771" s="12">
        <f t="shared" si="738"/>
        <v>0</v>
      </c>
      <c r="N1771" s="143">
        <f t="shared" si="738"/>
        <v>0</v>
      </c>
      <c r="O1771" s="247">
        <v>0</v>
      </c>
      <c r="P1771" s="13"/>
      <c r="Q1771" s="247">
        <f t="shared" si="711"/>
        <v>0</v>
      </c>
      <c r="R1771" s="223" t="s">
        <v>44</v>
      </c>
      <c r="S1771" s="141">
        <v>42823</v>
      </c>
      <c r="T1771" s="143" t="s">
        <v>164</v>
      </c>
      <c r="U1771" s="45">
        <v>45657</v>
      </c>
      <c r="V1771" s="16"/>
      <c r="W1771" s="224" t="s">
        <v>553</v>
      </c>
      <c r="X1771" s="16"/>
      <c r="Y1771" s="11"/>
    </row>
    <row r="1772" spans="1:25" s="17" customFormat="1" ht="24.95" customHeight="1" x14ac:dyDescent="0.2">
      <c r="A1772" s="58">
        <f t="shared" si="724"/>
        <v>19</v>
      </c>
      <c r="B1772" s="143" t="s">
        <v>126</v>
      </c>
      <c r="C1772" s="143" t="s">
        <v>163</v>
      </c>
      <c r="D1772" s="142">
        <v>14</v>
      </c>
      <c r="E1772" s="143" t="s">
        <v>13</v>
      </c>
      <c r="F1772" s="38">
        <v>1</v>
      </c>
      <c r="G1772" s="14"/>
      <c r="H1772" s="140">
        <v>44.6</v>
      </c>
      <c r="I1772" s="140">
        <f t="shared" si="737"/>
        <v>0</v>
      </c>
      <c r="J1772" s="140">
        <f t="shared" si="739"/>
        <v>0</v>
      </c>
      <c r="K1772" s="140">
        <f t="shared" si="740"/>
        <v>0</v>
      </c>
      <c r="L1772" s="143">
        <f t="shared" si="738"/>
        <v>0</v>
      </c>
      <c r="M1772" s="12">
        <f t="shared" si="738"/>
        <v>0</v>
      </c>
      <c r="N1772" s="143">
        <f t="shared" si="738"/>
        <v>0</v>
      </c>
      <c r="O1772" s="247">
        <v>0</v>
      </c>
      <c r="P1772" s="13"/>
      <c r="Q1772" s="247">
        <v>0</v>
      </c>
      <c r="R1772" s="223" t="s">
        <v>44</v>
      </c>
      <c r="S1772" s="141">
        <v>42823</v>
      </c>
      <c r="T1772" s="143" t="s">
        <v>164</v>
      </c>
      <c r="U1772" s="45">
        <v>45657</v>
      </c>
      <c r="V1772" s="16"/>
      <c r="W1772" s="224" t="s">
        <v>553</v>
      </c>
      <c r="X1772" s="16"/>
      <c r="Y1772" s="11"/>
    </row>
    <row r="1773" spans="1:25" s="17" customFormat="1" ht="24.95" customHeight="1" x14ac:dyDescent="0.2">
      <c r="A1773" s="58">
        <f t="shared" si="724"/>
        <v>19</v>
      </c>
      <c r="B1773" s="143" t="s">
        <v>126</v>
      </c>
      <c r="C1773" s="143" t="s">
        <v>163</v>
      </c>
      <c r="D1773" s="142">
        <v>15</v>
      </c>
      <c r="E1773" s="143" t="s">
        <v>13</v>
      </c>
      <c r="F1773" s="38">
        <v>1</v>
      </c>
      <c r="G1773" s="14"/>
      <c r="H1773" s="140">
        <v>44.8</v>
      </c>
      <c r="I1773" s="228">
        <f t="shared" si="737"/>
        <v>44.8</v>
      </c>
      <c r="J1773" s="228">
        <f>IF(E1773="Муниципальная",I1773,IF(E1773="Частная",0,IF(E1773="Государственная",0,IF(E1773="Юр.лицо",0))))</f>
        <v>0</v>
      </c>
      <c r="K1773" s="228">
        <f>IF(E1773="Муниципальная",0,IF(E1773="Частная",I1773,IF(E1773="Государственная",I1773,IF(E1773="Юр.лицо",I1773))))</f>
        <v>44.8</v>
      </c>
      <c r="L1773" s="143">
        <f t="shared" si="738"/>
        <v>1</v>
      </c>
      <c r="M1773" s="12">
        <f t="shared" si="738"/>
        <v>0</v>
      </c>
      <c r="N1773" s="143">
        <f t="shared" si="738"/>
        <v>1</v>
      </c>
      <c r="O1773" s="247">
        <v>2</v>
      </c>
      <c r="P1773" s="13">
        <v>0</v>
      </c>
      <c r="Q1773" s="247">
        <f t="shared" si="711"/>
        <v>2</v>
      </c>
      <c r="R1773" s="223" t="s">
        <v>22</v>
      </c>
      <c r="S1773" s="52">
        <v>42823</v>
      </c>
      <c r="T1773" s="49" t="s">
        <v>164</v>
      </c>
      <c r="U1773" s="197">
        <v>45657</v>
      </c>
      <c r="V1773" s="139">
        <v>39182</v>
      </c>
      <c r="W1773" s="224" t="s">
        <v>553</v>
      </c>
      <c r="X1773" s="16"/>
      <c r="Y1773" s="11"/>
    </row>
    <row r="1774" spans="1:25" s="72" customFormat="1" ht="21" customHeight="1" x14ac:dyDescent="0.2">
      <c r="A1774" s="75">
        <f t="shared" si="724"/>
        <v>19</v>
      </c>
      <c r="B1774" s="76" t="s">
        <v>126</v>
      </c>
      <c r="C1774" s="76" t="s">
        <v>163</v>
      </c>
      <c r="D1774" s="77">
        <f>COUNTA(D1759:D1773)</f>
        <v>15</v>
      </c>
      <c r="E1774" s="47" t="s">
        <v>34</v>
      </c>
      <c r="F1774" s="33"/>
      <c r="G1774" s="78">
        <v>908.3</v>
      </c>
      <c r="H1774" s="78">
        <f>SUM(H1759:H1773)</f>
        <v>743.19999999999993</v>
      </c>
      <c r="I1774" s="78">
        <f t="shared" ref="I1774:Q1774" si="743">SUM(I1759:I1773)</f>
        <v>335.09999999999997</v>
      </c>
      <c r="J1774" s="78">
        <f t="shared" si="743"/>
        <v>201.3</v>
      </c>
      <c r="K1774" s="78">
        <f t="shared" si="743"/>
        <v>133.80000000000001</v>
      </c>
      <c r="L1774" s="77">
        <f t="shared" si="743"/>
        <v>7</v>
      </c>
      <c r="M1774" s="77">
        <f t="shared" si="743"/>
        <v>4</v>
      </c>
      <c r="N1774" s="77">
        <f t="shared" si="743"/>
        <v>3</v>
      </c>
      <c r="O1774" s="77">
        <f t="shared" si="743"/>
        <v>21</v>
      </c>
      <c r="P1774" s="77">
        <f t="shared" si="743"/>
        <v>0</v>
      </c>
      <c r="Q1774" s="77">
        <f t="shared" si="743"/>
        <v>21</v>
      </c>
      <c r="R1774" s="15">
        <f>IF(L1774/D1774=0,"дом расселён 100%",IF(L1774-D1774=0,"0%",IF(L1774/D1774&lt;1,1-L1774/D1774)))</f>
        <v>0.53333333333333333</v>
      </c>
      <c r="S1774" s="79">
        <v>42823</v>
      </c>
      <c r="T1774" s="76" t="s">
        <v>164</v>
      </c>
      <c r="U1774" s="79">
        <v>45657</v>
      </c>
      <c r="V1774" s="16"/>
      <c r="W1774" s="224" t="s">
        <v>553</v>
      </c>
      <c r="X1774" s="16"/>
      <c r="Y1774" s="11"/>
    </row>
    <row r="1775" spans="1:25" s="17" customFormat="1" ht="24.95" customHeight="1" x14ac:dyDescent="0.2">
      <c r="A1775" s="58">
        <f>A1774+1</f>
        <v>20</v>
      </c>
      <c r="B1775" s="143" t="s">
        <v>126</v>
      </c>
      <c r="C1775" s="143" t="s">
        <v>165</v>
      </c>
      <c r="D1775" s="142">
        <v>1</v>
      </c>
      <c r="E1775" s="143" t="s">
        <v>13</v>
      </c>
      <c r="F1775" s="38">
        <v>1</v>
      </c>
      <c r="G1775" s="14"/>
      <c r="H1775" s="140">
        <v>33.5</v>
      </c>
      <c r="I1775" s="228">
        <f t="shared" ref="I1775:I1790" si="744">IF(R1775="Подлежит расселению",H1775,IF(R1775="Расселено",0,IF(R1775="Пустующие",0,IF(R1775="В суде",H1775))))</f>
        <v>33.5</v>
      </c>
      <c r="J1775" s="228">
        <f t="shared" ref="J1775:J1790" si="745">IF(E1775="Муниципальная",I1775,IF(E1775="Частная",0,IF(E1775="Государственная",0,IF(E1775="Юр.лицо",0))))</f>
        <v>0</v>
      </c>
      <c r="K1775" s="228">
        <f t="shared" ref="K1775:K1790" si="746">IF(E1775="Муниципальная",0,IF(E1775="Частная",I1775,IF(E1775="Государственная",I1775,IF(E1775="Юр.лицо",I1775))))</f>
        <v>33.5</v>
      </c>
      <c r="L1775" s="143">
        <f t="shared" ref="L1775:N1790" si="747">IF(I1775&gt;0,1,IF(I1775=0,0))</f>
        <v>1</v>
      </c>
      <c r="M1775" s="12">
        <f t="shared" si="747"/>
        <v>0</v>
      </c>
      <c r="N1775" s="143">
        <f t="shared" si="747"/>
        <v>1</v>
      </c>
      <c r="O1775" s="247">
        <v>0</v>
      </c>
      <c r="P1775" s="13">
        <v>0</v>
      </c>
      <c r="Q1775" s="247">
        <f t="shared" si="711"/>
        <v>0</v>
      </c>
      <c r="R1775" s="223" t="s">
        <v>22</v>
      </c>
      <c r="S1775" s="57">
        <v>42919</v>
      </c>
      <c r="T1775" s="54" t="s">
        <v>166</v>
      </c>
      <c r="U1775" s="207">
        <v>44196</v>
      </c>
      <c r="V1775" s="139">
        <v>42705</v>
      </c>
      <c r="W1775" s="224" t="s">
        <v>543</v>
      </c>
      <c r="X1775" s="148" t="s">
        <v>556</v>
      </c>
      <c r="Y1775" s="11"/>
    </row>
    <row r="1776" spans="1:25" s="17" customFormat="1" ht="24.95" customHeight="1" x14ac:dyDescent="0.2">
      <c r="A1776" s="58">
        <f t="shared" si="724"/>
        <v>20</v>
      </c>
      <c r="B1776" s="143" t="s">
        <v>126</v>
      </c>
      <c r="C1776" s="143" t="s">
        <v>165</v>
      </c>
      <c r="D1776" s="142">
        <v>2</v>
      </c>
      <c r="E1776" s="143" t="s">
        <v>12</v>
      </c>
      <c r="F1776" s="38">
        <v>3</v>
      </c>
      <c r="G1776" s="14"/>
      <c r="H1776" s="140">
        <v>73</v>
      </c>
      <c r="I1776" s="228">
        <f t="shared" si="744"/>
        <v>73</v>
      </c>
      <c r="J1776" s="228">
        <f t="shared" si="745"/>
        <v>73</v>
      </c>
      <c r="K1776" s="228">
        <f t="shared" si="746"/>
        <v>0</v>
      </c>
      <c r="L1776" s="143">
        <f t="shared" si="747"/>
        <v>1</v>
      </c>
      <c r="M1776" s="12">
        <f t="shared" si="747"/>
        <v>1</v>
      </c>
      <c r="N1776" s="143">
        <f t="shared" si="747"/>
        <v>0</v>
      </c>
      <c r="O1776" s="247">
        <v>3</v>
      </c>
      <c r="P1776" s="13">
        <v>0</v>
      </c>
      <c r="Q1776" s="247">
        <f t="shared" si="711"/>
        <v>3</v>
      </c>
      <c r="R1776" s="223" t="s">
        <v>22</v>
      </c>
      <c r="S1776" s="141">
        <v>42919</v>
      </c>
      <c r="T1776" s="143" t="s">
        <v>166</v>
      </c>
      <c r="U1776" s="45">
        <v>44196</v>
      </c>
      <c r="V1776" s="16"/>
      <c r="W1776" s="224" t="s">
        <v>543</v>
      </c>
      <c r="X1776" s="148" t="s">
        <v>556</v>
      </c>
      <c r="Y1776" s="11"/>
    </row>
    <row r="1777" spans="1:25" s="308" customFormat="1" ht="24.95" customHeight="1" x14ac:dyDescent="0.2">
      <c r="A1777" s="271">
        <f t="shared" si="724"/>
        <v>20</v>
      </c>
      <c r="B1777" s="272" t="s">
        <v>126</v>
      </c>
      <c r="C1777" s="272" t="s">
        <v>165</v>
      </c>
      <c r="D1777" s="275">
        <v>3</v>
      </c>
      <c r="E1777" s="272" t="s">
        <v>13</v>
      </c>
      <c r="F1777" s="273">
        <v>2</v>
      </c>
      <c r="G1777" s="305"/>
      <c r="H1777" s="274">
        <v>53.9</v>
      </c>
      <c r="I1777" s="274">
        <f t="shared" si="744"/>
        <v>53.9</v>
      </c>
      <c r="J1777" s="274">
        <f t="shared" si="745"/>
        <v>0</v>
      </c>
      <c r="K1777" s="274">
        <f t="shared" si="746"/>
        <v>53.9</v>
      </c>
      <c r="L1777" s="272">
        <f t="shared" si="747"/>
        <v>1</v>
      </c>
      <c r="M1777" s="306">
        <f t="shared" si="747"/>
        <v>0</v>
      </c>
      <c r="N1777" s="272">
        <f t="shared" si="747"/>
        <v>1</v>
      </c>
      <c r="O1777" s="275">
        <v>0</v>
      </c>
      <c r="P1777" s="307">
        <v>0</v>
      </c>
      <c r="Q1777" s="275">
        <f t="shared" si="711"/>
        <v>0</v>
      </c>
      <c r="R1777" s="272" t="s">
        <v>22</v>
      </c>
      <c r="S1777" s="276">
        <v>42919</v>
      </c>
      <c r="T1777" s="272" t="s">
        <v>166</v>
      </c>
      <c r="U1777" s="277">
        <v>44196</v>
      </c>
      <c r="V1777" s="278">
        <v>43794</v>
      </c>
      <c r="W1777" s="275" t="s">
        <v>543</v>
      </c>
      <c r="X1777" s="275" t="s">
        <v>556</v>
      </c>
      <c r="Y1777" s="11"/>
    </row>
    <row r="1778" spans="1:25" s="17" customFormat="1" ht="24.95" customHeight="1" x14ac:dyDescent="0.2">
      <c r="A1778" s="58">
        <f t="shared" si="724"/>
        <v>20</v>
      </c>
      <c r="B1778" s="143" t="s">
        <v>126</v>
      </c>
      <c r="C1778" s="143" t="s">
        <v>165</v>
      </c>
      <c r="D1778" s="142">
        <v>4</v>
      </c>
      <c r="E1778" s="143" t="s">
        <v>13</v>
      </c>
      <c r="F1778" s="38">
        <v>2</v>
      </c>
      <c r="G1778" s="14"/>
      <c r="H1778" s="140">
        <v>54.6</v>
      </c>
      <c r="I1778" s="228">
        <f t="shared" si="744"/>
        <v>54.6</v>
      </c>
      <c r="J1778" s="228">
        <f t="shared" si="745"/>
        <v>0</v>
      </c>
      <c r="K1778" s="228">
        <f t="shared" si="746"/>
        <v>54.6</v>
      </c>
      <c r="L1778" s="143">
        <f t="shared" si="747"/>
        <v>1</v>
      </c>
      <c r="M1778" s="12">
        <f t="shared" si="747"/>
        <v>0</v>
      </c>
      <c r="N1778" s="143">
        <f t="shared" si="747"/>
        <v>1</v>
      </c>
      <c r="O1778" s="247">
        <v>2</v>
      </c>
      <c r="P1778" s="13">
        <v>0</v>
      </c>
      <c r="Q1778" s="247">
        <f t="shared" si="711"/>
        <v>2</v>
      </c>
      <c r="R1778" s="223" t="s">
        <v>22</v>
      </c>
      <c r="S1778" s="141">
        <v>42919</v>
      </c>
      <c r="T1778" s="143" t="s">
        <v>166</v>
      </c>
      <c r="U1778" s="45">
        <v>44196</v>
      </c>
      <c r="V1778" s="139">
        <v>39917</v>
      </c>
      <c r="W1778" s="224" t="s">
        <v>543</v>
      </c>
      <c r="X1778" s="148" t="s">
        <v>556</v>
      </c>
      <c r="Y1778" s="11"/>
    </row>
    <row r="1779" spans="1:25" s="17" customFormat="1" ht="24.95" customHeight="1" x14ac:dyDescent="0.2">
      <c r="A1779" s="58">
        <f t="shared" si="724"/>
        <v>20</v>
      </c>
      <c r="B1779" s="143" t="s">
        <v>126</v>
      </c>
      <c r="C1779" s="143" t="s">
        <v>165</v>
      </c>
      <c r="D1779" s="142">
        <v>5</v>
      </c>
      <c r="E1779" s="143" t="s">
        <v>13</v>
      </c>
      <c r="F1779" s="38">
        <v>2</v>
      </c>
      <c r="G1779" s="14"/>
      <c r="H1779" s="140">
        <v>53.9</v>
      </c>
      <c r="I1779" s="228">
        <f t="shared" si="744"/>
        <v>53.9</v>
      </c>
      <c r="J1779" s="228">
        <f t="shared" si="745"/>
        <v>0</v>
      </c>
      <c r="K1779" s="228">
        <f t="shared" si="746"/>
        <v>53.9</v>
      </c>
      <c r="L1779" s="143">
        <f t="shared" si="747"/>
        <v>1</v>
      </c>
      <c r="M1779" s="12">
        <f t="shared" si="747"/>
        <v>0</v>
      </c>
      <c r="N1779" s="143">
        <f t="shared" si="747"/>
        <v>1</v>
      </c>
      <c r="O1779" s="247">
        <v>4</v>
      </c>
      <c r="P1779" s="13">
        <v>0</v>
      </c>
      <c r="Q1779" s="247">
        <f t="shared" si="711"/>
        <v>4</v>
      </c>
      <c r="R1779" s="223" t="s">
        <v>22</v>
      </c>
      <c r="S1779" s="141">
        <v>42919</v>
      </c>
      <c r="T1779" s="143" t="s">
        <v>166</v>
      </c>
      <c r="U1779" s="45">
        <v>44196</v>
      </c>
      <c r="V1779" s="139">
        <v>42565</v>
      </c>
      <c r="W1779" s="224" t="s">
        <v>543</v>
      </c>
      <c r="X1779" s="148" t="s">
        <v>556</v>
      </c>
      <c r="Y1779" s="11"/>
    </row>
    <row r="1780" spans="1:25" s="17" customFormat="1" ht="24.95" customHeight="1" x14ac:dyDescent="0.2">
      <c r="A1780" s="58">
        <f t="shared" si="724"/>
        <v>20</v>
      </c>
      <c r="B1780" s="143" t="s">
        <v>126</v>
      </c>
      <c r="C1780" s="143" t="s">
        <v>165</v>
      </c>
      <c r="D1780" s="142">
        <v>6</v>
      </c>
      <c r="E1780" s="143" t="s">
        <v>13</v>
      </c>
      <c r="F1780" s="38">
        <v>2</v>
      </c>
      <c r="G1780" s="14"/>
      <c r="H1780" s="140">
        <v>54.9</v>
      </c>
      <c r="I1780" s="228">
        <f t="shared" si="744"/>
        <v>54.9</v>
      </c>
      <c r="J1780" s="228">
        <f t="shared" si="745"/>
        <v>0</v>
      </c>
      <c r="K1780" s="228">
        <f t="shared" si="746"/>
        <v>54.9</v>
      </c>
      <c r="L1780" s="143">
        <f t="shared" si="747"/>
        <v>1</v>
      </c>
      <c r="M1780" s="12">
        <f t="shared" si="747"/>
        <v>0</v>
      </c>
      <c r="N1780" s="143">
        <f t="shared" si="747"/>
        <v>1</v>
      </c>
      <c r="O1780" s="247">
        <v>4</v>
      </c>
      <c r="P1780" s="13">
        <v>0</v>
      </c>
      <c r="Q1780" s="247">
        <f t="shared" ref="Q1780:Q1843" si="748">O1780-P1780</f>
        <v>4</v>
      </c>
      <c r="R1780" s="223" t="s">
        <v>22</v>
      </c>
      <c r="S1780" s="141">
        <v>42919</v>
      </c>
      <c r="T1780" s="143" t="s">
        <v>166</v>
      </c>
      <c r="U1780" s="45">
        <v>44196</v>
      </c>
      <c r="V1780" s="139" t="s">
        <v>546</v>
      </c>
      <c r="W1780" s="224" t="s">
        <v>543</v>
      </c>
      <c r="X1780" s="148" t="s">
        <v>556</v>
      </c>
      <c r="Y1780" s="11"/>
    </row>
    <row r="1781" spans="1:25" s="17" customFormat="1" ht="24.95" customHeight="1" x14ac:dyDescent="0.2">
      <c r="A1781" s="58">
        <f t="shared" si="724"/>
        <v>20</v>
      </c>
      <c r="B1781" s="143" t="s">
        <v>126</v>
      </c>
      <c r="C1781" s="143" t="s">
        <v>165</v>
      </c>
      <c r="D1781" s="142">
        <v>7</v>
      </c>
      <c r="E1781" s="143" t="s">
        <v>13</v>
      </c>
      <c r="F1781" s="38">
        <v>2</v>
      </c>
      <c r="G1781" s="14"/>
      <c r="H1781" s="140">
        <v>50.3</v>
      </c>
      <c r="I1781" s="228">
        <f t="shared" si="744"/>
        <v>50.3</v>
      </c>
      <c r="J1781" s="228">
        <f t="shared" si="745"/>
        <v>0</v>
      </c>
      <c r="K1781" s="228">
        <f t="shared" si="746"/>
        <v>50.3</v>
      </c>
      <c r="L1781" s="143">
        <f t="shared" si="747"/>
        <v>1</v>
      </c>
      <c r="M1781" s="12">
        <f t="shared" si="747"/>
        <v>0</v>
      </c>
      <c r="N1781" s="143">
        <f t="shared" si="747"/>
        <v>1</v>
      </c>
      <c r="O1781" s="247">
        <v>1</v>
      </c>
      <c r="P1781" s="13">
        <v>0</v>
      </c>
      <c r="Q1781" s="247">
        <f t="shared" si="748"/>
        <v>1</v>
      </c>
      <c r="R1781" s="223" t="s">
        <v>22</v>
      </c>
      <c r="S1781" s="141">
        <v>42919</v>
      </c>
      <c r="T1781" s="143" t="s">
        <v>166</v>
      </c>
      <c r="U1781" s="45">
        <v>44196</v>
      </c>
      <c r="V1781" s="139">
        <v>38870</v>
      </c>
      <c r="W1781" s="224" t="s">
        <v>543</v>
      </c>
      <c r="X1781" s="148" t="s">
        <v>556</v>
      </c>
      <c r="Y1781" s="11"/>
    </row>
    <row r="1782" spans="1:25" s="17" customFormat="1" ht="24.95" customHeight="1" x14ac:dyDescent="0.2">
      <c r="A1782" s="58">
        <f t="shared" si="724"/>
        <v>20</v>
      </c>
      <c r="B1782" s="143" t="s">
        <v>126</v>
      </c>
      <c r="C1782" s="143" t="s">
        <v>165</v>
      </c>
      <c r="D1782" s="142">
        <v>8</v>
      </c>
      <c r="E1782" s="143" t="s">
        <v>13</v>
      </c>
      <c r="F1782" s="38">
        <v>3</v>
      </c>
      <c r="G1782" s="14"/>
      <c r="H1782" s="140">
        <v>73.8</v>
      </c>
      <c r="I1782" s="228">
        <f t="shared" si="744"/>
        <v>73.8</v>
      </c>
      <c r="J1782" s="228">
        <f t="shared" si="745"/>
        <v>0</v>
      </c>
      <c r="K1782" s="228">
        <f t="shared" si="746"/>
        <v>73.8</v>
      </c>
      <c r="L1782" s="143">
        <f t="shared" si="747"/>
        <v>1</v>
      </c>
      <c r="M1782" s="12">
        <f t="shared" si="747"/>
        <v>0</v>
      </c>
      <c r="N1782" s="143">
        <f t="shared" si="747"/>
        <v>1</v>
      </c>
      <c r="O1782" s="247">
        <v>2</v>
      </c>
      <c r="P1782" s="13">
        <v>0</v>
      </c>
      <c r="Q1782" s="247">
        <f t="shared" si="748"/>
        <v>2</v>
      </c>
      <c r="R1782" s="223" t="s">
        <v>22</v>
      </c>
      <c r="S1782" s="141">
        <v>42919</v>
      </c>
      <c r="T1782" s="143" t="s">
        <v>166</v>
      </c>
      <c r="U1782" s="45">
        <v>44196</v>
      </c>
      <c r="V1782" s="139">
        <v>42228</v>
      </c>
      <c r="W1782" s="224" t="s">
        <v>543</v>
      </c>
      <c r="X1782" s="148" t="s">
        <v>556</v>
      </c>
      <c r="Y1782" s="11"/>
    </row>
    <row r="1783" spans="1:25" s="17" customFormat="1" ht="24.95" customHeight="1" x14ac:dyDescent="0.2">
      <c r="A1783" s="58">
        <f t="shared" si="724"/>
        <v>20</v>
      </c>
      <c r="B1783" s="143" t="s">
        <v>126</v>
      </c>
      <c r="C1783" s="143" t="s">
        <v>165</v>
      </c>
      <c r="D1783" s="142">
        <v>9</v>
      </c>
      <c r="E1783" s="143" t="s">
        <v>13</v>
      </c>
      <c r="F1783" s="38">
        <v>2</v>
      </c>
      <c r="G1783" s="14"/>
      <c r="H1783" s="140">
        <v>54.2</v>
      </c>
      <c r="I1783" s="228">
        <f t="shared" si="744"/>
        <v>54.2</v>
      </c>
      <c r="J1783" s="228">
        <f t="shared" si="745"/>
        <v>0</v>
      </c>
      <c r="K1783" s="228">
        <f t="shared" si="746"/>
        <v>54.2</v>
      </c>
      <c r="L1783" s="143">
        <f t="shared" si="747"/>
        <v>1</v>
      </c>
      <c r="M1783" s="12">
        <f t="shared" si="747"/>
        <v>0</v>
      </c>
      <c r="N1783" s="143">
        <f t="shared" si="747"/>
        <v>1</v>
      </c>
      <c r="O1783" s="247">
        <v>0</v>
      </c>
      <c r="P1783" s="13">
        <v>0</v>
      </c>
      <c r="Q1783" s="247">
        <f t="shared" si="748"/>
        <v>0</v>
      </c>
      <c r="R1783" s="223" t="s">
        <v>22</v>
      </c>
      <c r="S1783" s="141">
        <v>42919</v>
      </c>
      <c r="T1783" s="143" t="s">
        <v>166</v>
      </c>
      <c r="U1783" s="45">
        <v>44196</v>
      </c>
      <c r="V1783" s="139">
        <v>42676</v>
      </c>
      <c r="W1783" s="224" t="s">
        <v>543</v>
      </c>
      <c r="X1783" s="148" t="s">
        <v>556</v>
      </c>
      <c r="Y1783" s="11"/>
    </row>
    <row r="1784" spans="1:25" s="17" customFormat="1" ht="24.95" customHeight="1" x14ac:dyDescent="0.2">
      <c r="A1784" s="58">
        <f t="shared" si="724"/>
        <v>20</v>
      </c>
      <c r="B1784" s="143" t="s">
        <v>126</v>
      </c>
      <c r="C1784" s="143" t="s">
        <v>165</v>
      </c>
      <c r="D1784" s="142">
        <v>10</v>
      </c>
      <c r="E1784" s="143" t="s">
        <v>13</v>
      </c>
      <c r="F1784" s="38">
        <v>2</v>
      </c>
      <c r="G1784" s="14"/>
      <c r="H1784" s="140">
        <v>54.2</v>
      </c>
      <c r="I1784" s="228">
        <f t="shared" si="744"/>
        <v>54.2</v>
      </c>
      <c r="J1784" s="228">
        <f t="shared" si="745"/>
        <v>0</v>
      </c>
      <c r="K1784" s="228">
        <f t="shared" si="746"/>
        <v>54.2</v>
      </c>
      <c r="L1784" s="143">
        <f t="shared" si="747"/>
        <v>1</v>
      </c>
      <c r="M1784" s="12">
        <f t="shared" si="747"/>
        <v>0</v>
      </c>
      <c r="N1784" s="143">
        <f t="shared" si="747"/>
        <v>1</v>
      </c>
      <c r="O1784" s="247">
        <v>1</v>
      </c>
      <c r="P1784" s="13">
        <v>0</v>
      </c>
      <c r="Q1784" s="247">
        <f t="shared" si="748"/>
        <v>1</v>
      </c>
      <c r="R1784" s="223" t="s">
        <v>22</v>
      </c>
      <c r="S1784" s="141">
        <v>42919</v>
      </c>
      <c r="T1784" s="143" t="s">
        <v>166</v>
      </c>
      <c r="U1784" s="45">
        <v>44196</v>
      </c>
      <c r="V1784" s="139">
        <v>37358</v>
      </c>
      <c r="W1784" s="224" t="s">
        <v>543</v>
      </c>
      <c r="X1784" s="148" t="s">
        <v>556</v>
      </c>
      <c r="Y1784" s="11"/>
    </row>
    <row r="1785" spans="1:25" s="17" customFormat="1" ht="24.95" customHeight="1" x14ac:dyDescent="0.2">
      <c r="A1785" s="58">
        <f t="shared" si="724"/>
        <v>20</v>
      </c>
      <c r="B1785" s="143" t="s">
        <v>126</v>
      </c>
      <c r="C1785" s="143" t="s">
        <v>165</v>
      </c>
      <c r="D1785" s="142">
        <v>11</v>
      </c>
      <c r="E1785" s="143" t="s">
        <v>13</v>
      </c>
      <c r="F1785" s="38">
        <v>3</v>
      </c>
      <c r="G1785" s="14"/>
      <c r="H1785" s="140">
        <v>73.400000000000006</v>
      </c>
      <c r="I1785" s="228">
        <f t="shared" si="744"/>
        <v>73.400000000000006</v>
      </c>
      <c r="J1785" s="228">
        <f t="shared" si="745"/>
        <v>0</v>
      </c>
      <c r="K1785" s="228">
        <f t="shared" si="746"/>
        <v>73.400000000000006</v>
      </c>
      <c r="L1785" s="143">
        <f t="shared" si="747"/>
        <v>1</v>
      </c>
      <c r="M1785" s="12">
        <f t="shared" si="747"/>
        <v>0</v>
      </c>
      <c r="N1785" s="143">
        <f t="shared" si="747"/>
        <v>1</v>
      </c>
      <c r="O1785" s="247">
        <v>1</v>
      </c>
      <c r="P1785" s="13">
        <v>0</v>
      </c>
      <c r="Q1785" s="247">
        <f t="shared" si="748"/>
        <v>1</v>
      </c>
      <c r="R1785" s="223" t="s">
        <v>22</v>
      </c>
      <c r="S1785" s="141">
        <v>42919</v>
      </c>
      <c r="T1785" s="143" t="s">
        <v>166</v>
      </c>
      <c r="U1785" s="45">
        <v>44196</v>
      </c>
      <c r="V1785" s="139">
        <v>36874</v>
      </c>
      <c r="W1785" s="224" t="s">
        <v>543</v>
      </c>
      <c r="X1785" s="148" t="s">
        <v>556</v>
      </c>
      <c r="Y1785" s="11"/>
    </row>
    <row r="1786" spans="1:25" s="17" customFormat="1" ht="24.95" customHeight="1" x14ac:dyDescent="0.2">
      <c r="A1786" s="58">
        <f t="shared" si="724"/>
        <v>20</v>
      </c>
      <c r="B1786" s="143" t="s">
        <v>126</v>
      </c>
      <c r="C1786" s="143" t="s">
        <v>165</v>
      </c>
      <c r="D1786" s="142">
        <v>12</v>
      </c>
      <c r="E1786" s="143" t="s">
        <v>13</v>
      </c>
      <c r="F1786" s="38">
        <v>1</v>
      </c>
      <c r="G1786" s="14"/>
      <c r="H1786" s="140">
        <v>33.299999999999997</v>
      </c>
      <c r="I1786" s="228">
        <f t="shared" si="744"/>
        <v>33.299999999999997</v>
      </c>
      <c r="J1786" s="228">
        <f t="shared" si="745"/>
        <v>0</v>
      </c>
      <c r="K1786" s="228">
        <f t="shared" si="746"/>
        <v>33.299999999999997</v>
      </c>
      <c r="L1786" s="143">
        <f t="shared" si="747"/>
        <v>1</v>
      </c>
      <c r="M1786" s="12">
        <f t="shared" si="747"/>
        <v>0</v>
      </c>
      <c r="N1786" s="143">
        <f t="shared" si="747"/>
        <v>1</v>
      </c>
      <c r="O1786" s="247">
        <v>2</v>
      </c>
      <c r="P1786" s="13">
        <v>0</v>
      </c>
      <c r="Q1786" s="247">
        <f t="shared" si="748"/>
        <v>2</v>
      </c>
      <c r="R1786" s="223" t="s">
        <v>22</v>
      </c>
      <c r="S1786" s="141">
        <v>42919</v>
      </c>
      <c r="T1786" s="143" t="s">
        <v>166</v>
      </c>
      <c r="U1786" s="45">
        <v>44196</v>
      </c>
      <c r="V1786" s="139">
        <v>41138</v>
      </c>
      <c r="W1786" s="224" t="s">
        <v>543</v>
      </c>
      <c r="X1786" s="148" t="s">
        <v>556</v>
      </c>
      <c r="Y1786" s="11"/>
    </row>
    <row r="1787" spans="1:25" s="17" customFormat="1" ht="24.95" customHeight="1" x14ac:dyDescent="0.2">
      <c r="A1787" s="58">
        <f t="shared" si="724"/>
        <v>20</v>
      </c>
      <c r="B1787" s="143" t="s">
        <v>126</v>
      </c>
      <c r="C1787" s="143" t="s">
        <v>165</v>
      </c>
      <c r="D1787" s="142">
        <v>13</v>
      </c>
      <c r="E1787" s="143" t="s">
        <v>13</v>
      </c>
      <c r="F1787" s="38">
        <v>3</v>
      </c>
      <c r="G1787" s="14"/>
      <c r="H1787" s="140">
        <v>73.8</v>
      </c>
      <c r="I1787" s="228">
        <f t="shared" si="744"/>
        <v>73.8</v>
      </c>
      <c r="J1787" s="228">
        <f t="shared" si="745"/>
        <v>0</v>
      </c>
      <c r="K1787" s="228">
        <f t="shared" si="746"/>
        <v>73.8</v>
      </c>
      <c r="L1787" s="143">
        <f t="shared" si="747"/>
        <v>1</v>
      </c>
      <c r="M1787" s="12">
        <f t="shared" si="747"/>
        <v>0</v>
      </c>
      <c r="N1787" s="143">
        <f t="shared" si="747"/>
        <v>1</v>
      </c>
      <c r="O1787" s="247">
        <v>2</v>
      </c>
      <c r="P1787" s="13">
        <v>0</v>
      </c>
      <c r="Q1787" s="247">
        <f t="shared" si="748"/>
        <v>2</v>
      </c>
      <c r="R1787" s="223" t="s">
        <v>22</v>
      </c>
      <c r="S1787" s="141">
        <v>42919</v>
      </c>
      <c r="T1787" s="143" t="s">
        <v>166</v>
      </c>
      <c r="U1787" s="45">
        <v>44196</v>
      </c>
      <c r="V1787" s="139">
        <v>42507</v>
      </c>
      <c r="W1787" s="224" t="s">
        <v>543</v>
      </c>
      <c r="X1787" s="148" t="s">
        <v>556</v>
      </c>
      <c r="Y1787" s="11"/>
    </row>
    <row r="1788" spans="1:25" s="17" customFormat="1" ht="24.95" customHeight="1" x14ac:dyDescent="0.2">
      <c r="A1788" s="58">
        <f t="shared" si="724"/>
        <v>20</v>
      </c>
      <c r="B1788" s="143" t="s">
        <v>126</v>
      </c>
      <c r="C1788" s="143" t="s">
        <v>165</v>
      </c>
      <c r="D1788" s="142">
        <v>14</v>
      </c>
      <c r="E1788" s="143" t="s">
        <v>12</v>
      </c>
      <c r="F1788" s="38">
        <v>2</v>
      </c>
      <c r="G1788" s="14"/>
      <c r="H1788" s="140">
        <v>50.3</v>
      </c>
      <c r="I1788" s="228">
        <f t="shared" si="744"/>
        <v>50.3</v>
      </c>
      <c r="J1788" s="228">
        <f t="shared" si="745"/>
        <v>50.3</v>
      </c>
      <c r="K1788" s="228">
        <f t="shared" si="746"/>
        <v>0</v>
      </c>
      <c r="L1788" s="143">
        <f t="shared" si="747"/>
        <v>1</v>
      </c>
      <c r="M1788" s="12">
        <f t="shared" si="747"/>
        <v>1</v>
      </c>
      <c r="N1788" s="143">
        <f t="shared" si="747"/>
        <v>0</v>
      </c>
      <c r="O1788" s="247">
        <v>2</v>
      </c>
      <c r="P1788" s="13">
        <v>0</v>
      </c>
      <c r="Q1788" s="247">
        <f t="shared" si="748"/>
        <v>2</v>
      </c>
      <c r="R1788" s="223" t="s">
        <v>22</v>
      </c>
      <c r="S1788" s="141">
        <v>42919</v>
      </c>
      <c r="T1788" s="143" t="s">
        <v>166</v>
      </c>
      <c r="U1788" s="45">
        <v>44196</v>
      </c>
      <c r="V1788" s="16"/>
      <c r="W1788" s="224" t="s">
        <v>543</v>
      </c>
      <c r="X1788" s="148" t="s">
        <v>556</v>
      </c>
      <c r="Y1788" s="11"/>
    </row>
    <row r="1789" spans="1:25" s="17" customFormat="1" ht="24.95" customHeight="1" x14ac:dyDescent="0.2">
      <c r="A1789" s="58">
        <f t="shared" si="724"/>
        <v>20</v>
      </c>
      <c r="B1789" s="143" t="s">
        <v>126</v>
      </c>
      <c r="C1789" s="143" t="s">
        <v>165</v>
      </c>
      <c r="D1789" s="142">
        <v>15</v>
      </c>
      <c r="E1789" s="143" t="s">
        <v>13</v>
      </c>
      <c r="F1789" s="38">
        <v>2</v>
      </c>
      <c r="G1789" s="14"/>
      <c r="H1789" s="140">
        <v>53.9</v>
      </c>
      <c r="I1789" s="228">
        <f t="shared" si="744"/>
        <v>53.9</v>
      </c>
      <c r="J1789" s="228">
        <f t="shared" si="745"/>
        <v>0</v>
      </c>
      <c r="K1789" s="228">
        <f t="shared" si="746"/>
        <v>53.9</v>
      </c>
      <c r="L1789" s="143">
        <f t="shared" si="747"/>
        <v>1</v>
      </c>
      <c r="M1789" s="12">
        <f t="shared" si="747"/>
        <v>0</v>
      </c>
      <c r="N1789" s="143">
        <f t="shared" si="747"/>
        <v>1</v>
      </c>
      <c r="O1789" s="247">
        <v>4</v>
      </c>
      <c r="P1789" s="13">
        <v>0</v>
      </c>
      <c r="Q1789" s="247">
        <f t="shared" si="748"/>
        <v>4</v>
      </c>
      <c r="R1789" s="223" t="s">
        <v>22</v>
      </c>
      <c r="S1789" s="141">
        <v>42919</v>
      </c>
      <c r="T1789" s="143" t="s">
        <v>166</v>
      </c>
      <c r="U1789" s="45">
        <v>44196</v>
      </c>
      <c r="V1789" s="139">
        <v>40344</v>
      </c>
      <c r="W1789" s="224" t="s">
        <v>543</v>
      </c>
      <c r="X1789" s="148" t="s">
        <v>556</v>
      </c>
      <c r="Y1789" s="11"/>
    </row>
    <row r="1790" spans="1:25" s="17" customFormat="1" ht="24.95" customHeight="1" x14ac:dyDescent="0.2">
      <c r="A1790" s="58">
        <f t="shared" si="724"/>
        <v>20</v>
      </c>
      <c r="B1790" s="143" t="s">
        <v>126</v>
      </c>
      <c r="C1790" s="143" t="s">
        <v>165</v>
      </c>
      <c r="D1790" s="142">
        <v>16</v>
      </c>
      <c r="E1790" s="143" t="s">
        <v>13</v>
      </c>
      <c r="F1790" s="38">
        <v>2</v>
      </c>
      <c r="G1790" s="14"/>
      <c r="H1790" s="140">
        <v>53.8</v>
      </c>
      <c r="I1790" s="228">
        <f t="shared" si="744"/>
        <v>53.8</v>
      </c>
      <c r="J1790" s="228">
        <f t="shared" si="745"/>
        <v>0</v>
      </c>
      <c r="K1790" s="228">
        <f t="shared" si="746"/>
        <v>53.8</v>
      </c>
      <c r="L1790" s="143">
        <f t="shared" si="747"/>
        <v>1</v>
      </c>
      <c r="M1790" s="12">
        <f t="shared" si="747"/>
        <v>0</v>
      </c>
      <c r="N1790" s="143">
        <f t="shared" si="747"/>
        <v>1</v>
      </c>
      <c r="O1790" s="247">
        <v>0</v>
      </c>
      <c r="P1790" s="13">
        <v>0</v>
      </c>
      <c r="Q1790" s="247">
        <f t="shared" si="748"/>
        <v>0</v>
      </c>
      <c r="R1790" s="223" t="s">
        <v>22</v>
      </c>
      <c r="S1790" s="52">
        <v>42919</v>
      </c>
      <c r="T1790" s="49" t="s">
        <v>166</v>
      </c>
      <c r="U1790" s="197">
        <v>44196</v>
      </c>
      <c r="V1790" s="139">
        <v>39014</v>
      </c>
      <c r="W1790" s="224" t="s">
        <v>543</v>
      </c>
      <c r="X1790" s="148" t="s">
        <v>556</v>
      </c>
      <c r="Y1790" s="11"/>
    </row>
    <row r="1791" spans="1:25" s="72" customFormat="1" ht="21" customHeight="1" x14ac:dyDescent="0.2">
      <c r="A1791" s="75">
        <f t="shared" si="724"/>
        <v>20</v>
      </c>
      <c r="B1791" s="76" t="s">
        <v>126</v>
      </c>
      <c r="C1791" s="76" t="s">
        <v>165</v>
      </c>
      <c r="D1791" s="77">
        <f>COUNTA(D1775:D1790)</f>
        <v>16</v>
      </c>
      <c r="E1791" s="47" t="s">
        <v>34</v>
      </c>
      <c r="F1791" s="33"/>
      <c r="G1791" s="78">
        <v>1108</v>
      </c>
      <c r="H1791" s="78">
        <f>SUM(H1775:H1790)</f>
        <v>894.79999999999973</v>
      </c>
      <c r="I1791" s="78">
        <f t="shared" ref="I1791:Q1791" si="749">SUM(I1775:I1790)</f>
        <v>894.79999999999973</v>
      </c>
      <c r="J1791" s="78">
        <f t="shared" si="749"/>
        <v>123.3</v>
      </c>
      <c r="K1791" s="78">
        <f>SUM(K1775:K1790)</f>
        <v>771.49999999999989</v>
      </c>
      <c r="L1791" s="77">
        <f t="shared" si="749"/>
        <v>16</v>
      </c>
      <c r="M1791" s="77">
        <f t="shared" si="749"/>
        <v>2</v>
      </c>
      <c r="N1791" s="77">
        <f t="shared" si="749"/>
        <v>14</v>
      </c>
      <c r="O1791" s="77">
        <f t="shared" si="749"/>
        <v>28</v>
      </c>
      <c r="P1791" s="77">
        <f t="shared" si="749"/>
        <v>0</v>
      </c>
      <c r="Q1791" s="77">
        <f t="shared" si="749"/>
        <v>28</v>
      </c>
      <c r="R1791" s="15" t="str">
        <f>IF(L1791/D1791=0,"дом расселён 100%",IF(L1791-D1791=0,"0%",IF(L1791/D1791&lt;1,1-L1791/D1791)))</f>
        <v>0%</v>
      </c>
      <c r="S1791" s="79">
        <v>42919</v>
      </c>
      <c r="T1791" s="76" t="s">
        <v>166</v>
      </c>
      <c r="U1791" s="79">
        <v>44196</v>
      </c>
      <c r="V1791" s="16"/>
      <c r="W1791" s="224" t="s">
        <v>543</v>
      </c>
      <c r="X1791" s="148" t="s">
        <v>556</v>
      </c>
      <c r="Y1791" s="11"/>
    </row>
    <row r="1792" spans="1:25" s="17" customFormat="1" ht="24.95" customHeight="1" x14ac:dyDescent="0.2">
      <c r="A1792" s="58">
        <f>A1791+1</f>
        <v>21</v>
      </c>
      <c r="B1792" s="143" t="s">
        <v>126</v>
      </c>
      <c r="C1792" s="143" t="s">
        <v>167</v>
      </c>
      <c r="D1792" s="142">
        <v>1</v>
      </c>
      <c r="E1792" s="143" t="s">
        <v>12</v>
      </c>
      <c r="F1792" s="38">
        <v>2</v>
      </c>
      <c r="G1792" s="14"/>
      <c r="H1792" s="140">
        <v>44.6</v>
      </c>
      <c r="I1792" s="228">
        <f t="shared" ref="I1792:I1811" si="750">IF(R1792="Подлежит расселению",H1792,IF(R1792="Расселено",0,IF(R1792="Пустующие",0,IF(R1792="В суде",H1792))))</f>
        <v>44.6</v>
      </c>
      <c r="J1792" s="228">
        <f t="shared" ref="J1792:J1811" si="751">IF(E1792="Муниципальная",I1792,IF(E1792="Частная",0,IF(E1792="Государственная",0,IF(E1792="Юр.лицо",0))))</f>
        <v>44.6</v>
      </c>
      <c r="K1792" s="228">
        <f t="shared" ref="K1792:K1811" si="752">IF(E1792="Муниципальная",0,IF(E1792="Частная",I1792,IF(E1792="Государственная",I1792,IF(E1792="Юр.лицо",I1792))))</f>
        <v>0</v>
      </c>
      <c r="L1792" s="143">
        <f t="shared" ref="L1792:N1811" si="753">IF(I1792&gt;0,1,IF(I1792=0,0))</f>
        <v>1</v>
      </c>
      <c r="M1792" s="12">
        <f t="shared" si="753"/>
        <v>1</v>
      </c>
      <c r="N1792" s="143">
        <f t="shared" si="753"/>
        <v>0</v>
      </c>
      <c r="O1792" s="247">
        <v>3</v>
      </c>
      <c r="P1792" s="13">
        <v>0</v>
      </c>
      <c r="Q1792" s="247">
        <f t="shared" si="748"/>
        <v>3</v>
      </c>
      <c r="R1792" s="223" t="s">
        <v>22</v>
      </c>
      <c r="S1792" s="57">
        <v>42919</v>
      </c>
      <c r="T1792" s="54" t="s">
        <v>168</v>
      </c>
      <c r="U1792" s="207">
        <v>43830</v>
      </c>
      <c r="V1792" s="16"/>
      <c r="W1792" s="224" t="s">
        <v>543</v>
      </c>
      <c r="X1792" s="148" t="s">
        <v>556</v>
      </c>
      <c r="Y1792" s="11"/>
    </row>
    <row r="1793" spans="1:25" s="17" customFormat="1" ht="24.95" customHeight="1" x14ac:dyDescent="0.2">
      <c r="A1793" s="58">
        <f t="shared" si="724"/>
        <v>21</v>
      </c>
      <c r="B1793" s="143" t="s">
        <v>126</v>
      </c>
      <c r="C1793" s="143" t="s">
        <v>167</v>
      </c>
      <c r="D1793" s="142">
        <v>2</v>
      </c>
      <c r="E1793" s="143" t="s">
        <v>12</v>
      </c>
      <c r="F1793" s="38">
        <v>2</v>
      </c>
      <c r="G1793" s="14"/>
      <c r="H1793" s="140">
        <v>43.7</v>
      </c>
      <c r="I1793" s="228">
        <f t="shared" si="750"/>
        <v>43.7</v>
      </c>
      <c r="J1793" s="228">
        <f t="shared" si="751"/>
        <v>43.7</v>
      </c>
      <c r="K1793" s="228">
        <f t="shared" si="752"/>
        <v>0</v>
      </c>
      <c r="L1793" s="143">
        <f t="shared" si="753"/>
        <v>1</v>
      </c>
      <c r="M1793" s="12">
        <f t="shared" si="753"/>
        <v>1</v>
      </c>
      <c r="N1793" s="143">
        <f t="shared" si="753"/>
        <v>0</v>
      </c>
      <c r="O1793" s="247">
        <v>6</v>
      </c>
      <c r="P1793" s="13">
        <v>0</v>
      </c>
      <c r="Q1793" s="247">
        <f t="shared" si="748"/>
        <v>6</v>
      </c>
      <c r="R1793" s="223" t="s">
        <v>22</v>
      </c>
      <c r="S1793" s="141">
        <v>42919</v>
      </c>
      <c r="T1793" s="143" t="s">
        <v>168</v>
      </c>
      <c r="U1793" s="45">
        <v>43830</v>
      </c>
      <c r="V1793" s="16"/>
      <c r="W1793" s="224" t="s">
        <v>543</v>
      </c>
      <c r="X1793" s="148" t="s">
        <v>556</v>
      </c>
      <c r="Y1793" s="11"/>
    </row>
    <row r="1794" spans="1:25" s="17" customFormat="1" ht="24.95" customHeight="1" x14ac:dyDescent="0.2">
      <c r="A1794" s="58">
        <f t="shared" si="724"/>
        <v>21</v>
      </c>
      <c r="B1794" s="143" t="s">
        <v>126</v>
      </c>
      <c r="C1794" s="143" t="s">
        <v>167</v>
      </c>
      <c r="D1794" s="142">
        <v>3</v>
      </c>
      <c r="E1794" s="143" t="s">
        <v>13</v>
      </c>
      <c r="F1794" s="38">
        <v>1</v>
      </c>
      <c r="G1794" s="14"/>
      <c r="H1794" s="140">
        <v>43.8</v>
      </c>
      <c r="I1794" s="228">
        <f t="shared" si="750"/>
        <v>43.8</v>
      </c>
      <c r="J1794" s="228">
        <f t="shared" si="751"/>
        <v>0</v>
      </c>
      <c r="K1794" s="228">
        <f t="shared" si="752"/>
        <v>43.8</v>
      </c>
      <c r="L1794" s="143">
        <f t="shared" si="753"/>
        <v>1</v>
      </c>
      <c r="M1794" s="12">
        <f t="shared" si="753"/>
        <v>0</v>
      </c>
      <c r="N1794" s="143">
        <f t="shared" si="753"/>
        <v>1</v>
      </c>
      <c r="O1794" s="247">
        <v>5</v>
      </c>
      <c r="P1794" s="13">
        <v>0</v>
      </c>
      <c r="Q1794" s="247">
        <f t="shared" si="748"/>
        <v>5</v>
      </c>
      <c r="R1794" s="223" t="s">
        <v>22</v>
      </c>
      <c r="S1794" s="141">
        <v>42919</v>
      </c>
      <c r="T1794" s="143" t="s">
        <v>168</v>
      </c>
      <c r="U1794" s="45">
        <v>43830</v>
      </c>
      <c r="V1794" s="139">
        <v>40274</v>
      </c>
      <c r="W1794" s="224" t="s">
        <v>543</v>
      </c>
      <c r="X1794" s="148" t="s">
        <v>556</v>
      </c>
      <c r="Y1794" s="11"/>
    </row>
    <row r="1795" spans="1:25" s="17" customFormat="1" ht="24.95" customHeight="1" x14ac:dyDescent="0.2">
      <c r="A1795" s="58">
        <f t="shared" si="724"/>
        <v>21</v>
      </c>
      <c r="B1795" s="143" t="s">
        <v>126</v>
      </c>
      <c r="C1795" s="143" t="s">
        <v>167</v>
      </c>
      <c r="D1795" s="142">
        <v>4</v>
      </c>
      <c r="E1795" s="143" t="s">
        <v>13</v>
      </c>
      <c r="F1795" s="38">
        <v>1</v>
      </c>
      <c r="G1795" s="14"/>
      <c r="H1795" s="140">
        <v>44.8</v>
      </c>
      <c r="I1795" s="228">
        <f t="shared" si="750"/>
        <v>44.8</v>
      </c>
      <c r="J1795" s="228">
        <f t="shared" si="751"/>
        <v>0</v>
      </c>
      <c r="K1795" s="228">
        <f t="shared" si="752"/>
        <v>44.8</v>
      </c>
      <c r="L1795" s="143">
        <f t="shared" si="753"/>
        <v>1</v>
      </c>
      <c r="M1795" s="12">
        <f t="shared" si="753"/>
        <v>0</v>
      </c>
      <c r="N1795" s="143">
        <f t="shared" si="753"/>
        <v>1</v>
      </c>
      <c r="O1795" s="247">
        <v>5</v>
      </c>
      <c r="P1795" s="13">
        <v>0</v>
      </c>
      <c r="Q1795" s="247">
        <f t="shared" si="748"/>
        <v>5</v>
      </c>
      <c r="R1795" s="223" t="s">
        <v>22</v>
      </c>
      <c r="S1795" s="141">
        <v>42919</v>
      </c>
      <c r="T1795" s="143" t="s">
        <v>168</v>
      </c>
      <c r="U1795" s="45">
        <v>43830</v>
      </c>
      <c r="V1795" s="139">
        <v>40449</v>
      </c>
      <c r="W1795" s="224" t="s">
        <v>543</v>
      </c>
      <c r="X1795" s="148" t="s">
        <v>556</v>
      </c>
      <c r="Y1795" s="11"/>
    </row>
    <row r="1796" spans="1:25" s="17" customFormat="1" ht="24.95" customHeight="1" x14ac:dyDescent="0.2">
      <c r="A1796" s="58">
        <f t="shared" si="724"/>
        <v>21</v>
      </c>
      <c r="B1796" s="143" t="s">
        <v>126</v>
      </c>
      <c r="C1796" s="143" t="s">
        <v>167</v>
      </c>
      <c r="D1796" s="142">
        <v>5</v>
      </c>
      <c r="E1796" s="143" t="s">
        <v>12</v>
      </c>
      <c r="F1796" s="38">
        <v>1</v>
      </c>
      <c r="G1796" s="14"/>
      <c r="H1796" s="140">
        <v>44.8</v>
      </c>
      <c r="I1796" s="228">
        <f t="shared" si="750"/>
        <v>44.8</v>
      </c>
      <c r="J1796" s="228">
        <f t="shared" si="751"/>
        <v>44.8</v>
      </c>
      <c r="K1796" s="228">
        <f t="shared" si="752"/>
        <v>0</v>
      </c>
      <c r="L1796" s="143">
        <f t="shared" si="753"/>
        <v>1</v>
      </c>
      <c r="M1796" s="12">
        <f t="shared" si="753"/>
        <v>1</v>
      </c>
      <c r="N1796" s="143">
        <f t="shared" si="753"/>
        <v>0</v>
      </c>
      <c r="O1796" s="247">
        <v>2</v>
      </c>
      <c r="P1796" s="13">
        <v>0</v>
      </c>
      <c r="Q1796" s="247">
        <f t="shared" si="748"/>
        <v>2</v>
      </c>
      <c r="R1796" s="223" t="s">
        <v>22</v>
      </c>
      <c r="S1796" s="141">
        <v>42919</v>
      </c>
      <c r="T1796" s="143" t="s">
        <v>168</v>
      </c>
      <c r="U1796" s="45">
        <v>43830</v>
      </c>
      <c r="V1796" s="16"/>
      <c r="W1796" s="224" t="s">
        <v>543</v>
      </c>
      <c r="X1796" s="148" t="s">
        <v>556</v>
      </c>
      <c r="Y1796" s="11"/>
    </row>
    <row r="1797" spans="1:25" s="17" customFormat="1" ht="24.95" customHeight="1" x14ac:dyDescent="0.2">
      <c r="A1797" s="58">
        <f t="shared" si="724"/>
        <v>21</v>
      </c>
      <c r="B1797" s="143" t="s">
        <v>126</v>
      </c>
      <c r="C1797" s="143" t="s">
        <v>167</v>
      </c>
      <c r="D1797" s="142">
        <v>6</v>
      </c>
      <c r="E1797" s="143" t="s">
        <v>13</v>
      </c>
      <c r="F1797" s="38">
        <v>1</v>
      </c>
      <c r="G1797" s="14"/>
      <c r="H1797" s="140">
        <v>22.9</v>
      </c>
      <c r="I1797" s="228">
        <f t="shared" si="750"/>
        <v>22.9</v>
      </c>
      <c r="J1797" s="228">
        <f t="shared" si="751"/>
        <v>0</v>
      </c>
      <c r="K1797" s="228">
        <f t="shared" si="752"/>
        <v>22.9</v>
      </c>
      <c r="L1797" s="143">
        <f t="shared" si="753"/>
        <v>1</v>
      </c>
      <c r="M1797" s="12">
        <f t="shared" si="753"/>
        <v>0</v>
      </c>
      <c r="N1797" s="143">
        <f t="shared" si="753"/>
        <v>1</v>
      </c>
      <c r="O1797" s="247">
        <v>2</v>
      </c>
      <c r="P1797" s="13">
        <v>0</v>
      </c>
      <c r="Q1797" s="247">
        <f t="shared" si="748"/>
        <v>2</v>
      </c>
      <c r="R1797" s="223" t="s">
        <v>22</v>
      </c>
      <c r="S1797" s="141">
        <v>42919</v>
      </c>
      <c r="T1797" s="143" t="s">
        <v>168</v>
      </c>
      <c r="U1797" s="45">
        <v>43830</v>
      </c>
      <c r="V1797" s="139">
        <v>40171</v>
      </c>
      <c r="W1797" s="224" t="s">
        <v>543</v>
      </c>
      <c r="X1797" s="148" t="s">
        <v>556</v>
      </c>
      <c r="Y1797" s="11"/>
    </row>
    <row r="1798" spans="1:25" s="17" customFormat="1" ht="24.95" customHeight="1" x14ac:dyDescent="0.2">
      <c r="A1798" s="58">
        <f t="shared" si="724"/>
        <v>21</v>
      </c>
      <c r="B1798" s="143" t="s">
        <v>126</v>
      </c>
      <c r="C1798" s="143" t="s">
        <v>167</v>
      </c>
      <c r="D1798" s="142">
        <v>7</v>
      </c>
      <c r="E1798" s="143" t="s">
        <v>12</v>
      </c>
      <c r="F1798" s="38">
        <v>1</v>
      </c>
      <c r="G1798" s="14"/>
      <c r="H1798" s="140">
        <v>22</v>
      </c>
      <c r="I1798" s="228">
        <f t="shared" si="750"/>
        <v>22</v>
      </c>
      <c r="J1798" s="228">
        <f t="shared" si="751"/>
        <v>22</v>
      </c>
      <c r="K1798" s="228">
        <f t="shared" si="752"/>
        <v>0</v>
      </c>
      <c r="L1798" s="143">
        <f t="shared" si="753"/>
        <v>1</v>
      </c>
      <c r="M1798" s="12">
        <f t="shared" si="753"/>
        <v>1</v>
      </c>
      <c r="N1798" s="143">
        <f t="shared" si="753"/>
        <v>0</v>
      </c>
      <c r="O1798" s="247">
        <v>2</v>
      </c>
      <c r="P1798" s="13">
        <v>0</v>
      </c>
      <c r="Q1798" s="247">
        <f t="shared" si="748"/>
        <v>2</v>
      </c>
      <c r="R1798" s="223" t="s">
        <v>22</v>
      </c>
      <c r="S1798" s="141">
        <v>42919</v>
      </c>
      <c r="T1798" s="143" t="s">
        <v>168</v>
      </c>
      <c r="U1798" s="45">
        <v>43830</v>
      </c>
      <c r="V1798" s="16"/>
      <c r="W1798" s="224" t="s">
        <v>543</v>
      </c>
      <c r="X1798" s="148" t="s">
        <v>556</v>
      </c>
      <c r="Y1798" s="11"/>
    </row>
    <row r="1799" spans="1:25" s="17" customFormat="1" ht="24.95" customHeight="1" x14ac:dyDescent="0.2">
      <c r="A1799" s="58">
        <f t="shared" si="724"/>
        <v>21</v>
      </c>
      <c r="B1799" s="143" t="s">
        <v>126</v>
      </c>
      <c r="C1799" s="143" t="s">
        <v>167</v>
      </c>
      <c r="D1799" s="142">
        <v>8</v>
      </c>
      <c r="E1799" s="143" t="s">
        <v>13</v>
      </c>
      <c r="F1799" s="38">
        <v>1</v>
      </c>
      <c r="G1799" s="14"/>
      <c r="H1799" s="140">
        <v>21.5</v>
      </c>
      <c r="I1799" s="228">
        <f t="shared" si="750"/>
        <v>21.5</v>
      </c>
      <c r="J1799" s="228">
        <f t="shared" si="751"/>
        <v>0</v>
      </c>
      <c r="K1799" s="228">
        <f t="shared" si="752"/>
        <v>21.5</v>
      </c>
      <c r="L1799" s="143">
        <f t="shared" si="753"/>
        <v>1</v>
      </c>
      <c r="M1799" s="12">
        <f t="shared" si="753"/>
        <v>0</v>
      </c>
      <c r="N1799" s="143">
        <f t="shared" si="753"/>
        <v>1</v>
      </c>
      <c r="O1799" s="247">
        <v>2</v>
      </c>
      <c r="P1799" s="13">
        <v>0</v>
      </c>
      <c r="Q1799" s="247">
        <f t="shared" si="748"/>
        <v>2</v>
      </c>
      <c r="R1799" s="223" t="s">
        <v>22</v>
      </c>
      <c r="S1799" s="141">
        <v>42919</v>
      </c>
      <c r="T1799" s="143" t="s">
        <v>168</v>
      </c>
      <c r="U1799" s="45">
        <v>43830</v>
      </c>
      <c r="V1799" s="139">
        <v>40448</v>
      </c>
      <c r="W1799" s="224" t="s">
        <v>543</v>
      </c>
      <c r="X1799" s="148" t="s">
        <v>556</v>
      </c>
      <c r="Y1799" s="11"/>
    </row>
    <row r="1800" spans="1:25" s="17" customFormat="1" ht="24.95" customHeight="1" x14ac:dyDescent="0.2">
      <c r="A1800" s="58">
        <f t="shared" si="724"/>
        <v>21</v>
      </c>
      <c r="B1800" s="143" t="s">
        <v>126</v>
      </c>
      <c r="C1800" s="143" t="s">
        <v>167</v>
      </c>
      <c r="D1800" s="142">
        <v>9</v>
      </c>
      <c r="E1800" s="143" t="s">
        <v>12</v>
      </c>
      <c r="F1800" s="38">
        <v>1</v>
      </c>
      <c r="G1800" s="14"/>
      <c r="H1800" s="140">
        <v>22.6</v>
      </c>
      <c r="I1800" s="228">
        <f t="shared" si="750"/>
        <v>22.6</v>
      </c>
      <c r="J1800" s="228">
        <f t="shared" si="751"/>
        <v>22.6</v>
      </c>
      <c r="K1800" s="228">
        <f t="shared" si="752"/>
        <v>0</v>
      </c>
      <c r="L1800" s="143">
        <f t="shared" si="753"/>
        <v>1</v>
      </c>
      <c r="M1800" s="12">
        <f t="shared" si="753"/>
        <v>1</v>
      </c>
      <c r="N1800" s="143">
        <f t="shared" si="753"/>
        <v>0</v>
      </c>
      <c r="O1800" s="247">
        <v>1</v>
      </c>
      <c r="P1800" s="13">
        <v>0</v>
      </c>
      <c r="Q1800" s="247">
        <f t="shared" si="748"/>
        <v>1</v>
      </c>
      <c r="R1800" s="223" t="s">
        <v>22</v>
      </c>
      <c r="S1800" s="141">
        <v>42919</v>
      </c>
      <c r="T1800" s="143" t="s">
        <v>168</v>
      </c>
      <c r="U1800" s="45">
        <v>43830</v>
      </c>
      <c r="V1800" s="16"/>
      <c r="W1800" s="224" t="s">
        <v>543</v>
      </c>
      <c r="X1800" s="148" t="s">
        <v>556</v>
      </c>
      <c r="Y1800" s="11"/>
    </row>
    <row r="1801" spans="1:25" s="17" customFormat="1" ht="24.95" customHeight="1" x14ac:dyDescent="0.2">
      <c r="A1801" s="58">
        <f t="shared" ref="A1801:A1863" si="754">A1800</f>
        <v>21</v>
      </c>
      <c r="B1801" s="143" t="s">
        <v>126</v>
      </c>
      <c r="C1801" s="143" t="s">
        <v>167</v>
      </c>
      <c r="D1801" s="142">
        <v>10</v>
      </c>
      <c r="E1801" s="143" t="s">
        <v>12</v>
      </c>
      <c r="F1801" s="38">
        <v>1</v>
      </c>
      <c r="G1801" s="14"/>
      <c r="H1801" s="140">
        <v>44.7</v>
      </c>
      <c r="I1801" s="228">
        <f t="shared" si="750"/>
        <v>44.7</v>
      </c>
      <c r="J1801" s="228">
        <f t="shared" si="751"/>
        <v>44.7</v>
      </c>
      <c r="K1801" s="228">
        <f t="shared" si="752"/>
        <v>0</v>
      </c>
      <c r="L1801" s="143">
        <f t="shared" si="753"/>
        <v>1</v>
      </c>
      <c r="M1801" s="12">
        <f t="shared" si="753"/>
        <v>1</v>
      </c>
      <c r="N1801" s="143">
        <f t="shared" si="753"/>
        <v>0</v>
      </c>
      <c r="O1801" s="247">
        <v>2</v>
      </c>
      <c r="P1801" s="13">
        <v>0</v>
      </c>
      <c r="Q1801" s="247">
        <f t="shared" si="748"/>
        <v>2</v>
      </c>
      <c r="R1801" s="223" t="s">
        <v>22</v>
      </c>
      <c r="S1801" s="141">
        <v>42919</v>
      </c>
      <c r="T1801" s="143" t="s">
        <v>168</v>
      </c>
      <c r="U1801" s="45">
        <v>43830</v>
      </c>
      <c r="V1801" s="16"/>
      <c r="W1801" s="224" t="s">
        <v>543</v>
      </c>
      <c r="X1801" s="148" t="s">
        <v>556</v>
      </c>
      <c r="Y1801" s="11"/>
    </row>
    <row r="1802" spans="1:25" s="17" customFormat="1" ht="24.95" customHeight="1" x14ac:dyDescent="0.2">
      <c r="A1802" s="58">
        <f t="shared" si="754"/>
        <v>21</v>
      </c>
      <c r="B1802" s="143" t="s">
        <v>126</v>
      </c>
      <c r="C1802" s="143" t="s">
        <v>167</v>
      </c>
      <c r="D1802" s="142">
        <v>11</v>
      </c>
      <c r="E1802" s="143" t="s">
        <v>13</v>
      </c>
      <c r="F1802" s="38">
        <v>1</v>
      </c>
      <c r="G1802" s="14"/>
      <c r="H1802" s="140">
        <v>45.2</v>
      </c>
      <c r="I1802" s="228">
        <f t="shared" si="750"/>
        <v>45.2</v>
      </c>
      <c r="J1802" s="228">
        <f t="shared" si="751"/>
        <v>0</v>
      </c>
      <c r="K1802" s="228">
        <f t="shared" si="752"/>
        <v>45.2</v>
      </c>
      <c r="L1802" s="143">
        <f t="shared" si="753"/>
        <v>1</v>
      </c>
      <c r="M1802" s="12">
        <f t="shared" si="753"/>
        <v>0</v>
      </c>
      <c r="N1802" s="143">
        <f t="shared" si="753"/>
        <v>1</v>
      </c>
      <c r="O1802" s="247">
        <v>5</v>
      </c>
      <c r="P1802" s="13">
        <v>0</v>
      </c>
      <c r="Q1802" s="247">
        <f t="shared" si="748"/>
        <v>5</v>
      </c>
      <c r="R1802" s="223" t="s">
        <v>22</v>
      </c>
      <c r="S1802" s="141">
        <v>42919</v>
      </c>
      <c r="T1802" s="143" t="s">
        <v>168</v>
      </c>
      <c r="U1802" s="45">
        <v>43830</v>
      </c>
      <c r="V1802" s="139">
        <v>42885</v>
      </c>
      <c r="W1802" s="224" t="s">
        <v>543</v>
      </c>
      <c r="X1802" s="148" t="s">
        <v>556</v>
      </c>
      <c r="Y1802" s="11"/>
    </row>
    <row r="1803" spans="1:25" s="17" customFormat="1" ht="24.95" customHeight="1" x14ac:dyDescent="0.2">
      <c r="A1803" s="58">
        <f t="shared" si="754"/>
        <v>21</v>
      </c>
      <c r="B1803" s="143" t="s">
        <v>126</v>
      </c>
      <c r="C1803" s="143" t="s">
        <v>167</v>
      </c>
      <c r="D1803" s="142">
        <v>12</v>
      </c>
      <c r="E1803" s="143" t="s">
        <v>13</v>
      </c>
      <c r="F1803" s="38">
        <v>1</v>
      </c>
      <c r="G1803" s="14"/>
      <c r="H1803" s="140">
        <v>44.9</v>
      </c>
      <c r="I1803" s="228">
        <f t="shared" si="750"/>
        <v>44.9</v>
      </c>
      <c r="J1803" s="228">
        <f t="shared" si="751"/>
        <v>0</v>
      </c>
      <c r="K1803" s="228">
        <f t="shared" si="752"/>
        <v>44.9</v>
      </c>
      <c r="L1803" s="143">
        <f t="shared" si="753"/>
        <v>1</v>
      </c>
      <c r="M1803" s="12">
        <f t="shared" si="753"/>
        <v>0</v>
      </c>
      <c r="N1803" s="143">
        <f t="shared" si="753"/>
        <v>1</v>
      </c>
      <c r="O1803" s="247">
        <v>2</v>
      </c>
      <c r="P1803" s="13">
        <v>0</v>
      </c>
      <c r="Q1803" s="247">
        <f t="shared" si="748"/>
        <v>2</v>
      </c>
      <c r="R1803" s="223" t="s">
        <v>22</v>
      </c>
      <c r="S1803" s="141">
        <v>42919</v>
      </c>
      <c r="T1803" s="143" t="s">
        <v>168</v>
      </c>
      <c r="U1803" s="45">
        <v>43830</v>
      </c>
      <c r="V1803" s="139">
        <v>41099</v>
      </c>
      <c r="W1803" s="224" t="s">
        <v>543</v>
      </c>
      <c r="X1803" s="148" t="s">
        <v>556</v>
      </c>
      <c r="Y1803" s="11"/>
    </row>
    <row r="1804" spans="1:25" s="17" customFormat="1" ht="24.95" customHeight="1" x14ac:dyDescent="0.2">
      <c r="A1804" s="58">
        <f t="shared" si="754"/>
        <v>21</v>
      </c>
      <c r="B1804" s="143" t="s">
        <v>126</v>
      </c>
      <c r="C1804" s="143" t="s">
        <v>167</v>
      </c>
      <c r="D1804" s="142">
        <v>13</v>
      </c>
      <c r="E1804" s="143" t="s">
        <v>12</v>
      </c>
      <c r="F1804" s="38">
        <v>1</v>
      </c>
      <c r="G1804" s="14"/>
      <c r="H1804" s="140">
        <v>44.3</v>
      </c>
      <c r="I1804" s="228">
        <f t="shared" si="750"/>
        <v>44.3</v>
      </c>
      <c r="J1804" s="228">
        <f t="shared" si="751"/>
        <v>44.3</v>
      </c>
      <c r="K1804" s="228">
        <f t="shared" si="752"/>
        <v>0</v>
      </c>
      <c r="L1804" s="143">
        <f t="shared" si="753"/>
        <v>1</v>
      </c>
      <c r="M1804" s="12">
        <f t="shared" si="753"/>
        <v>1</v>
      </c>
      <c r="N1804" s="143">
        <f t="shared" si="753"/>
        <v>0</v>
      </c>
      <c r="O1804" s="247">
        <v>2</v>
      </c>
      <c r="P1804" s="13">
        <v>0</v>
      </c>
      <c r="Q1804" s="247">
        <f t="shared" si="748"/>
        <v>2</v>
      </c>
      <c r="R1804" s="223" t="s">
        <v>22</v>
      </c>
      <c r="S1804" s="141">
        <v>42919</v>
      </c>
      <c r="T1804" s="143" t="s">
        <v>168</v>
      </c>
      <c r="U1804" s="45">
        <v>43830</v>
      </c>
      <c r="V1804" s="16"/>
      <c r="W1804" s="224" t="s">
        <v>543</v>
      </c>
      <c r="X1804" s="148" t="s">
        <v>556</v>
      </c>
      <c r="Y1804" s="11"/>
    </row>
    <row r="1805" spans="1:25" s="17" customFormat="1" ht="24.95" customHeight="1" x14ac:dyDescent="0.2">
      <c r="A1805" s="58">
        <f t="shared" si="754"/>
        <v>21</v>
      </c>
      <c r="B1805" s="143" t="s">
        <v>126</v>
      </c>
      <c r="C1805" s="143" t="s">
        <v>167</v>
      </c>
      <c r="D1805" s="142">
        <v>14</v>
      </c>
      <c r="E1805" s="143" t="s">
        <v>13</v>
      </c>
      <c r="F1805" s="38">
        <v>1</v>
      </c>
      <c r="G1805" s="14"/>
      <c r="H1805" s="140">
        <v>22.7</v>
      </c>
      <c r="I1805" s="228">
        <f t="shared" si="750"/>
        <v>22.7</v>
      </c>
      <c r="J1805" s="228">
        <f t="shared" si="751"/>
        <v>0</v>
      </c>
      <c r="K1805" s="228">
        <f t="shared" si="752"/>
        <v>22.7</v>
      </c>
      <c r="L1805" s="143">
        <f t="shared" si="753"/>
        <v>1</v>
      </c>
      <c r="M1805" s="12">
        <f t="shared" si="753"/>
        <v>0</v>
      </c>
      <c r="N1805" s="143">
        <f t="shared" si="753"/>
        <v>1</v>
      </c>
      <c r="O1805" s="247">
        <v>1</v>
      </c>
      <c r="P1805" s="13">
        <v>0</v>
      </c>
      <c r="Q1805" s="247">
        <f t="shared" si="748"/>
        <v>1</v>
      </c>
      <c r="R1805" s="223" t="s">
        <v>22</v>
      </c>
      <c r="S1805" s="141">
        <v>42919</v>
      </c>
      <c r="T1805" s="143" t="s">
        <v>168</v>
      </c>
      <c r="U1805" s="45">
        <v>43830</v>
      </c>
      <c r="V1805" s="139">
        <v>41425</v>
      </c>
      <c r="W1805" s="224" t="s">
        <v>543</v>
      </c>
      <c r="X1805" s="148" t="s">
        <v>556</v>
      </c>
      <c r="Y1805" s="11"/>
    </row>
    <row r="1806" spans="1:25" s="17" customFormat="1" ht="24.95" customHeight="1" x14ac:dyDescent="0.2">
      <c r="A1806" s="58">
        <f t="shared" si="754"/>
        <v>21</v>
      </c>
      <c r="B1806" s="143" t="s">
        <v>126</v>
      </c>
      <c r="C1806" s="143" t="s">
        <v>167</v>
      </c>
      <c r="D1806" s="142">
        <v>15</v>
      </c>
      <c r="E1806" s="143" t="s">
        <v>12</v>
      </c>
      <c r="F1806" s="38">
        <v>1</v>
      </c>
      <c r="G1806" s="14"/>
      <c r="H1806" s="140">
        <v>23</v>
      </c>
      <c r="I1806" s="228">
        <f t="shared" si="750"/>
        <v>23</v>
      </c>
      <c r="J1806" s="228">
        <f t="shared" si="751"/>
        <v>23</v>
      </c>
      <c r="K1806" s="228">
        <f t="shared" si="752"/>
        <v>0</v>
      </c>
      <c r="L1806" s="143">
        <f t="shared" si="753"/>
        <v>1</v>
      </c>
      <c r="M1806" s="12">
        <f t="shared" si="753"/>
        <v>1</v>
      </c>
      <c r="N1806" s="143">
        <f t="shared" si="753"/>
        <v>0</v>
      </c>
      <c r="O1806" s="247">
        <v>0</v>
      </c>
      <c r="P1806" s="13">
        <v>0</v>
      </c>
      <c r="Q1806" s="247">
        <f t="shared" si="748"/>
        <v>0</v>
      </c>
      <c r="R1806" s="223" t="s">
        <v>22</v>
      </c>
      <c r="S1806" s="141">
        <v>42919</v>
      </c>
      <c r="T1806" s="143" t="s">
        <v>168</v>
      </c>
      <c r="U1806" s="45">
        <v>43830</v>
      </c>
      <c r="V1806" s="16"/>
      <c r="W1806" s="224" t="s">
        <v>543</v>
      </c>
      <c r="X1806" s="148" t="s">
        <v>556</v>
      </c>
      <c r="Y1806" s="11"/>
    </row>
    <row r="1807" spans="1:25" s="17" customFormat="1" ht="24.95" customHeight="1" x14ac:dyDescent="0.2">
      <c r="A1807" s="58">
        <f t="shared" si="754"/>
        <v>21</v>
      </c>
      <c r="B1807" s="143" t="s">
        <v>126</v>
      </c>
      <c r="C1807" s="143" t="s">
        <v>167</v>
      </c>
      <c r="D1807" s="142">
        <v>16</v>
      </c>
      <c r="E1807" s="143" t="s">
        <v>12</v>
      </c>
      <c r="F1807" s="38">
        <v>1</v>
      </c>
      <c r="G1807" s="14"/>
      <c r="H1807" s="140">
        <v>22.5</v>
      </c>
      <c r="I1807" s="228">
        <f t="shared" si="750"/>
        <v>22.5</v>
      </c>
      <c r="J1807" s="228">
        <f t="shared" si="751"/>
        <v>22.5</v>
      </c>
      <c r="K1807" s="228">
        <f t="shared" si="752"/>
        <v>0</v>
      </c>
      <c r="L1807" s="143">
        <f t="shared" si="753"/>
        <v>1</v>
      </c>
      <c r="M1807" s="12">
        <f t="shared" si="753"/>
        <v>1</v>
      </c>
      <c r="N1807" s="143">
        <f t="shared" si="753"/>
        <v>0</v>
      </c>
      <c r="O1807" s="247">
        <v>1</v>
      </c>
      <c r="P1807" s="13">
        <v>0</v>
      </c>
      <c r="Q1807" s="247">
        <f t="shared" si="748"/>
        <v>1</v>
      </c>
      <c r="R1807" s="223" t="s">
        <v>22</v>
      </c>
      <c r="S1807" s="141">
        <v>42919</v>
      </c>
      <c r="T1807" s="143" t="s">
        <v>168</v>
      </c>
      <c r="U1807" s="45">
        <v>43830</v>
      </c>
      <c r="V1807" s="16"/>
      <c r="W1807" s="224" t="s">
        <v>543</v>
      </c>
      <c r="X1807" s="148" t="s">
        <v>556</v>
      </c>
      <c r="Y1807" s="11"/>
    </row>
    <row r="1808" spans="1:25" s="17" customFormat="1" ht="24.95" customHeight="1" x14ac:dyDescent="0.2">
      <c r="A1808" s="58">
        <f t="shared" si="754"/>
        <v>21</v>
      </c>
      <c r="B1808" s="143" t="s">
        <v>126</v>
      </c>
      <c r="C1808" s="143" t="s">
        <v>167</v>
      </c>
      <c r="D1808" s="142">
        <v>17</v>
      </c>
      <c r="E1808" s="143" t="s">
        <v>12</v>
      </c>
      <c r="F1808" s="38">
        <v>1</v>
      </c>
      <c r="G1808" s="14"/>
      <c r="H1808" s="140">
        <v>45.3</v>
      </c>
      <c r="I1808" s="228">
        <f t="shared" si="750"/>
        <v>45.3</v>
      </c>
      <c r="J1808" s="228">
        <f t="shared" si="751"/>
        <v>45.3</v>
      </c>
      <c r="K1808" s="228">
        <f t="shared" si="752"/>
        <v>0</v>
      </c>
      <c r="L1808" s="143">
        <f t="shared" si="753"/>
        <v>1</v>
      </c>
      <c r="M1808" s="12">
        <f t="shared" si="753"/>
        <v>1</v>
      </c>
      <c r="N1808" s="143">
        <f t="shared" si="753"/>
        <v>0</v>
      </c>
      <c r="O1808" s="247">
        <v>4</v>
      </c>
      <c r="P1808" s="13">
        <v>4</v>
      </c>
      <c r="Q1808" s="247">
        <f t="shared" si="748"/>
        <v>0</v>
      </c>
      <c r="R1808" s="223" t="s">
        <v>22</v>
      </c>
      <c r="S1808" s="141">
        <v>42919</v>
      </c>
      <c r="T1808" s="143" t="s">
        <v>168</v>
      </c>
      <c r="U1808" s="45">
        <v>43830</v>
      </c>
      <c r="V1808" s="16"/>
      <c r="W1808" s="224" t="s">
        <v>543</v>
      </c>
      <c r="X1808" s="148" t="s">
        <v>556</v>
      </c>
      <c r="Y1808" s="11"/>
    </row>
    <row r="1809" spans="1:25" s="17" customFormat="1" ht="24.95" customHeight="1" x14ac:dyDescent="0.2">
      <c r="A1809" s="58">
        <f t="shared" si="754"/>
        <v>21</v>
      </c>
      <c r="B1809" s="143" t="s">
        <v>126</v>
      </c>
      <c r="C1809" s="143" t="s">
        <v>167</v>
      </c>
      <c r="D1809" s="142">
        <v>18</v>
      </c>
      <c r="E1809" s="143" t="s">
        <v>13</v>
      </c>
      <c r="F1809" s="38">
        <v>1</v>
      </c>
      <c r="G1809" s="14"/>
      <c r="H1809" s="140">
        <v>43.9</v>
      </c>
      <c r="I1809" s="228">
        <f t="shared" si="750"/>
        <v>43.9</v>
      </c>
      <c r="J1809" s="228">
        <f t="shared" si="751"/>
        <v>0</v>
      </c>
      <c r="K1809" s="228">
        <f t="shared" si="752"/>
        <v>43.9</v>
      </c>
      <c r="L1809" s="143">
        <f t="shared" si="753"/>
        <v>1</v>
      </c>
      <c r="M1809" s="12">
        <f t="shared" si="753"/>
        <v>0</v>
      </c>
      <c r="N1809" s="143">
        <f t="shared" si="753"/>
        <v>1</v>
      </c>
      <c r="O1809" s="247">
        <v>5</v>
      </c>
      <c r="P1809" s="13">
        <v>0</v>
      </c>
      <c r="Q1809" s="247">
        <f t="shared" si="748"/>
        <v>5</v>
      </c>
      <c r="R1809" s="223" t="s">
        <v>22</v>
      </c>
      <c r="S1809" s="141">
        <v>42919</v>
      </c>
      <c r="T1809" s="143" t="s">
        <v>168</v>
      </c>
      <c r="U1809" s="45">
        <v>43830</v>
      </c>
      <c r="V1809" s="139">
        <v>42885</v>
      </c>
      <c r="W1809" s="224" t="s">
        <v>543</v>
      </c>
      <c r="X1809" s="148" t="s">
        <v>556</v>
      </c>
      <c r="Y1809" s="11"/>
    </row>
    <row r="1810" spans="1:25" s="17" customFormat="1" ht="24.95" customHeight="1" x14ac:dyDescent="0.2">
      <c r="A1810" s="58">
        <f t="shared" si="754"/>
        <v>21</v>
      </c>
      <c r="B1810" s="143" t="s">
        <v>126</v>
      </c>
      <c r="C1810" s="143" t="s">
        <v>167</v>
      </c>
      <c r="D1810" s="142">
        <v>19</v>
      </c>
      <c r="E1810" s="143" t="s">
        <v>13</v>
      </c>
      <c r="F1810" s="38">
        <v>1</v>
      </c>
      <c r="G1810" s="14"/>
      <c r="H1810" s="140">
        <v>44.7</v>
      </c>
      <c r="I1810" s="228">
        <f t="shared" si="750"/>
        <v>44.7</v>
      </c>
      <c r="J1810" s="228">
        <f t="shared" si="751"/>
        <v>0</v>
      </c>
      <c r="K1810" s="228">
        <f t="shared" si="752"/>
        <v>44.7</v>
      </c>
      <c r="L1810" s="143">
        <f t="shared" si="753"/>
        <v>1</v>
      </c>
      <c r="M1810" s="12">
        <f t="shared" si="753"/>
        <v>0</v>
      </c>
      <c r="N1810" s="143">
        <f t="shared" si="753"/>
        <v>1</v>
      </c>
      <c r="O1810" s="247">
        <v>4</v>
      </c>
      <c r="P1810" s="13">
        <v>3</v>
      </c>
      <c r="Q1810" s="247">
        <f t="shared" si="748"/>
        <v>1</v>
      </c>
      <c r="R1810" s="223" t="s">
        <v>22</v>
      </c>
      <c r="S1810" s="141">
        <v>42919</v>
      </c>
      <c r="T1810" s="143" t="s">
        <v>168</v>
      </c>
      <c r="U1810" s="45">
        <v>43830</v>
      </c>
      <c r="V1810" s="139">
        <v>40280</v>
      </c>
      <c r="W1810" s="224" t="s">
        <v>543</v>
      </c>
      <c r="X1810" s="148" t="s">
        <v>556</v>
      </c>
      <c r="Y1810" s="11"/>
    </row>
    <row r="1811" spans="1:25" s="17" customFormat="1" ht="24.95" customHeight="1" x14ac:dyDescent="0.2">
      <c r="A1811" s="58">
        <f t="shared" si="754"/>
        <v>21</v>
      </c>
      <c r="B1811" s="143" t="s">
        <v>126</v>
      </c>
      <c r="C1811" s="143" t="s">
        <v>167</v>
      </c>
      <c r="D1811" s="142">
        <v>20</v>
      </c>
      <c r="E1811" s="143" t="s">
        <v>13</v>
      </c>
      <c r="F1811" s="38">
        <v>1</v>
      </c>
      <c r="G1811" s="14"/>
      <c r="H1811" s="140">
        <v>45.7</v>
      </c>
      <c r="I1811" s="228">
        <f t="shared" si="750"/>
        <v>45.7</v>
      </c>
      <c r="J1811" s="228">
        <f t="shared" si="751"/>
        <v>0</v>
      </c>
      <c r="K1811" s="228">
        <f t="shared" si="752"/>
        <v>45.7</v>
      </c>
      <c r="L1811" s="143">
        <f t="shared" si="753"/>
        <v>1</v>
      </c>
      <c r="M1811" s="12">
        <f t="shared" si="753"/>
        <v>0</v>
      </c>
      <c r="N1811" s="143">
        <f t="shared" si="753"/>
        <v>1</v>
      </c>
      <c r="O1811" s="247">
        <v>5</v>
      </c>
      <c r="P1811" s="13">
        <v>0</v>
      </c>
      <c r="Q1811" s="247">
        <f t="shared" si="748"/>
        <v>5</v>
      </c>
      <c r="R1811" s="223" t="s">
        <v>22</v>
      </c>
      <c r="S1811" s="52">
        <v>42919</v>
      </c>
      <c r="T1811" s="49" t="s">
        <v>168</v>
      </c>
      <c r="U1811" s="197">
        <v>43830</v>
      </c>
      <c r="V1811" s="139">
        <v>41107</v>
      </c>
      <c r="W1811" s="224" t="s">
        <v>543</v>
      </c>
      <c r="X1811" s="148" t="s">
        <v>556</v>
      </c>
      <c r="Y1811" s="11"/>
    </row>
    <row r="1812" spans="1:25" s="72" customFormat="1" ht="21" customHeight="1" x14ac:dyDescent="0.2">
      <c r="A1812" s="75">
        <f t="shared" si="754"/>
        <v>21</v>
      </c>
      <c r="B1812" s="76" t="s">
        <v>126</v>
      </c>
      <c r="C1812" s="76" t="s">
        <v>167</v>
      </c>
      <c r="D1812" s="77">
        <v>20</v>
      </c>
      <c r="E1812" s="47" t="s">
        <v>34</v>
      </c>
      <c r="F1812" s="33"/>
      <c r="G1812" s="78">
        <v>903.6</v>
      </c>
      <c r="H1812" s="78">
        <f>SUM(H1792:H1811)</f>
        <v>737.6</v>
      </c>
      <c r="I1812" s="78">
        <f t="shared" ref="I1812:Q1812" si="755">SUM(I1792:I1811)</f>
        <v>737.6</v>
      </c>
      <c r="J1812" s="78">
        <f t="shared" si="755"/>
        <v>357.50000000000006</v>
      </c>
      <c r="K1812" s="78">
        <f t="shared" si="755"/>
        <v>380.09999999999997</v>
      </c>
      <c r="L1812" s="77">
        <f t="shared" si="755"/>
        <v>20</v>
      </c>
      <c r="M1812" s="77">
        <f t="shared" si="755"/>
        <v>10</v>
      </c>
      <c r="N1812" s="77">
        <f t="shared" si="755"/>
        <v>10</v>
      </c>
      <c r="O1812" s="77">
        <f t="shared" si="755"/>
        <v>59</v>
      </c>
      <c r="P1812" s="77">
        <f t="shared" si="755"/>
        <v>7</v>
      </c>
      <c r="Q1812" s="77">
        <f t="shared" si="755"/>
        <v>52</v>
      </c>
      <c r="R1812" s="15" t="str">
        <f>IF(L1812/D1812=0,"дом расселён 100%",IF(L1812-D1812=0,"0%",IF(L1812/D1812&lt;1,1-L1812/D1812)))</f>
        <v>0%</v>
      </c>
      <c r="S1812" s="79">
        <v>42919</v>
      </c>
      <c r="T1812" s="76" t="s">
        <v>168</v>
      </c>
      <c r="U1812" s="79">
        <v>43830</v>
      </c>
      <c r="V1812" s="16"/>
      <c r="W1812" s="224" t="s">
        <v>543</v>
      </c>
      <c r="X1812" s="148" t="s">
        <v>556</v>
      </c>
      <c r="Y1812" s="11"/>
    </row>
    <row r="1813" spans="1:25" s="17" customFormat="1" ht="24.95" customHeight="1" x14ac:dyDescent="0.2">
      <c r="A1813" s="58">
        <f>A1812+1</f>
        <v>22</v>
      </c>
      <c r="B1813" s="143" t="s">
        <v>126</v>
      </c>
      <c r="C1813" s="143" t="s">
        <v>169</v>
      </c>
      <c r="D1813" s="142">
        <v>1</v>
      </c>
      <c r="E1813" s="143" t="s">
        <v>13</v>
      </c>
      <c r="F1813" s="38">
        <v>1</v>
      </c>
      <c r="G1813" s="14"/>
      <c r="H1813" s="140">
        <v>33.299999999999997</v>
      </c>
      <c r="I1813" s="228">
        <f t="shared" ref="I1813:I1828" si="756">IF(R1813="Подлежит расселению",H1813,IF(R1813="Расселено",0,IF(R1813="Пустующие",0,IF(R1813="В суде",H1813))))</f>
        <v>33.299999999999997</v>
      </c>
      <c r="J1813" s="228">
        <f t="shared" ref="J1813:J1828" si="757">IF(E1813="Муниципальная",I1813,IF(E1813="Частная",0,IF(E1813="Государственная",0,IF(E1813="Юр.лицо",0))))</f>
        <v>0</v>
      </c>
      <c r="K1813" s="228">
        <f t="shared" ref="K1813:K1828" si="758">IF(E1813="Муниципальная",0,IF(E1813="Частная",I1813,IF(E1813="Государственная",I1813,IF(E1813="Юр.лицо",I1813))))</f>
        <v>33.299999999999997</v>
      </c>
      <c r="L1813" s="143">
        <f t="shared" ref="L1813:N1828" si="759">IF(I1813&gt;0,1,IF(I1813=0,0))</f>
        <v>1</v>
      </c>
      <c r="M1813" s="12">
        <f t="shared" si="759"/>
        <v>0</v>
      </c>
      <c r="N1813" s="143">
        <f t="shared" si="759"/>
        <v>1</v>
      </c>
      <c r="O1813" s="247">
        <v>3</v>
      </c>
      <c r="P1813" s="13">
        <v>0</v>
      </c>
      <c r="Q1813" s="247">
        <f t="shared" si="748"/>
        <v>3</v>
      </c>
      <c r="R1813" s="223" t="s">
        <v>22</v>
      </c>
      <c r="S1813" s="57">
        <v>42919</v>
      </c>
      <c r="T1813" s="54" t="s">
        <v>170</v>
      </c>
      <c r="U1813" s="207">
        <v>46022</v>
      </c>
      <c r="V1813" s="139">
        <v>40116</v>
      </c>
      <c r="W1813" s="224" t="s">
        <v>543</v>
      </c>
      <c r="X1813" s="148" t="s">
        <v>556</v>
      </c>
      <c r="Y1813" s="11"/>
    </row>
    <row r="1814" spans="1:25" s="17" customFormat="1" ht="24.95" customHeight="1" x14ac:dyDescent="0.2">
      <c r="A1814" s="58">
        <f t="shared" si="754"/>
        <v>22</v>
      </c>
      <c r="B1814" s="143" t="s">
        <v>126</v>
      </c>
      <c r="C1814" s="143" t="s">
        <v>169</v>
      </c>
      <c r="D1814" s="142">
        <v>2</v>
      </c>
      <c r="E1814" s="143" t="s">
        <v>13</v>
      </c>
      <c r="F1814" s="38">
        <v>3</v>
      </c>
      <c r="G1814" s="14"/>
      <c r="H1814" s="140">
        <v>72</v>
      </c>
      <c r="I1814" s="228">
        <f t="shared" si="756"/>
        <v>72</v>
      </c>
      <c r="J1814" s="228">
        <f t="shared" si="757"/>
        <v>0</v>
      </c>
      <c r="K1814" s="228">
        <f t="shared" si="758"/>
        <v>72</v>
      </c>
      <c r="L1814" s="143">
        <f t="shared" si="759"/>
        <v>1</v>
      </c>
      <c r="M1814" s="12">
        <f t="shared" si="759"/>
        <v>0</v>
      </c>
      <c r="N1814" s="143">
        <f t="shared" si="759"/>
        <v>1</v>
      </c>
      <c r="O1814" s="247">
        <v>4</v>
      </c>
      <c r="P1814" s="13">
        <v>0</v>
      </c>
      <c r="Q1814" s="247">
        <f t="shared" si="748"/>
        <v>4</v>
      </c>
      <c r="R1814" s="223" t="s">
        <v>22</v>
      </c>
      <c r="S1814" s="141">
        <v>42919</v>
      </c>
      <c r="T1814" s="143" t="s">
        <v>170</v>
      </c>
      <c r="U1814" s="45">
        <v>46022</v>
      </c>
      <c r="V1814" s="139">
        <v>41764</v>
      </c>
      <c r="W1814" s="224" t="s">
        <v>543</v>
      </c>
      <c r="X1814" s="148" t="s">
        <v>556</v>
      </c>
      <c r="Y1814" s="11"/>
    </row>
    <row r="1815" spans="1:25" s="17" customFormat="1" ht="24.95" customHeight="1" x14ac:dyDescent="0.2">
      <c r="A1815" s="58">
        <f t="shared" si="754"/>
        <v>22</v>
      </c>
      <c r="B1815" s="143" t="s">
        <v>126</v>
      </c>
      <c r="C1815" s="143" t="s">
        <v>169</v>
      </c>
      <c r="D1815" s="142">
        <v>3</v>
      </c>
      <c r="E1815" s="143" t="s">
        <v>13</v>
      </c>
      <c r="F1815" s="38">
        <v>2</v>
      </c>
      <c r="G1815" s="14"/>
      <c r="H1815" s="140">
        <v>55.6</v>
      </c>
      <c r="I1815" s="228">
        <f t="shared" si="756"/>
        <v>55.6</v>
      </c>
      <c r="J1815" s="228">
        <f t="shared" si="757"/>
        <v>0</v>
      </c>
      <c r="K1815" s="228">
        <f t="shared" si="758"/>
        <v>55.6</v>
      </c>
      <c r="L1815" s="143">
        <f t="shared" si="759"/>
        <v>1</v>
      </c>
      <c r="M1815" s="12">
        <f t="shared" si="759"/>
        <v>0</v>
      </c>
      <c r="N1815" s="143">
        <f t="shared" si="759"/>
        <v>1</v>
      </c>
      <c r="O1815" s="247">
        <v>0</v>
      </c>
      <c r="P1815" s="13">
        <v>0</v>
      </c>
      <c r="Q1815" s="247">
        <f t="shared" si="748"/>
        <v>0</v>
      </c>
      <c r="R1815" s="223" t="s">
        <v>22</v>
      </c>
      <c r="S1815" s="141">
        <v>42919</v>
      </c>
      <c r="T1815" s="143" t="s">
        <v>170</v>
      </c>
      <c r="U1815" s="45">
        <v>46022</v>
      </c>
      <c r="V1815" s="139">
        <v>38484</v>
      </c>
      <c r="W1815" s="224" t="s">
        <v>543</v>
      </c>
      <c r="X1815" s="148" t="s">
        <v>556</v>
      </c>
      <c r="Y1815" s="11"/>
    </row>
    <row r="1816" spans="1:25" s="17" customFormat="1" ht="24.95" customHeight="1" x14ac:dyDescent="0.2">
      <c r="A1816" s="58">
        <f t="shared" si="754"/>
        <v>22</v>
      </c>
      <c r="B1816" s="143" t="s">
        <v>126</v>
      </c>
      <c r="C1816" s="143" t="s">
        <v>169</v>
      </c>
      <c r="D1816" s="142">
        <v>4</v>
      </c>
      <c r="E1816" s="143" t="s">
        <v>13</v>
      </c>
      <c r="F1816" s="38">
        <v>2</v>
      </c>
      <c r="G1816" s="14"/>
      <c r="H1816" s="140">
        <v>53.6</v>
      </c>
      <c r="I1816" s="228">
        <f t="shared" si="756"/>
        <v>53.6</v>
      </c>
      <c r="J1816" s="228">
        <f t="shared" si="757"/>
        <v>0</v>
      </c>
      <c r="K1816" s="228">
        <f t="shared" si="758"/>
        <v>53.6</v>
      </c>
      <c r="L1816" s="143">
        <f t="shared" si="759"/>
        <v>1</v>
      </c>
      <c r="M1816" s="12">
        <f t="shared" si="759"/>
        <v>0</v>
      </c>
      <c r="N1816" s="143">
        <f t="shared" si="759"/>
        <v>1</v>
      </c>
      <c r="O1816" s="247">
        <v>3</v>
      </c>
      <c r="P1816" s="13">
        <v>0</v>
      </c>
      <c r="Q1816" s="247">
        <f t="shared" si="748"/>
        <v>3</v>
      </c>
      <c r="R1816" s="223" t="s">
        <v>22</v>
      </c>
      <c r="S1816" s="141">
        <v>42919</v>
      </c>
      <c r="T1816" s="143" t="s">
        <v>170</v>
      </c>
      <c r="U1816" s="45">
        <v>46022</v>
      </c>
      <c r="V1816" s="139">
        <v>40326</v>
      </c>
      <c r="W1816" s="224" t="s">
        <v>543</v>
      </c>
      <c r="X1816" s="148" t="s">
        <v>556</v>
      </c>
      <c r="Y1816" s="11"/>
    </row>
    <row r="1817" spans="1:25" s="17" customFormat="1" ht="24.95" customHeight="1" x14ac:dyDescent="0.2">
      <c r="A1817" s="58">
        <f t="shared" si="754"/>
        <v>22</v>
      </c>
      <c r="B1817" s="143" t="s">
        <v>126</v>
      </c>
      <c r="C1817" s="143" t="s">
        <v>169</v>
      </c>
      <c r="D1817" s="142">
        <v>5</v>
      </c>
      <c r="E1817" s="143" t="s">
        <v>13</v>
      </c>
      <c r="F1817" s="38">
        <v>2</v>
      </c>
      <c r="G1817" s="14"/>
      <c r="H1817" s="140">
        <v>54.7</v>
      </c>
      <c r="I1817" s="228">
        <f t="shared" si="756"/>
        <v>54.7</v>
      </c>
      <c r="J1817" s="228">
        <f t="shared" si="757"/>
        <v>0</v>
      </c>
      <c r="K1817" s="228">
        <f t="shared" si="758"/>
        <v>54.7</v>
      </c>
      <c r="L1817" s="143">
        <f t="shared" si="759"/>
        <v>1</v>
      </c>
      <c r="M1817" s="12">
        <f t="shared" si="759"/>
        <v>0</v>
      </c>
      <c r="N1817" s="143">
        <f t="shared" si="759"/>
        <v>1</v>
      </c>
      <c r="O1817" s="247">
        <v>5</v>
      </c>
      <c r="P1817" s="13">
        <v>2</v>
      </c>
      <c r="Q1817" s="247">
        <f t="shared" si="748"/>
        <v>3</v>
      </c>
      <c r="R1817" s="223" t="s">
        <v>22</v>
      </c>
      <c r="S1817" s="141">
        <v>42919</v>
      </c>
      <c r="T1817" s="143" t="s">
        <v>170</v>
      </c>
      <c r="U1817" s="45">
        <v>46022</v>
      </c>
      <c r="V1817" s="139">
        <v>42765</v>
      </c>
      <c r="W1817" s="224" t="s">
        <v>543</v>
      </c>
      <c r="X1817" s="148" t="s">
        <v>556</v>
      </c>
      <c r="Y1817" s="11"/>
    </row>
    <row r="1818" spans="1:25" s="17" customFormat="1" ht="24.95" customHeight="1" x14ac:dyDescent="0.2">
      <c r="A1818" s="58">
        <f t="shared" si="754"/>
        <v>22</v>
      </c>
      <c r="B1818" s="143" t="s">
        <v>126</v>
      </c>
      <c r="C1818" s="143" t="s">
        <v>169</v>
      </c>
      <c r="D1818" s="142">
        <v>6</v>
      </c>
      <c r="E1818" s="143" t="s">
        <v>13</v>
      </c>
      <c r="F1818" s="38">
        <v>2</v>
      </c>
      <c r="G1818" s="14"/>
      <c r="H1818" s="140">
        <v>54.5</v>
      </c>
      <c r="I1818" s="228">
        <f t="shared" si="756"/>
        <v>54.5</v>
      </c>
      <c r="J1818" s="228">
        <f t="shared" si="757"/>
        <v>0</v>
      </c>
      <c r="K1818" s="228">
        <f t="shared" si="758"/>
        <v>54.5</v>
      </c>
      <c r="L1818" s="143">
        <f t="shared" si="759"/>
        <v>1</v>
      </c>
      <c r="M1818" s="12">
        <f t="shared" si="759"/>
        <v>0</v>
      </c>
      <c r="N1818" s="143">
        <f t="shared" si="759"/>
        <v>1</v>
      </c>
      <c r="O1818" s="247">
        <v>1</v>
      </c>
      <c r="P1818" s="13">
        <v>0</v>
      </c>
      <c r="Q1818" s="247">
        <f t="shared" si="748"/>
        <v>1</v>
      </c>
      <c r="R1818" s="223" t="s">
        <v>22</v>
      </c>
      <c r="S1818" s="141">
        <v>42919</v>
      </c>
      <c r="T1818" s="143" t="s">
        <v>170</v>
      </c>
      <c r="U1818" s="45">
        <v>46022</v>
      </c>
      <c r="V1818" s="139">
        <v>41712</v>
      </c>
      <c r="W1818" s="224" t="s">
        <v>543</v>
      </c>
      <c r="X1818" s="148" t="s">
        <v>556</v>
      </c>
      <c r="Y1818" s="11"/>
    </row>
    <row r="1819" spans="1:25" s="17" customFormat="1" ht="24.95" customHeight="1" x14ac:dyDescent="0.2">
      <c r="A1819" s="58">
        <f t="shared" si="754"/>
        <v>22</v>
      </c>
      <c r="B1819" s="143" t="s">
        <v>126</v>
      </c>
      <c r="C1819" s="143" t="s">
        <v>169</v>
      </c>
      <c r="D1819" s="142">
        <v>7</v>
      </c>
      <c r="E1819" s="143" t="s">
        <v>12</v>
      </c>
      <c r="F1819" s="38">
        <v>2</v>
      </c>
      <c r="G1819" s="14"/>
      <c r="H1819" s="140">
        <v>48.8</v>
      </c>
      <c r="I1819" s="228">
        <f t="shared" si="756"/>
        <v>48.8</v>
      </c>
      <c r="J1819" s="228">
        <f t="shared" si="757"/>
        <v>48.8</v>
      </c>
      <c r="K1819" s="228">
        <f t="shared" si="758"/>
        <v>0</v>
      </c>
      <c r="L1819" s="143">
        <f t="shared" si="759"/>
        <v>1</v>
      </c>
      <c r="M1819" s="12">
        <f t="shared" si="759"/>
        <v>1</v>
      </c>
      <c r="N1819" s="143">
        <f t="shared" si="759"/>
        <v>0</v>
      </c>
      <c r="O1819" s="247">
        <v>5</v>
      </c>
      <c r="P1819" s="13">
        <v>0</v>
      </c>
      <c r="Q1819" s="247">
        <f t="shared" si="748"/>
        <v>5</v>
      </c>
      <c r="R1819" s="223" t="s">
        <v>22</v>
      </c>
      <c r="S1819" s="141">
        <v>42919</v>
      </c>
      <c r="T1819" s="143" t="s">
        <v>170</v>
      </c>
      <c r="U1819" s="45">
        <v>46022</v>
      </c>
      <c r="V1819" s="16"/>
      <c r="W1819" s="224" t="s">
        <v>543</v>
      </c>
      <c r="X1819" s="148" t="s">
        <v>556</v>
      </c>
      <c r="Y1819" s="11"/>
    </row>
    <row r="1820" spans="1:25" s="17" customFormat="1" ht="24.95" customHeight="1" x14ac:dyDescent="0.2">
      <c r="A1820" s="58">
        <f t="shared" si="754"/>
        <v>22</v>
      </c>
      <c r="B1820" s="143" t="s">
        <v>126</v>
      </c>
      <c r="C1820" s="143" t="s">
        <v>169</v>
      </c>
      <c r="D1820" s="142">
        <v>8</v>
      </c>
      <c r="E1820" s="143" t="s">
        <v>13</v>
      </c>
      <c r="F1820" s="38">
        <v>3</v>
      </c>
      <c r="G1820" s="14"/>
      <c r="H1820" s="140">
        <v>73</v>
      </c>
      <c r="I1820" s="228">
        <f t="shared" si="756"/>
        <v>73</v>
      </c>
      <c r="J1820" s="228">
        <f t="shared" si="757"/>
        <v>0</v>
      </c>
      <c r="K1820" s="228">
        <f t="shared" si="758"/>
        <v>73</v>
      </c>
      <c r="L1820" s="143">
        <f t="shared" si="759"/>
        <v>1</v>
      </c>
      <c r="M1820" s="12">
        <f t="shared" si="759"/>
        <v>0</v>
      </c>
      <c r="N1820" s="143">
        <f t="shared" si="759"/>
        <v>1</v>
      </c>
      <c r="O1820" s="247">
        <v>3</v>
      </c>
      <c r="P1820" s="13">
        <v>0</v>
      </c>
      <c r="Q1820" s="247">
        <f t="shared" si="748"/>
        <v>3</v>
      </c>
      <c r="R1820" s="223" t="s">
        <v>22</v>
      </c>
      <c r="S1820" s="141">
        <v>42919</v>
      </c>
      <c r="T1820" s="143" t="s">
        <v>170</v>
      </c>
      <c r="U1820" s="45">
        <v>46022</v>
      </c>
      <c r="V1820" s="139">
        <v>39457</v>
      </c>
      <c r="W1820" s="224" t="s">
        <v>543</v>
      </c>
      <c r="X1820" s="148" t="s">
        <v>556</v>
      </c>
      <c r="Y1820" s="11"/>
    </row>
    <row r="1821" spans="1:25" s="17" customFormat="1" ht="24.95" customHeight="1" x14ac:dyDescent="0.2">
      <c r="A1821" s="58">
        <f t="shared" si="754"/>
        <v>22</v>
      </c>
      <c r="B1821" s="143" t="s">
        <v>126</v>
      </c>
      <c r="C1821" s="143" t="s">
        <v>169</v>
      </c>
      <c r="D1821" s="142">
        <v>9</v>
      </c>
      <c r="E1821" s="143" t="s">
        <v>12</v>
      </c>
      <c r="F1821" s="38">
        <v>2</v>
      </c>
      <c r="G1821" s="14"/>
      <c r="H1821" s="140">
        <v>53.6</v>
      </c>
      <c r="I1821" s="228">
        <f t="shared" si="756"/>
        <v>53.6</v>
      </c>
      <c r="J1821" s="228">
        <f t="shared" si="757"/>
        <v>53.6</v>
      </c>
      <c r="K1821" s="228">
        <f t="shared" si="758"/>
        <v>0</v>
      </c>
      <c r="L1821" s="143">
        <f t="shared" si="759"/>
        <v>1</v>
      </c>
      <c r="M1821" s="12">
        <f t="shared" si="759"/>
        <v>1</v>
      </c>
      <c r="N1821" s="143">
        <f t="shared" si="759"/>
        <v>0</v>
      </c>
      <c r="O1821" s="247">
        <v>5</v>
      </c>
      <c r="P1821" s="13">
        <v>0</v>
      </c>
      <c r="Q1821" s="247">
        <f t="shared" si="748"/>
        <v>5</v>
      </c>
      <c r="R1821" s="223" t="s">
        <v>22</v>
      </c>
      <c r="S1821" s="141">
        <v>42919</v>
      </c>
      <c r="T1821" s="143" t="s">
        <v>170</v>
      </c>
      <c r="U1821" s="45">
        <v>46022</v>
      </c>
      <c r="V1821" s="16"/>
      <c r="W1821" s="224" t="s">
        <v>543</v>
      </c>
      <c r="X1821" s="148" t="s">
        <v>556</v>
      </c>
      <c r="Y1821" s="11"/>
    </row>
    <row r="1822" spans="1:25" s="17" customFormat="1" ht="24.95" customHeight="1" x14ac:dyDescent="0.2">
      <c r="A1822" s="58">
        <f t="shared" si="754"/>
        <v>22</v>
      </c>
      <c r="B1822" s="143" t="s">
        <v>126</v>
      </c>
      <c r="C1822" s="143" t="s">
        <v>169</v>
      </c>
      <c r="D1822" s="142">
        <v>10</v>
      </c>
      <c r="E1822" s="143" t="s">
        <v>13</v>
      </c>
      <c r="F1822" s="38">
        <v>2</v>
      </c>
      <c r="G1822" s="14"/>
      <c r="H1822" s="140">
        <v>53.8</v>
      </c>
      <c r="I1822" s="228">
        <f t="shared" si="756"/>
        <v>53.8</v>
      </c>
      <c r="J1822" s="228">
        <f t="shared" si="757"/>
        <v>0</v>
      </c>
      <c r="K1822" s="228">
        <f t="shared" si="758"/>
        <v>53.8</v>
      </c>
      <c r="L1822" s="143">
        <f t="shared" si="759"/>
        <v>1</v>
      </c>
      <c r="M1822" s="12">
        <f t="shared" si="759"/>
        <v>0</v>
      </c>
      <c r="N1822" s="143">
        <f t="shared" si="759"/>
        <v>1</v>
      </c>
      <c r="O1822" s="247">
        <v>9</v>
      </c>
      <c r="P1822" s="13">
        <v>0</v>
      </c>
      <c r="Q1822" s="247">
        <f t="shared" si="748"/>
        <v>9</v>
      </c>
      <c r="R1822" s="223" t="s">
        <v>22</v>
      </c>
      <c r="S1822" s="141">
        <v>42919</v>
      </c>
      <c r="T1822" s="143" t="s">
        <v>170</v>
      </c>
      <c r="U1822" s="45">
        <v>46022</v>
      </c>
      <c r="V1822" s="139">
        <v>37763</v>
      </c>
      <c r="W1822" s="224" t="s">
        <v>543</v>
      </c>
      <c r="X1822" s="148" t="s">
        <v>556</v>
      </c>
      <c r="Y1822" s="11"/>
    </row>
    <row r="1823" spans="1:25" s="17" customFormat="1" ht="24.95" customHeight="1" x14ac:dyDescent="0.2">
      <c r="A1823" s="58">
        <f t="shared" si="754"/>
        <v>22</v>
      </c>
      <c r="B1823" s="143" t="s">
        <v>126</v>
      </c>
      <c r="C1823" s="143" t="s">
        <v>169</v>
      </c>
      <c r="D1823" s="142">
        <v>11</v>
      </c>
      <c r="E1823" s="143" t="s">
        <v>13</v>
      </c>
      <c r="F1823" s="38">
        <v>3</v>
      </c>
      <c r="G1823" s="14"/>
      <c r="H1823" s="140">
        <v>73.3</v>
      </c>
      <c r="I1823" s="228">
        <f t="shared" si="756"/>
        <v>73.3</v>
      </c>
      <c r="J1823" s="228">
        <f t="shared" si="757"/>
        <v>0</v>
      </c>
      <c r="K1823" s="228">
        <f t="shared" si="758"/>
        <v>73.3</v>
      </c>
      <c r="L1823" s="143">
        <f t="shared" si="759"/>
        <v>1</v>
      </c>
      <c r="M1823" s="12">
        <f t="shared" si="759"/>
        <v>0</v>
      </c>
      <c r="N1823" s="143">
        <f t="shared" si="759"/>
        <v>1</v>
      </c>
      <c r="O1823" s="247">
        <v>6</v>
      </c>
      <c r="P1823" s="13">
        <v>0</v>
      </c>
      <c r="Q1823" s="247">
        <f t="shared" si="748"/>
        <v>6</v>
      </c>
      <c r="R1823" s="223" t="s">
        <v>22</v>
      </c>
      <c r="S1823" s="141">
        <v>42919</v>
      </c>
      <c r="T1823" s="143" t="s">
        <v>170</v>
      </c>
      <c r="U1823" s="45">
        <v>46022</v>
      </c>
      <c r="V1823" s="139">
        <v>39979</v>
      </c>
      <c r="W1823" s="224" t="s">
        <v>543</v>
      </c>
      <c r="X1823" s="148" t="s">
        <v>556</v>
      </c>
      <c r="Y1823" s="11"/>
    </row>
    <row r="1824" spans="1:25" s="17" customFormat="1" ht="24.95" customHeight="1" x14ac:dyDescent="0.2">
      <c r="A1824" s="58">
        <f t="shared" si="754"/>
        <v>22</v>
      </c>
      <c r="B1824" s="143" t="s">
        <v>126</v>
      </c>
      <c r="C1824" s="143" t="s">
        <v>169</v>
      </c>
      <c r="D1824" s="142">
        <v>12</v>
      </c>
      <c r="E1824" s="143" t="s">
        <v>13</v>
      </c>
      <c r="F1824" s="38">
        <v>1</v>
      </c>
      <c r="G1824" s="14"/>
      <c r="H1824" s="140">
        <v>33.299999999999997</v>
      </c>
      <c r="I1824" s="228">
        <f t="shared" si="756"/>
        <v>33.299999999999997</v>
      </c>
      <c r="J1824" s="228">
        <f t="shared" si="757"/>
        <v>0</v>
      </c>
      <c r="K1824" s="228">
        <f t="shared" si="758"/>
        <v>33.299999999999997</v>
      </c>
      <c r="L1824" s="143">
        <f t="shared" si="759"/>
        <v>1</v>
      </c>
      <c r="M1824" s="12">
        <f t="shared" si="759"/>
        <v>0</v>
      </c>
      <c r="N1824" s="143">
        <f t="shared" si="759"/>
        <v>1</v>
      </c>
      <c r="O1824" s="247">
        <v>1</v>
      </c>
      <c r="P1824" s="13">
        <v>0</v>
      </c>
      <c r="Q1824" s="247">
        <f t="shared" si="748"/>
        <v>1</v>
      </c>
      <c r="R1824" s="223" t="s">
        <v>22</v>
      </c>
      <c r="S1824" s="141">
        <v>42919</v>
      </c>
      <c r="T1824" s="143" t="s">
        <v>170</v>
      </c>
      <c r="U1824" s="45">
        <v>46022</v>
      </c>
      <c r="V1824" s="139">
        <v>40898</v>
      </c>
      <c r="W1824" s="224" t="s">
        <v>543</v>
      </c>
      <c r="X1824" s="148" t="s">
        <v>556</v>
      </c>
      <c r="Y1824" s="11"/>
    </row>
    <row r="1825" spans="1:25" s="17" customFormat="1" ht="24.95" customHeight="1" x14ac:dyDescent="0.2">
      <c r="A1825" s="58">
        <f t="shared" si="754"/>
        <v>22</v>
      </c>
      <c r="B1825" s="143" t="s">
        <v>126</v>
      </c>
      <c r="C1825" s="143" t="s">
        <v>169</v>
      </c>
      <c r="D1825" s="142">
        <v>13</v>
      </c>
      <c r="E1825" s="143" t="s">
        <v>13</v>
      </c>
      <c r="F1825" s="38">
        <v>2</v>
      </c>
      <c r="G1825" s="14"/>
      <c r="H1825" s="140">
        <v>53.7</v>
      </c>
      <c r="I1825" s="228">
        <f t="shared" si="756"/>
        <v>53.7</v>
      </c>
      <c r="J1825" s="228">
        <f t="shared" si="757"/>
        <v>0</v>
      </c>
      <c r="K1825" s="228">
        <f t="shared" si="758"/>
        <v>53.7</v>
      </c>
      <c r="L1825" s="143">
        <f t="shared" si="759"/>
        <v>1</v>
      </c>
      <c r="M1825" s="12">
        <f t="shared" si="759"/>
        <v>0</v>
      </c>
      <c r="N1825" s="143">
        <f t="shared" si="759"/>
        <v>1</v>
      </c>
      <c r="O1825" s="247">
        <v>8</v>
      </c>
      <c r="P1825" s="13">
        <v>0</v>
      </c>
      <c r="Q1825" s="247">
        <f t="shared" si="748"/>
        <v>8</v>
      </c>
      <c r="R1825" s="223" t="s">
        <v>22</v>
      </c>
      <c r="S1825" s="141">
        <v>42919</v>
      </c>
      <c r="T1825" s="143" t="s">
        <v>170</v>
      </c>
      <c r="U1825" s="45">
        <v>46022</v>
      </c>
      <c r="V1825" s="139">
        <v>38371</v>
      </c>
      <c r="W1825" s="148" t="s">
        <v>543</v>
      </c>
      <c r="X1825" s="148" t="s">
        <v>556</v>
      </c>
      <c r="Y1825" s="11"/>
    </row>
    <row r="1826" spans="1:25" s="308" customFormat="1" ht="24.95" customHeight="1" x14ac:dyDescent="0.2">
      <c r="A1826" s="271">
        <f t="shared" si="754"/>
        <v>22</v>
      </c>
      <c r="B1826" s="272" t="s">
        <v>126</v>
      </c>
      <c r="C1826" s="272" t="s">
        <v>169</v>
      </c>
      <c r="D1826" s="275">
        <v>14</v>
      </c>
      <c r="E1826" s="272" t="s">
        <v>13</v>
      </c>
      <c r="F1826" s="273">
        <v>2</v>
      </c>
      <c r="G1826" s="305"/>
      <c r="H1826" s="274">
        <v>51.6</v>
      </c>
      <c r="I1826" s="274">
        <f t="shared" si="756"/>
        <v>51.6</v>
      </c>
      <c r="J1826" s="274">
        <f t="shared" si="757"/>
        <v>0</v>
      </c>
      <c r="K1826" s="274">
        <f t="shared" si="758"/>
        <v>51.6</v>
      </c>
      <c r="L1826" s="272">
        <f t="shared" si="759"/>
        <v>1</v>
      </c>
      <c r="M1826" s="306">
        <f t="shared" si="759"/>
        <v>0</v>
      </c>
      <c r="N1826" s="272">
        <f t="shared" si="759"/>
        <v>1</v>
      </c>
      <c r="O1826" s="275">
        <v>8</v>
      </c>
      <c r="P1826" s="307">
        <v>0</v>
      </c>
      <c r="Q1826" s="275">
        <f t="shared" si="748"/>
        <v>8</v>
      </c>
      <c r="R1826" s="272" t="s">
        <v>22</v>
      </c>
      <c r="S1826" s="276">
        <v>42919</v>
      </c>
      <c r="T1826" s="272" t="s">
        <v>170</v>
      </c>
      <c r="U1826" s="277">
        <v>46022</v>
      </c>
      <c r="V1826" s="278">
        <v>43480</v>
      </c>
      <c r="W1826" s="275" t="s">
        <v>543</v>
      </c>
      <c r="X1826" s="275" t="s">
        <v>556</v>
      </c>
      <c r="Y1826" s="11"/>
    </row>
    <row r="1827" spans="1:25" s="308" customFormat="1" ht="24.95" customHeight="1" x14ac:dyDescent="0.2">
      <c r="A1827" s="271">
        <f t="shared" si="754"/>
        <v>22</v>
      </c>
      <c r="B1827" s="272" t="s">
        <v>126</v>
      </c>
      <c r="C1827" s="272" t="s">
        <v>169</v>
      </c>
      <c r="D1827" s="275">
        <v>15</v>
      </c>
      <c r="E1827" s="272" t="s">
        <v>13</v>
      </c>
      <c r="F1827" s="273">
        <v>3</v>
      </c>
      <c r="G1827" s="305"/>
      <c r="H1827" s="274">
        <v>72.3</v>
      </c>
      <c r="I1827" s="274">
        <f t="shared" si="756"/>
        <v>72.3</v>
      </c>
      <c r="J1827" s="274">
        <f t="shared" si="757"/>
        <v>0</v>
      </c>
      <c r="K1827" s="274">
        <f t="shared" si="758"/>
        <v>72.3</v>
      </c>
      <c r="L1827" s="272">
        <f t="shared" si="759"/>
        <v>1</v>
      </c>
      <c r="M1827" s="306">
        <f t="shared" si="759"/>
        <v>0</v>
      </c>
      <c r="N1827" s="272">
        <f t="shared" si="759"/>
        <v>1</v>
      </c>
      <c r="O1827" s="275">
        <v>1</v>
      </c>
      <c r="P1827" s="307">
        <v>0</v>
      </c>
      <c r="Q1827" s="275">
        <f t="shared" si="748"/>
        <v>1</v>
      </c>
      <c r="R1827" s="272" t="s">
        <v>22</v>
      </c>
      <c r="S1827" s="276">
        <v>42919</v>
      </c>
      <c r="T1827" s="272" t="s">
        <v>170</v>
      </c>
      <c r="U1827" s="277">
        <v>46022</v>
      </c>
      <c r="V1827" s="278">
        <v>42928</v>
      </c>
      <c r="W1827" s="275" t="s">
        <v>543</v>
      </c>
      <c r="X1827" s="275" t="s">
        <v>556</v>
      </c>
      <c r="Y1827" s="11"/>
    </row>
    <row r="1828" spans="1:25" s="17" customFormat="1" ht="24.95" customHeight="1" x14ac:dyDescent="0.2">
      <c r="A1828" s="58">
        <f t="shared" si="754"/>
        <v>22</v>
      </c>
      <c r="B1828" s="143" t="s">
        <v>126</v>
      </c>
      <c r="C1828" s="143" t="s">
        <v>169</v>
      </c>
      <c r="D1828" s="142">
        <v>16</v>
      </c>
      <c r="E1828" s="143" t="s">
        <v>13</v>
      </c>
      <c r="F1828" s="38">
        <v>2</v>
      </c>
      <c r="G1828" s="14"/>
      <c r="H1828" s="140">
        <v>50.1</v>
      </c>
      <c r="I1828" s="228">
        <f t="shared" si="756"/>
        <v>50.1</v>
      </c>
      <c r="J1828" s="228">
        <f t="shared" si="757"/>
        <v>0</v>
      </c>
      <c r="K1828" s="228">
        <f t="shared" si="758"/>
        <v>50.1</v>
      </c>
      <c r="L1828" s="143">
        <f t="shared" si="759"/>
        <v>1</v>
      </c>
      <c r="M1828" s="12">
        <f t="shared" si="759"/>
        <v>0</v>
      </c>
      <c r="N1828" s="143">
        <f t="shared" si="759"/>
        <v>1</v>
      </c>
      <c r="O1828" s="247">
        <v>1</v>
      </c>
      <c r="P1828" s="13">
        <v>0</v>
      </c>
      <c r="Q1828" s="247">
        <f t="shared" si="748"/>
        <v>1</v>
      </c>
      <c r="R1828" s="223" t="s">
        <v>22</v>
      </c>
      <c r="S1828" s="52">
        <v>42919</v>
      </c>
      <c r="T1828" s="49" t="s">
        <v>170</v>
      </c>
      <c r="U1828" s="197">
        <v>46022</v>
      </c>
      <c r="V1828" s="139">
        <v>40540</v>
      </c>
      <c r="W1828" s="148" t="s">
        <v>543</v>
      </c>
      <c r="X1828" s="148" t="s">
        <v>556</v>
      </c>
      <c r="Y1828" s="11"/>
    </row>
    <row r="1829" spans="1:25" s="72" customFormat="1" ht="21" customHeight="1" x14ac:dyDescent="0.2">
      <c r="A1829" s="75">
        <f t="shared" si="754"/>
        <v>22</v>
      </c>
      <c r="B1829" s="76" t="s">
        <v>126</v>
      </c>
      <c r="C1829" s="76" t="s">
        <v>169</v>
      </c>
      <c r="D1829" s="77">
        <v>16</v>
      </c>
      <c r="E1829" s="47" t="s">
        <v>34</v>
      </c>
      <c r="F1829" s="33"/>
      <c r="G1829" s="78">
        <v>1094.5999999999999</v>
      </c>
      <c r="H1829" s="78">
        <f>SUM(H1813:H1828)</f>
        <v>887.19999999999993</v>
      </c>
      <c r="I1829" s="78">
        <f t="shared" ref="I1829:Q1829" si="760">SUM(I1813:I1828)</f>
        <v>887.19999999999993</v>
      </c>
      <c r="J1829" s="78">
        <f t="shared" si="760"/>
        <v>102.4</v>
      </c>
      <c r="K1829" s="78">
        <f t="shared" si="760"/>
        <v>784.8</v>
      </c>
      <c r="L1829" s="77">
        <f t="shared" si="760"/>
        <v>16</v>
      </c>
      <c r="M1829" s="77">
        <f t="shared" si="760"/>
        <v>2</v>
      </c>
      <c r="N1829" s="77">
        <f t="shared" si="760"/>
        <v>14</v>
      </c>
      <c r="O1829" s="77">
        <f t="shared" si="760"/>
        <v>63</v>
      </c>
      <c r="P1829" s="77">
        <f t="shared" si="760"/>
        <v>2</v>
      </c>
      <c r="Q1829" s="77">
        <f t="shared" si="760"/>
        <v>61</v>
      </c>
      <c r="R1829" s="15" t="str">
        <f>IF(L1829/D1829=0,"дом расселён 100%",IF(L1829-D1829=0,"0%",IF(L1829/D1829&lt;1,1-L1829/D1829)))</f>
        <v>0%</v>
      </c>
      <c r="S1829" s="79">
        <v>42919</v>
      </c>
      <c r="T1829" s="76" t="s">
        <v>170</v>
      </c>
      <c r="U1829" s="79">
        <v>46022</v>
      </c>
      <c r="V1829" s="16"/>
      <c r="W1829" s="148" t="s">
        <v>543</v>
      </c>
      <c r="X1829" s="148" t="s">
        <v>556</v>
      </c>
      <c r="Y1829" s="11"/>
    </row>
    <row r="1830" spans="1:25" s="17" customFormat="1" ht="24.95" customHeight="1" x14ac:dyDescent="0.2">
      <c r="A1830" s="58">
        <f>A1829+1</f>
        <v>23</v>
      </c>
      <c r="B1830" s="143" t="s">
        <v>126</v>
      </c>
      <c r="C1830" s="143" t="s">
        <v>171</v>
      </c>
      <c r="D1830" s="142">
        <v>1</v>
      </c>
      <c r="E1830" s="143" t="s">
        <v>13</v>
      </c>
      <c r="F1830" s="38">
        <v>1</v>
      </c>
      <c r="G1830" s="14"/>
      <c r="H1830" s="140">
        <v>32.4</v>
      </c>
      <c r="I1830" s="228">
        <f t="shared" ref="I1830:I1849" si="761">IF(R1830="Подлежит расселению",H1830,IF(R1830="Расселено",0,IF(R1830="Пустующие",0,IF(R1830="В суде",H1830))))</f>
        <v>32.4</v>
      </c>
      <c r="J1830" s="228">
        <f t="shared" ref="J1830:J1832" si="762">IF(E1830="Муниципальная",I1830,IF(E1830="Частная",0,IF(E1830="Государственная",0,IF(E1830="Юр.лицо",0))))</f>
        <v>0</v>
      </c>
      <c r="K1830" s="228">
        <f t="shared" ref="K1830:K1832" si="763">IF(E1830="Муниципальная",0,IF(E1830="Частная",I1830,IF(E1830="Государственная",I1830,IF(E1830="Юр.лицо",I1830))))</f>
        <v>32.4</v>
      </c>
      <c r="L1830" s="143">
        <f t="shared" ref="L1830:N1849" si="764">IF(I1830&gt;0,1,IF(I1830=0,0))</f>
        <v>1</v>
      </c>
      <c r="M1830" s="12">
        <f t="shared" si="764"/>
        <v>0</v>
      </c>
      <c r="N1830" s="143">
        <f t="shared" si="764"/>
        <v>1</v>
      </c>
      <c r="O1830" s="247">
        <v>2</v>
      </c>
      <c r="P1830" s="13">
        <v>0</v>
      </c>
      <c r="Q1830" s="247">
        <f t="shared" si="748"/>
        <v>2</v>
      </c>
      <c r="R1830" s="223" t="s">
        <v>22</v>
      </c>
      <c r="S1830" s="57">
        <v>43067</v>
      </c>
      <c r="T1830" s="54" t="s">
        <v>172</v>
      </c>
      <c r="U1830" s="207">
        <v>46022</v>
      </c>
      <c r="V1830" s="139">
        <v>40617</v>
      </c>
      <c r="W1830" s="148" t="s">
        <v>543</v>
      </c>
      <c r="X1830" s="148" t="s">
        <v>556</v>
      </c>
      <c r="Y1830" s="11"/>
    </row>
    <row r="1831" spans="1:25" s="17" customFormat="1" ht="24.95" customHeight="1" x14ac:dyDescent="0.2">
      <c r="A1831" s="58">
        <f t="shared" si="754"/>
        <v>23</v>
      </c>
      <c r="B1831" s="143" t="s">
        <v>126</v>
      </c>
      <c r="C1831" s="143" t="s">
        <v>171</v>
      </c>
      <c r="D1831" s="142">
        <v>2</v>
      </c>
      <c r="E1831" s="143" t="s">
        <v>13</v>
      </c>
      <c r="F1831" s="38">
        <v>1</v>
      </c>
      <c r="G1831" s="14"/>
      <c r="H1831" s="140">
        <v>34.799999999999997</v>
      </c>
      <c r="I1831" s="228">
        <f t="shared" si="761"/>
        <v>34.799999999999997</v>
      </c>
      <c r="J1831" s="228">
        <f t="shared" si="762"/>
        <v>0</v>
      </c>
      <c r="K1831" s="228">
        <f t="shared" si="763"/>
        <v>34.799999999999997</v>
      </c>
      <c r="L1831" s="143">
        <f t="shared" si="764"/>
        <v>1</v>
      </c>
      <c r="M1831" s="12">
        <f t="shared" si="764"/>
        <v>0</v>
      </c>
      <c r="N1831" s="143">
        <f t="shared" si="764"/>
        <v>1</v>
      </c>
      <c r="O1831" s="247">
        <v>0</v>
      </c>
      <c r="P1831" s="13">
        <v>0</v>
      </c>
      <c r="Q1831" s="247">
        <f t="shared" si="748"/>
        <v>0</v>
      </c>
      <c r="R1831" s="223" t="s">
        <v>22</v>
      </c>
      <c r="S1831" s="141">
        <v>43067</v>
      </c>
      <c r="T1831" s="143" t="s">
        <v>172</v>
      </c>
      <c r="U1831" s="45">
        <v>46022</v>
      </c>
      <c r="V1831" s="139">
        <v>40617</v>
      </c>
      <c r="W1831" s="148" t="s">
        <v>543</v>
      </c>
      <c r="X1831" s="148" t="s">
        <v>556</v>
      </c>
      <c r="Y1831" s="11"/>
    </row>
    <row r="1832" spans="1:25" s="308" customFormat="1" ht="24.95" customHeight="1" x14ac:dyDescent="0.2">
      <c r="A1832" s="271">
        <f t="shared" si="754"/>
        <v>23</v>
      </c>
      <c r="B1832" s="272" t="s">
        <v>126</v>
      </c>
      <c r="C1832" s="272" t="s">
        <v>171</v>
      </c>
      <c r="D1832" s="275">
        <v>3</v>
      </c>
      <c r="E1832" s="272" t="s">
        <v>13</v>
      </c>
      <c r="F1832" s="273">
        <v>1</v>
      </c>
      <c r="G1832" s="305"/>
      <c r="H1832" s="274">
        <v>32.299999999999997</v>
      </c>
      <c r="I1832" s="274">
        <f t="shared" si="761"/>
        <v>32.299999999999997</v>
      </c>
      <c r="J1832" s="274">
        <f t="shared" si="762"/>
        <v>0</v>
      </c>
      <c r="K1832" s="274">
        <f t="shared" si="763"/>
        <v>32.299999999999997</v>
      </c>
      <c r="L1832" s="272">
        <f t="shared" si="764"/>
        <v>1</v>
      </c>
      <c r="M1832" s="306">
        <f t="shared" si="764"/>
        <v>0</v>
      </c>
      <c r="N1832" s="272">
        <f t="shared" si="764"/>
        <v>1</v>
      </c>
      <c r="O1832" s="275">
        <v>0</v>
      </c>
      <c r="P1832" s="307">
        <v>0</v>
      </c>
      <c r="Q1832" s="275">
        <f t="shared" si="748"/>
        <v>0</v>
      </c>
      <c r="R1832" s="272" t="s">
        <v>22</v>
      </c>
      <c r="S1832" s="276">
        <v>43067</v>
      </c>
      <c r="T1832" s="272" t="s">
        <v>172</v>
      </c>
      <c r="U1832" s="277">
        <v>46022</v>
      </c>
      <c r="V1832" s="278">
        <v>43789</v>
      </c>
      <c r="W1832" s="275" t="s">
        <v>543</v>
      </c>
      <c r="X1832" s="275" t="s">
        <v>556</v>
      </c>
      <c r="Y1832" s="11"/>
    </row>
    <row r="1833" spans="1:25" s="17" customFormat="1" ht="24.95" customHeight="1" x14ac:dyDescent="0.2">
      <c r="A1833" s="58">
        <f t="shared" si="754"/>
        <v>23</v>
      </c>
      <c r="B1833" s="143" t="s">
        <v>126</v>
      </c>
      <c r="C1833" s="143" t="s">
        <v>171</v>
      </c>
      <c r="D1833" s="142">
        <v>4</v>
      </c>
      <c r="E1833" s="143" t="s">
        <v>12</v>
      </c>
      <c r="F1833" s="38">
        <v>2</v>
      </c>
      <c r="G1833" s="14"/>
      <c r="H1833" s="140">
        <v>51.2</v>
      </c>
      <c r="I1833" s="140">
        <f t="shared" si="761"/>
        <v>0</v>
      </c>
      <c r="J1833" s="140">
        <f t="shared" ref="J1833" si="765">IF(E1833="Муниципальная",I1833,IF(E1833="Частная",0))</f>
        <v>0</v>
      </c>
      <c r="K1833" s="140">
        <f t="shared" ref="K1833" si="766">IF(E1833="Муниципальная",0,IF(E1833="Частная",I1833))</f>
        <v>0</v>
      </c>
      <c r="L1833" s="143">
        <f t="shared" si="764"/>
        <v>0</v>
      </c>
      <c r="M1833" s="12">
        <f t="shared" si="764"/>
        <v>0</v>
      </c>
      <c r="N1833" s="143">
        <f t="shared" si="764"/>
        <v>0</v>
      </c>
      <c r="O1833" s="247"/>
      <c r="P1833" s="13"/>
      <c r="Q1833" s="247">
        <f t="shared" si="748"/>
        <v>0</v>
      </c>
      <c r="R1833" s="223" t="s">
        <v>44</v>
      </c>
      <c r="S1833" s="141">
        <v>43067</v>
      </c>
      <c r="T1833" s="143" t="s">
        <v>172</v>
      </c>
      <c r="U1833" s="45">
        <v>46022</v>
      </c>
      <c r="V1833" s="16"/>
      <c r="W1833" s="148" t="s">
        <v>543</v>
      </c>
      <c r="X1833" s="148" t="s">
        <v>556</v>
      </c>
      <c r="Y1833" s="11"/>
    </row>
    <row r="1834" spans="1:25" s="17" customFormat="1" ht="24.95" customHeight="1" x14ac:dyDescent="0.2">
      <c r="A1834" s="58">
        <f t="shared" si="754"/>
        <v>23</v>
      </c>
      <c r="B1834" s="143" t="s">
        <v>126</v>
      </c>
      <c r="C1834" s="143" t="s">
        <v>171</v>
      </c>
      <c r="D1834" s="142">
        <v>5</v>
      </c>
      <c r="E1834" s="143" t="s">
        <v>13</v>
      </c>
      <c r="F1834" s="38">
        <v>2</v>
      </c>
      <c r="G1834" s="14"/>
      <c r="H1834" s="140">
        <v>49.9</v>
      </c>
      <c r="I1834" s="228">
        <f t="shared" si="761"/>
        <v>49.9</v>
      </c>
      <c r="J1834" s="228">
        <f t="shared" ref="J1834:J1849" si="767">IF(E1834="Муниципальная",I1834,IF(E1834="Частная",0,IF(E1834="Государственная",0,IF(E1834="Юр.лицо",0))))</f>
        <v>0</v>
      </c>
      <c r="K1834" s="228">
        <f t="shared" ref="K1834:K1849" si="768">IF(E1834="Муниципальная",0,IF(E1834="Частная",I1834,IF(E1834="Государственная",I1834,IF(E1834="Юр.лицо",I1834))))</f>
        <v>49.9</v>
      </c>
      <c r="L1834" s="143">
        <f t="shared" si="764"/>
        <v>1</v>
      </c>
      <c r="M1834" s="12">
        <f t="shared" si="764"/>
        <v>0</v>
      </c>
      <c r="N1834" s="143">
        <f t="shared" si="764"/>
        <v>1</v>
      </c>
      <c r="O1834" s="247">
        <v>1</v>
      </c>
      <c r="P1834" s="13">
        <v>0</v>
      </c>
      <c r="Q1834" s="247">
        <f t="shared" si="748"/>
        <v>1</v>
      </c>
      <c r="R1834" s="223" t="s">
        <v>22</v>
      </c>
      <c r="S1834" s="141">
        <v>43067</v>
      </c>
      <c r="T1834" s="143" t="s">
        <v>172</v>
      </c>
      <c r="U1834" s="45">
        <v>46022</v>
      </c>
      <c r="V1834" s="139">
        <v>41681</v>
      </c>
      <c r="W1834" s="148" t="s">
        <v>543</v>
      </c>
      <c r="X1834" s="148" t="s">
        <v>556</v>
      </c>
      <c r="Y1834" s="11"/>
    </row>
    <row r="1835" spans="1:25" s="17" customFormat="1" ht="24.95" customHeight="1" x14ac:dyDescent="0.2">
      <c r="A1835" s="58">
        <f t="shared" si="754"/>
        <v>23</v>
      </c>
      <c r="B1835" s="143" t="s">
        <v>126</v>
      </c>
      <c r="C1835" s="143" t="s">
        <v>171</v>
      </c>
      <c r="D1835" s="142">
        <v>6</v>
      </c>
      <c r="E1835" s="143" t="s">
        <v>12</v>
      </c>
      <c r="F1835" s="38">
        <v>2</v>
      </c>
      <c r="G1835" s="14"/>
      <c r="H1835" s="140">
        <v>51.3</v>
      </c>
      <c r="I1835" s="228">
        <f t="shared" si="761"/>
        <v>51.3</v>
      </c>
      <c r="J1835" s="228">
        <f t="shared" si="767"/>
        <v>51.3</v>
      </c>
      <c r="K1835" s="228">
        <f t="shared" si="768"/>
        <v>0</v>
      </c>
      <c r="L1835" s="143">
        <f t="shared" si="764"/>
        <v>1</v>
      </c>
      <c r="M1835" s="12">
        <f t="shared" si="764"/>
        <v>1</v>
      </c>
      <c r="N1835" s="143">
        <f t="shared" si="764"/>
        <v>0</v>
      </c>
      <c r="O1835" s="247">
        <v>4</v>
      </c>
      <c r="P1835" s="13">
        <v>0</v>
      </c>
      <c r="Q1835" s="247">
        <f t="shared" si="748"/>
        <v>4</v>
      </c>
      <c r="R1835" s="223" t="s">
        <v>22</v>
      </c>
      <c r="S1835" s="141">
        <v>43067</v>
      </c>
      <c r="T1835" s="143" t="s">
        <v>172</v>
      </c>
      <c r="U1835" s="45">
        <v>46022</v>
      </c>
      <c r="V1835" s="16"/>
      <c r="W1835" s="148" t="s">
        <v>543</v>
      </c>
      <c r="X1835" s="148" t="s">
        <v>556</v>
      </c>
      <c r="Y1835" s="11"/>
    </row>
    <row r="1836" spans="1:25" s="17" customFormat="1" ht="24.95" customHeight="1" x14ac:dyDescent="0.2">
      <c r="A1836" s="58">
        <f t="shared" si="754"/>
        <v>23</v>
      </c>
      <c r="B1836" s="143" t="s">
        <v>126</v>
      </c>
      <c r="C1836" s="143" t="s">
        <v>171</v>
      </c>
      <c r="D1836" s="142">
        <v>7</v>
      </c>
      <c r="E1836" s="143" t="s">
        <v>13</v>
      </c>
      <c r="F1836" s="38">
        <v>2</v>
      </c>
      <c r="G1836" s="14"/>
      <c r="H1836" s="140">
        <v>50.4</v>
      </c>
      <c r="I1836" s="228">
        <f t="shared" si="761"/>
        <v>50.4</v>
      </c>
      <c r="J1836" s="228">
        <f t="shared" si="767"/>
        <v>0</v>
      </c>
      <c r="K1836" s="228">
        <f t="shared" si="768"/>
        <v>50.4</v>
      </c>
      <c r="L1836" s="143">
        <f t="shared" si="764"/>
        <v>1</v>
      </c>
      <c r="M1836" s="12">
        <f t="shared" si="764"/>
        <v>0</v>
      </c>
      <c r="N1836" s="143">
        <f t="shared" si="764"/>
        <v>1</v>
      </c>
      <c r="O1836" s="247">
        <v>4</v>
      </c>
      <c r="P1836" s="13">
        <v>0</v>
      </c>
      <c r="Q1836" s="247">
        <f t="shared" si="748"/>
        <v>4</v>
      </c>
      <c r="R1836" s="223" t="s">
        <v>22</v>
      </c>
      <c r="S1836" s="141">
        <v>43067</v>
      </c>
      <c r="T1836" s="143" t="s">
        <v>172</v>
      </c>
      <c r="U1836" s="45">
        <v>46022</v>
      </c>
      <c r="V1836" s="139">
        <v>42130</v>
      </c>
      <c r="W1836" s="148" t="s">
        <v>543</v>
      </c>
      <c r="X1836" s="148" t="s">
        <v>556</v>
      </c>
      <c r="Y1836" s="11"/>
    </row>
    <row r="1837" spans="1:25" s="17" customFormat="1" ht="24.95" customHeight="1" x14ac:dyDescent="0.2">
      <c r="A1837" s="58">
        <f t="shared" si="754"/>
        <v>23</v>
      </c>
      <c r="B1837" s="143" t="s">
        <v>126</v>
      </c>
      <c r="C1837" s="143" t="s">
        <v>171</v>
      </c>
      <c r="D1837" s="142">
        <v>8</v>
      </c>
      <c r="E1837" s="143" t="s">
        <v>13</v>
      </c>
      <c r="F1837" s="38">
        <v>2</v>
      </c>
      <c r="G1837" s="14"/>
      <c r="H1837" s="140">
        <v>47.7</v>
      </c>
      <c r="I1837" s="228">
        <f t="shared" si="761"/>
        <v>47.7</v>
      </c>
      <c r="J1837" s="228">
        <f t="shared" si="767"/>
        <v>0</v>
      </c>
      <c r="K1837" s="228">
        <f t="shared" si="768"/>
        <v>47.7</v>
      </c>
      <c r="L1837" s="143">
        <f t="shared" si="764"/>
        <v>1</v>
      </c>
      <c r="M1837" s="12">
        <f t="shared" si="764"/>
        <v>0</v>
      </c>
      <c r="N1837" s="143">
        <f t="shared" si="764"/>
        <v>1</v>
      </c>
      <c r="O1837" s="247">
        <v>5</v>
      </c>
      <c r="P1837" s="13">
        <v>0</v>
      </c>
      <c r="Q1837" s="247">
        <f t="shared" si="748"/>
        <v>5</v>
      </c>
      <c r="R1837" s="223" t="s">
        <v>22</v>
      </c>
      <c r="S1837" s="141">
        <v>43067</v>
      </c>
      <c r="T1837" s="143" t="s">
        <v>172</v>
      </c>
      <c r="U1837" s="45">
        <v>46022</v>
      </c>
      <c r="V1837" s="139">
        <v>41687</v>
      </c>
      <c r="W1837" s="148" t="s">
        <v>543</v>
      </c>
      <c r="X1837" s="148" t="s">
        <v>556</v>
      </c>
      <c r="Y1837" s="11"/>
    </row>
    <row r="1838" spans="1:25" s="17" customFormat="1" ht="24.95" customHeight="1" x14ac:dyDescent="0.2">
      <c r="A1838" s="58">
        <f t="shared" si="754"/>
        <v>23</v>
      </c>
      <c r="B1838" s="143" t="s">
        <v>126</v>
      </c>
      <c r="C1838" s="143" t="s">
        <v>171</v>
      </c>
      <c r="D1838" s="142">
        <v>9</v>
      </c>
      <c r="E1838" s="143" t="s">
        <v>13</v>
      </c>
      <c r="F1838" s="38">
        <v>1</v>
      </c>
      <c r="G1838" s="14"/>
      <c r="H1838" s="140">
        <v>34.6</v>
      </c>
      <c r="I1838" s="228">
        <f t="shared" si="761"/>
        <v>34.6</v>
      </c>
      <c r="J1838" s="228">
        <f t="shared" si="767"/>
        <v>0</v>
      </c>
      <c r="K1838" s="228">
        <f t="shared" si="768"/>
        <v>34.6</v>
      </c>
      <c r="L1838" s="143">
        <f t="shared" si="764"/>
        <v>1</v>
      </c>
      <c r="M1838" s="12">
        <f t="shared" si="764"/>
        <v>0</v>
      </c>
      <c r="N1838" s="143">
        <f t="shared" si="764"/>
        <v>1</v>
      </c>
      <c r="O1838" s="247">
        <v>0</v>
      </c>
      <c r="P1838" s="13">
        <v>0</v>
      </c>
      <c r="Q1838" s="247">
        <f t="shared" si="748"/>
        <v>0</v>
      </c>
      <c r="R1838" s="223" t="s">
        <v>22</v>
      </c>
      <c r="S1838" s="141">
        <v>43067</v>
      </c>
      <c r="T1838" s="143" t="s">
        <v>172</v>
      </c>
      <c r="U1838" s="45">
        <v>46022</v>
      </c>
      <c r="V1838" s="139">
        <v>42811</v>
      </c>
      <c r="W1838" s="148" t="s">
        <v>543</v>
      </c>
      <c r="X1838" s="148" t="s">
        <v>556</v>
      </c>
      <c r="Y1838" s="11"/>
    </row>
    <row r="1839" spans="1:25" s="17" customFormat="1" ht="24.95" customHeight="1" x14ac:dyDescent="0.2">
      <c r="A1839" s="58">
        <f t="shared" si="754"/>
        <v>23</v>
      </c>
      <c r="B1839" s="143" t="s">
        <v>126</v>
      </c>
      <c r="C1839" s="143" t="s">
        <v>171</v>
      </c>
      <c r="D1839" s="142">
        <v>10</v>
      </c>
      <c r="E1839" s="143" t="s">
        <v>13</v>
      </c>
      <c r="F1839" s="38">
        <v>1</v>
      </c>
      <c r="G1839" s="14"/>
      <c r="H1839" s="140">
        <v>32.799999999999997</v>
      </c>
      <c r="I1839" s="228">
        <f t="shared" si="761"/>
        <v>32.799999999999997</v>
      </c>
      <c r="J1839" s="228">
        <f t="shared" si="767"/>
        <v>0</v>
      </c>
      <c r="K1839" s="228">
        <f t="shared" si="768"/>
        <v>32.799999999999997</v>
      </c>
      <c r="L1839" s="143">
        <f t="shared" si="764"/>
        <v>1</v>
      </c>
      <c r="M1839" s="12">
        <f t="shared" si="764"/>
        <v>0</v>
      </c>
      <c r="N1839" s="143">
        <f t="shared" si="764"/>
        <v>1</v>
      </c>
      <c r="O1839" s="247">
        <v>3</v>
      </c>
      <c r="P1839" s="13">
        <v>0</v>
      </c>
      <c r="Q1839" s="247">
        <f t="shared" si="748"/>
        <v>3</v>
      </c>
      <c r="R1839" s="223" t="s">
        <v>22</v>
      </c>
      <c r="S1839" s="141">
        <v>43067</v>
      </c>
      <c r="T1839" s="143" t="s">
        <v>172</v>
      </c>
      <c r="U1839" s="45">
        <v>46022</v>
      </c>
      <c r="V1839" s="139">
        <v>38324</v>
      </c>
      <c r="W1839" s="148" t="s">
        <v>543</v>
      </c>
      <c r="X1839" s="148" t="s">
        <v>556</v>
      </c>
      <c r="Y1839" s="11"/>
    </row>
    <row r="1840" spans="1:25" s="17" customFormat="1" ht="24.95" customHeight="1" x14ac:dyDescent="0.2">
      <c r="A1840" s="58">
        <f t="shared" si="754"/>
        <v>23</v>
      </c>
      <c r="B1840" s="143" t="s">
        <v>126</v>
      </c>
      <c r="C1840" s="143" t="s">
        <v>171</v>
      </c>
      <c r="D1840" s="142">
        <v>11</v>
      </c>
      <c r="E1840" s="143" t="s">
        <v>13</v>
      </c>
      <c r="F1840" s="38">
        <v>2</v>
      </c>
      <c r="G1840" s="14"/>
      <c r="H1840" s="140">
        <v>50.4</v>
      </c>
      <c r="I1840" s="228">
        <f t="shared" si="761"/>
        <v>50.4</v>
      </c>
      <c r="J1840" s="228">
        <f t="shared" si="767"/>
        <v>0</v>
      </c>
      <c r="K1840" s="228">
        <f t="shared" si="768"/>
        <v>50.4</v>
      </c>
      <c r="L1840" s="143">
        <f t="shared" si="764"/>
        <v>1</v>
      </c>
      <c r="M1840" s="12">
        <f t="shared" si="764"/>
        <v>0</v>
      </c>
      <c r="N1840" s="143">
        <f t="shared" si="764"/>
        <v>1</v>
      </c>
      <c r="O1840" s="247">
        <v>3</v>
      </c>
      <c r="P1840" s="13">
        <v>0</v>
      </c>
      <c r="Q1840" s="247">
        <f t="shared" si="748"/>
        <v>3</v>
      </c>
      <c r="R1840" s="223" t="s">
        <v>22</v>
      </c>
      <c r="S1840" s="141">
        <v>43067</v>
      </c>
      <c r="T1840" s="143" t="s">
        <v>172</v>
      </c>
      <c r="U1840" s="45">
        <v>46022</v>
      </c>
      <c r="V1840" s="139">
        <v>40590</v>
      </c>
      <c r="W1840" s="148" t="s">
        <v>543</v>
      </c>
      <c r="X1840" s="148" t="s">
        <v>556</v>
      </c>
      <c r="Y1840" s="11"/>
    </row>
    <row r="1841" spans="1:25" s="17" customFormat="1" ht="24.95" customHeight="1" x14ac:dyDescent="0.2">
      <c r="A1841" s="58">
        <f t="shared" si="754"/>
        <v>23</v>
      </c>
      <c r="B1841" s="143" t="s">
        <v>126</v>
      </c>
      <c r="C1841" s="143" t="s">
        <v>171</v>
      </c>
      <c r="D1841" s="142">
        <v>12</v>
      </c>
      <c r="E1841" s="143" t="s">
        <v>13</v>
      </c>
      <c r="F1841" s="38">
        <v>2</v>
      </c>
      <c r="G1841" s="14"/>
      <c r="H1841" s="140">
        <v>51.3</v>
      </c>
      <c r="I1841" s="228">
        <f t="shared" si="761"/>
        <v>51.3</v>
      </c>
      <c r="J1841" s="228">
        <f t="shared" si="767"/>
        <v>0</v>
      </c>
      <c r="K1841" s="228">
        <f t="shared" si="768"/>
        <v>51.3</v>
      </c>
      <c r="L1841" s="143">
        <f t="shared" si="764"/>
        <v>1</v>
      </c>
      <c r="M1841" s="12">
        <f t="shared" si="764"/>
        <v>0</v>
      </c>
      <c r="N1841" s="143">
        <f t="shared" si="764"/>
        <v>1</v>
      </c>
      <c r="O1841" s="247">
        <v>5</v>
      </c>
      <c r="P1841" s="13">
        <v>0</v>
      </c>
      <c r="Q1841" s="247">
        <f t="shared" si="748"/>
        <v>5</v>
      </c>
      <c r="R1841" s="223" t="s">
        <v>22</v>
      </c>
      <c r="S1841" s="141">
        <v>43067</v>
      </c>
      <c r="T1841" s="143" t="s">
        <v>172</v>
      </c>
      <c r="U1841" s="45">
        <v>46022</v>
      </c>
      <c r="V1841" s="139">
        <v>41266</v>
      </c>
      <c r="W1841" s="148" t="s">
        <v>543</v>
      </c>
      <c r="X1841" s="148" t="s">
        <v>556</v>
      </c>
      <c r="Y1841" s="11"/>
    </row>
    <row r="1842" spans="1:25" s="308" customFormat="1" ht="24.95" customHeight="1" x14ac:dyDescent="0.2">
      <c r="A1842" s="271">
        <f t="shared" si="754"/>
        <v>23</v>
      </c>
      <c r="B1842" s="272" t="s">
        <v>126</v>
      </c>
      <c r="C1842" s="272" t="s">
        <v>171</v>
      </c>
      <c r="D1842" s="275">
        <v>13</v>
      </c>
      <c r="E1842" s="272" t="s">
        <v>13</v>
      </c>
      <c r="F1842" s="273">
        <v>1</v>
      </c>
      <c r="G1842" s="305"/>
      <c r="H1842" s="274">
        <v>32.200000000000003</v>
      </c>
      <c r="I1842" s="274">
        <f t="shared" si="761"/>
        <v>32.200000000000003</v>
      </c>
      <c r="J1842" s="274">
        <f t="shared" si="767"/>
        <v>0</v>
      </c>
      <c r="K1842" s="274">
        <f t="shared" si="768"/>
        <v>32.200000000000003</v>
      </c>
      <c r="L1842" s="272">
        <f t="shared" si="764"/>
        <v>1</v>
      </c>
      <c r="M1842" s="306">
        <f t="shared" si="764"/>
        <v>0</v>
      </c>
      <c r="N1842" s="272">
        <f t="shared" si="764"/>
        <v>1</v>
      </c>
      <c r="O1842" s="275">
        <v>0</v>
      </c>
      <c r="P1842" s="307">
        <v>0</v>
      </c>
      <c r="Q1842" s="275">
        <f t="shared" si="748"/>
        <v>0</v>
      </c>
      <c r="R1842" s="272" t="s">
        <v>22</v>
      </c>
      <c r="S1842" s="276">
        <v>43067</v>
      </c>
      <c r="T1842" s="272" t="s">
        <v>172</v>
      </c>
      <c r="U1842" s="277">
        <v>46022</v>
      </c>
      <c r="V1842" s="278">
        <v>43643</v>
      </c>
      <c r="W1842" s="275" t="s">
        <v>543</v>
      </c>
      <c r="X1842" s="275" t="s">
        <v>556</v>
      </c>
      <c r="Y1842" s="11"/>
    </row>
    <row r="1843" spans="1:25" s="17" customFormat="1" ht="24.95" customHeight="1" x14ac:dyDescent="0.2">
      <c r="A1843" s="58">
        <f t="shared" si="754"/>
        <v>23</v>
      </c>
      <c r="B1843" s="143" t="s">
        <v>126</v>
      </c>
      <c r="C1843" s="143" t="s">
        <v>171</v>
      </c>
      <c r="D1843" s="142">
        <v>14</v>
      </c>
      <c r="E1843" s="143" t="s">
        <v>13</v>
      </c>
      <c r="F1843" s="38">
        <v>1</v>
      </c>
      <c r="G1843" s="14"/>
      <c r="H1843" s="140">
        <v>35</v>
      </c>
      <c r="I1843" s="228">
        <f t="shared" si="761"/>
        <v>35</v>
      </c>
      <c r="J1843" s="228">
        <f t="shared" si="767"/>
        <v>0</v>
      </c>
      <c r="K1843" s="228">
        <f t="shared" si="768"/>
        <v>35</v>
      </c>
      <c r="L1843" s="143">
        <f t="shared" si="764"/>
        <v>1</v>
      </c>
      <c r="M1843" s="12">
        <f t="shared" si="764"/>
        <v>0</v>
      </c>
      <c r="N1843" s="143">
        <f t="shared" si="764"/>
        <v>1</v>
      </c>
      <c r="O1843" s="247">
        <v>5</v>
      </c>
      <c r="P1843" s="13">
        <v>5</v>
      </c>
      <c r="Q1843" s="247">
        <f t="shared" si="748"/>
        <v>0</v>
      </c>
      <c r="R1843" s="223" t="s">
        <v>22</v>
      </c>
      <c r="S1843" s="141">
        <v>43067</v>
      </c>
      <c r="T1843" s="143" t="s">
        <v>172</v>
      </c>
      <c r="U1843" s="45">
        <v>46022</v>
      </c>
      <c r="V1843" s="139">
        <v>42727</v>
      </c>
      <c r="W1843" s="148" t="s">
        <v>543</v>
      </c>
      <c r="X1843" s="148" t="s">
        <v>556</v>
      </c>
      <c r="Y1843" s="11"/>
    </row>
    <row r="1844" spans="1:25" s="17" customFormat="1" ht="24.95" customHeight="1" x14ac:dyDescent="0.2">
      <c r="A1844" s="58">
        <f t="shared" si="754"/>
        <v>23</v>
      </c>
      <c r="B1844" s="143" t="s">
        <v>126</v>
      </c>
      <c r="C1844" s="143" t="s">
        <v>171</v>
      </c>
      <c r="D1844" s="142">
        <v>15</v>
      </c>
      <c r="E1844" s="143" t="s">
        <v>13</v>
      </c>
      <c r="F1844" s="38">
        <v>1</v>
      </c>
      <c r="G1844" s="14"/>
      <c r="H1844" s="140">
        <v>34.299999999999997</v>
      </c>
      <c r="I1844" s="228">
        <f t="shared" si="761"/>
        <v>34.299999999999997</v>
      </c>
      <c r="J1844" s="228">
        <f t="shared" si="767"/>
        <v>0</v>
      </c>
      <c r="K1844" s="228">
        <f t="shared" si="768"/>
        <v>34.299999999999997</v>
      </c>
      <c r="L1844" s="143">
        <f t="shared" si="764"/>
        <v>1</v>
      </c>
      <c r="M1844" s="12">
        <f t="shared" si="764"/>
        <v>0</v>
      </c>
      <c r="N1844" s="143">
        <f t="shared" si="764"/>
        <v>1</v>
      </c>
      <c r="O1844" s="247">
        <v>0</v>
      </c>
      <c r="P1844" s="13">
        <v>0</v>
      </c>
      <c r="Q1844" s="247">
        <f t="shared" ref="Q1844:Q1907" si="769">O1844-P1844</f>
        <v>0</v>
      </c>
      <c r="R1844" s="223" t="s">
        <v>22</v>
      </c>
      <c r="S1844" s="141">
        <v>43067</v>
      </c>
      <c r="T1844" s="143" t="s">
        <v>172</v>
      </c>
      <c r="U1844" s="45">
        <v>46022</v>
      </c>
      <c r="V1844" s="139">
        <v>40527</v>
      </c>
      <c r="W1844" s="148" t="s">
        <v>543</v>
      </c>
      <c r="X1844" s="148" t="s">
        <v>556</v>
      </c>
      <c r="Y1844" s="11"/>
    </row>
    <row r="1845" spans="1:25" s="17" customFormat="1" ht="24.95" customHeight="1" x14ac:dyDescent="0.2">
      <c r="A1845" s="58">
        <f t="shared" si="754"/>
        <v>23</v>
      </c>
      <c r="B1845" s="143" t="s">
        <v>126</v>
      </c>
      <c r="C1845" s="143" t="s">
        <v>171</v>
      </c>
      <c r="D1845" s="142">
        <v>16</v>
      </c>
      <c r="E1845" s="143" t="s">
        <v>13</v>
      </c>
      <c r="F1845" s="38">
        <v>1</v>
      </c>
      <c r="G1845" s="14"/>
      <c r="H1845" s="140">
        <v>32.299999999999997</v>
      </c>
      <c r="I1845" s="228">
        <f t="shared" si="761"/>
        <v>32.299999999999997</v>
      </c>
      <c r="J1845" s="228">
        <f t="shared" si="767"/>
        <v>0</v>
      </c>
      <c r="K1845" s="228">
        <f t="shared" si="768"/>
        <v>32.299999999999997</v>
      </c>
      <c r="L1845" s="143">
        <f t="shared" si="764"/>
        <v>1</v>
      </c>
      <c r="M1845" s="12">
        <f t="shared" si="764"/>
        <v>0</v>
      </c>
      <c r="N1845" s="143">
        <f t="shared" si="764"/>
        <v>1</v>
      </c>
      <c r="O1845" s="247">
        <v>2</v>
      </c>
      <c r="P1845" s="13">
        <v>0</v>
      </c>
      <c r="Q1845" s="247">
        <f t="shared" si="769"/>
        <v>2</v>
      </c>
      <c r="R1845" s="223" t="s">
        <v>22</v>
      </c>
      <c r="S1845" s="141">
        <v>43067</v>
      </c>
      <c r="T1845" s="143" t="s">
        <v>172</v>
      </c>
      <c r="U1845" s="45">
        <v>46022</v>
      </c>
      <c r="V1845" s="139">
        <v>42048</v>
      </c>
      <c r="W1845" s="148" t="s">
        <v>543</v>
      </c>
      <c r="X1845" s="148" t="s">
        <v>556</v>
      </c>
      <c r="Y1845" s="11"/>
    </row>
    <row r="1846" spans="1:25" s="17" customFormat="1" ht="24.95" customHeight="1" x14ac:dyDescent="0.2">
      <c r="A1846" s="58">
        <f t="shared" si="754"/>
        <v>23</v>
      </c>
      <c r="B1846" s="143" t="s">
        <v>126</v>
      </c>
      <c r="C1846" s="143" t="s">
        <v>171</v>
      </c>
      <c r="D1846" s="142">
        <v>17</v>
      </c>
      <c r="E1846" s="143" t="s">
        <v>13</v>
      </c>
      <c r="F1846" s="38">
        <v>1</v>
      </c>
      <c r="G1846" s="14"/>
      <c r="H1846" s="140">
        <v>36.6</v>
      </c>
      <c r="I1846" s="228">
        <f t="shared" si="761"/>
        <v>36.6</v>
      </c>
      <c r="J1846" s="228">
        <f t="shared" si="767"/>
        <v>0</v>
      </c>
      <c r="K1846" s="228">
        <f t="shared" si="768"/>
        <v>36.6</v>
      </c>
      <c r="L1846" s="143">
        <f t="shared" si="764"/>
        <v>1</v>
      </c>
      <c r="M1846" s="12">
        <f t="shared" si="764"/>
        <v>0</v>
      </c>
      <c r="N1846" s="143">
        <f t="shared" si="764"/>
        <v>1</v>
      </c>
      <c r="O1846" s="247">
        <v>2</v>
      </c>
      <c r="P1846" s="13">
        <v>0</v>
      </c>
      <c r="Q1846" s="247">
        <f t="shared" si="769"/>
        <v>2</v>
      </c>
      <c r="R1846" s="223" t="s">
        <v>22</v>
      </c>
      <c r="S1846" s="141">
        <v>43067</v>
      </c>
      <c r="T1846" s="143" t="s">
        <v>172</v>
      </c>
      <c r="U1846" s="45">
        <v>46022</v>
      </c>
      <c r="V1846" s="139">
        <v>40412</v>
      </c>
      <c r="W1846" s="148" t="s">
        <v>543</v>
      </c>
      <c r="X1846" s="148" t="s">
        <v>556</v>
      </c>
      <c r="Y1846" s="11"/>
    </row>
    <row r="1847" spans="1:25" s="308" customFormat="1" ht="24.95" customHeight="1" x14ac:dyDescent="0.2">
      <c r="A1847" s="271">
        <f t="shared" si="754"/>
        <v>23</v>
      </c>
      <c r="B1847" s="272" t="s">
        <v>126</v>
      </c>
      <c r="C1847" s="272" t="s">
        <v>171</v>
      </c>
      <c r="D1847" s="275">
        <v>18</v>
      </c>
      <c r="E1847" s="272" t="s">
        <v>13</v>
      </c>
      <c r="F1847" s="273">
        <v>2</v>
      </c>
      <c r="G1847" s="305"/>
      <c r="H1847" s="274">
        <v>47.6</v>
      </c>
      <c r="I1847" s="274">
        <f t="shared" si="761"/>
        <v>47.6</v>
      </c>
      <c r="J1847" s="274">
        <f t="shared" si="767"/>
        <v>0</v>
      </c>
      <c r="K1847" s="274">
        <f t="shared" si="768"/>
        <v>47.6</v>
      </c>
      <c r="L1847" s="272">
        <f t="shared" si="764"/>
        <v>1</v>
      </c>
      <c r="M1847" s="306">
        <f t="shared" si="764"/>
        <v>0</v>
      </c>
      <c r="N1847" s="272">
        <f t="shared" si="764"/>
        <v>1</v>
      </c>
      <c r="O1847" s="275">
        <v>3</v>
      </c>
      <c r="P1847" s="307">
        <v>0</v>
      </c>
      <c r="Q1847" s="275">
        <f t="shared" si="769"/>
        <v>3</v>
      </c>
      <c r="R1847" s="272" t="s">
        <v>22</v>
      </c>
      <c r="S1847" s="276">
        <v>43067</v>
      </c>
      <c r="T1847" s="272" t="s">
        <v>172</v>
      </c>
      <c r="U1847" s="277">
        <v>46022</v>
      </c>
      <c r="V1847" s="278">
        <v>43621</v>
      </c>
      <c r="W1847" s="275" t="s">
        <v>543</v>
      </c>
      <c r="X1847" s="275" t="s">
        <v>556</v>
      </c>
      <c r="Y1847" s="11"/>
    </row>
    <row r="1848" spans="1:25" s="17" customFormat="1" ht="24.95" customHeight="1" x14ac:dyDescent="0.2">
      <c r="A1848" s="58">
        <f t="shared" si="754"/>
        <v>23</v>
      </c>
      <c r="B1848" s="143" t="s">
        <v>126</v>
      </c>
      <c r="C1848" s="143" t="s">
        <v>171</v>
      </c>
      <c r="D1848" s="142">
        <v>19</v>
      </c>
      <c r="E1848" s="143" t="s">
        <v>13</v>
      </c>
      <c r="F1848" s="38">
        <v>2</v>
      </c>
      <c r="G1848" s="14"/>
      <c r="H1848" s="140">
        <v>50.9</v>
      </c>
      <c r="I1848" s="228">
        <f t="shared" si="761"/>
        <v>50.9</v>
      </c>
      <c r="J1848" s="228">
        <f t="shared" si="767"/>
        <v>0</v>
      </c>
      <c r="K1848" s="228">
        <f t="shared" si="768"/>
        <v>50.9</v>
      </c>
      <c r="L1848" s="143">
        <f t="shared" si="764"/>
        <v>1</v>
      </c>
      <c r="M1848" s="12">
        <f t="shared" si="764"/>
        <v>0</v>
      </c>
      <c r="N1848" s="143">
        <f t="shared" si="764"/>
        <v>1</v>
      </c>
      <c r="O1848" s="247">
        <v>2</v>
      </c>
      <c r="P1848" s="13">
        <v>0</v>
      </c>
      <c r="Q1848" s="247">
        <f t="shared" si="769"/>
        <v>2</v>
      </c>
      <c r="R1848" s="223" t="s">
        <v>22</v>
      </c>
      <c r="S1848" s="141">
        <v>43067</v>
      </c>
      <c r="T1848" s="143" t="s">
        <v>172</v>
      </c>
      <c r="U1848" s="45">
        <v>46022</v>
      </c>
      <c r="V1848" s="139">
        <v>39609</v>
      </c>
      <c r="W1848" s="148" t="s">
        <v>543</v>
      </c>
      <c r="X1848" s="148" t="s">
        <v>556</v>
      </c>
      <c r="Y1848" s="11"/>
    </row>
    <row r="1849" spans="1:25" s="17" customFormat="1" ht="24.95" customHeight="1" x14ac:dyDescent="0.2">
      <c r="A1849" s="58">
        <f t="shared" si="754"/>
        <v>23</v>
      </c>
      <c r="B1849" s="143" t="s">
        <v>126</v>
      </c>
      <c r="C1849" s="143" t="s">
        <v>171</v>
      </c>
      <c r="D1849" s="142">
        <v>20</v>
      </c>
      <c r="E1849" s="143" t="s">
        <v>13</v>
      </c>
      <c r="F1849" s="38">
        <v>2</v>
      </c>
      <c r="G1849" s="14"/>
      <c r="H1849" s="140">
        <v>53.4</v>
      </c>
      <c r="I1849" s="228">
        <f t="shared" si="761"/>
        <v>53.4</v>
      </c>
      <c r="J1849" s="228">
        <f t="shared" si="767"/>
        <v>0</v>
      </c>
      <c r="K1849" s="228">
        <f t="shared" si="768"/>
        <v>53.4</v>
      </c>
      <c r="L1849" s="143">
        <f t="shared" si="764"/>
        <v>1</v>
      </c>
      <c r="M1849" s="12">
        <f t="shared" si="764"/>
        <v>0</v>
      </c>
      <c r="N1849" s="143">
        <f t="shared" si="764"/>
        <v>1</v>
      </c>
      <c r="O1849" s="247">
        <v>4</v>
      </c>
      <c r="P1849" s="13">
        <v>0</v>
      </c>
      <c r="Q1849" s="247">
        <f t="shared" si="769"/>
        <v>4</v>
      </c>
      <c r="R1849" s="223" t="s">
        <v>22</v>
      </c>
      <c r="S1849" s="52">
        <v>43067</v>
      </c>
      <c r="T1849" s="49" t="s">
        <v>172</v>
      </c>
      <c r="U1849" s="197">
        <v>46022</v>
      </c>
      <c r="V1849" s="139">
        <v>37341</v>
      </c>
      <c r="W1849" s="148" t="s">
        <v>543</v>
      </c>
      <c r="X1849" s="148" t="s">
        <v>556</v>
      </c>
      <c r="Y1849" s="11"/>
    </row>
    <row r="1850" spans="1:25" s="72" customFormat="1" ht="21" customHeight="1" x14ac:dyDescent="0.2">
      <c r="A1850" s="75">
        <f t="shared" si="754"/>
        <v>23</v>
      </c>
      <c r="B1850" s="76" t="s">
        <v>126</v>
      </c>
      <c r="C1850" s="76" t="s">
        <v>171</v>
      </c>
      <c r="D1850" s="77">
        <f>COUNTA(D1830:D1849)</f>
        <v>20</v>
      </c>
      <c r="E1850" s="47" t="s">
        <v>34</v>
      </c>
      <c r="F1850" s="33"/>
      <c r="G1850" s="78">
        <v>1024.8</v>
      </c>
      <c r="H1850" s="78">
        <f>SUM(H1830:H1849)</f>
        <v>841.39999999999986</v>
      </c>
      <c r="I1850" s="78">
        <f t="shared" ref="I1850:Q1850" si="770">SUM(I1830:I1849)</f>
        <v>790.19999999999993</v>
      </c>
      <c r="J1850" s="78">
        <f t="shared" si="770"/>
        <v>51.3</v>
      </c>
      <c r="K1850" s="78">
        <f t="shared" si="770"/>
        <v>738.9</v>
      </c>
      <c r="L1850" s="77">
        <f t="shared" si="770"/>
        <v>19</v>
      </c>
      <c r="M1850" s="77">
        <f t="shared" si="770"/>
        <v>1</v>
      </c>
      <c r="N1850" s="77">
        <f t="shared" si="770"/>
        <v>18</v>
      </c>
      <c r="O1850" s="77">
        <f t="shared" si="770"/>
        <v>45</v>
      </c>
      <c r="P1850" s="77">
        <f t="shared" si="770"/>
        <v>5</v>
      </c>
      <c r="Q1850" s="77">
        <f t="shared" si="770"/>
        <v>40</v>
      </c>
      <c r="R1850" s="15">
        <f>IF(L1850/D1850=0,"дом расселён 100%",IF(L1850-D1850=0,"0%",IF(L1850/D1850&lt;1,1-L1850/D1850)))</f>
        <v>5.0000000000000044E-2</v>
      </c>
      <c r="S1850" s="79">
        <v>43067</v>
      </c>
      <c r="T1850" s="76" t="s">
        <v>172</v>
      </c>
      <c r="U1850" s="79">
        <v>46022</v>
      </c>
      <c r="V1850" s="16"/>
      <c r="W1850" s="148" t="s">
        <v>543</v>
      </c>
      <c r="X1850" s="148" t="s">
        <v>556</v>
      </c>
      <c r="Y1850" s="11"/>
    </row>
    <row r="1851" spans="1:25" s="17" customFormat="1" ht="24.95" customHeight="1" x14ac:dyDescent="0.2">
      <c r="A1851" s="58">
        <f>A1850+1</f>
        <v>24</v>
      </c>
      <c r="B1851" s="143" t="s">
        <v>126</v>
      </c>
      <c r="C1851" s="143" t="s">
        <v>173</v>
      </c>
      <c r="D1851" s="142">
        <v>1</v>
      </c>
      <c r="E1851" s="143" t="s">
        <v>13</v>
      </c>
      <c r="F1851" s="38">
        <v>3</v>
      </c>
      <c r="G1851" s="14"/>
      <c r="H1851" s="140">
        <v>65.599999999999994</v>
      </c>
      <c r="I1851" s="228">
        <f t="shared" ref="I1851:I1862" si="771">IF(R1851="Подлежит расселению",H1851,IF(R1851="Расселено",0,IF(R1851="Пустующие",0,IF(R1851="В суде",H1851))))</f>
        <v>65.599999999999994</v>
      </c>
      <c r="J1851" s="228">
        <f t="shared" ref="J1851:J1862" si="772">IF(E1851="Муниципальная",I1851,IF(E1851="Частная",0,IF(E1851="Государственная",0,IF(E1851="Юр.лицо",0))))</f>
        <v>0</v>
      </c>
      <c r="K1851" s="228">
        <f t="shared" ref="K1851:K1862" si="773">IF(E1851="Муниципальная",0,IF(E1851="Частная",I1851,IF(E1851="Государственная",I1851,IF(E1851="Юр.лицо",I1851))))</f>
        <v>65.599999999999994</v>
      </c>
      <c r="L1851" s="143">
        <f t="shared" ref="L1851:N1862" si="774">IF(I1851&gt;0,1,IF(I1851=0,0))</f>
        <v>1</v>
      </c>
      <c r="M1851" s="12">
        <f t="shared" si="774"/>
        <v>0</v>
      </c>
      <c r="N1851" s="143">
        <f t="shared" si="774"/>
        <v>1</v>
      </c>
      <c r="O1851" s="247">
        <v>6</v>
      </c>
      <c r="P1851" s="13">
        <v>0</v>
      </c>
      <c r="Q1851" s="247">
        <f t="shared" si="769"/>
        <v>6</v>
      </c>
      <c r="R1851" s="223" t="s">
        <v>22</v>
      </c>
      <c r="S1851" s="57">
        <v>43067</v>
      </c>
      <c r="T1851" s="54" t="s">
        <v>174</v>
      </c>
      <c r="U1851" s="207">
        <v>44196</v>
      </c>
      <c r="V1851" s="139">
        <v>40522</v>
      </c>
      <c r="W1851" s="148" t="s">
        <v>543</v>
      </c>
      <c r="X1851" s="148" t="s">
        <v>556</v>
      </c>
      <c r="Y1851" s="11"/>
    </row>
    <row r="1852" spans="1:25" s="17" customFormat="1" ht="24.95" customHeight="1" x14ac:dyDescent="0.2">
      <c r="A1852" s="58">
        <f t="shared" si="754"/>
        <v>24</v>
      </c>
      <c r="B1852" s="143" t="s">
        <v>126</v>
      </c>
      <c r="C1852" s="143" t="s">
        <v>173</v>
      </c>
      <c r="D1852" s="142">
        <v>2</v>
      </c>
      <c r="E1852" s="143" t="s">
        <v>13</v>
      </c>
      <c r="F1852" s="38">
        <v>2</v>
      </c>
      <c r="G1852" s="14"/>
      <c r="H1852" s="140">
        <v>54.4</v>
      </c>
      <c r="I1852" s="228">
        <f t="shared" si="771"/>
        <v>54.4</v>
      </c>
      <c r="J1852" s="228">
        <f t="shared" si="772"/>
        <v>0</v>
      </c>
      <c r="K1852" s="228">
        <f t="shared" si="773"/>
        <v>54.4</v>
      </c>
      <c r="L1852" s="143">
        <f t="shared" si="774"/>
        <v>1</v>
      </c>
      <c r="M1852" s="12">
        <f t="shared" si="774"/>
        <v>0</v>
      </c>
      <c r="N1852" s="143">
        <f t="shared" si="774"/>
        <v>1</v>
      </c>
      <c r="O1852" s="247">
        <v>2</v>
      </c>
      <c r="P1852" s="13">
        <v>0</v>
      </c>
      <c r="Q1852" s="247">
        <f t="shared" si="769"/>
        <v>2</v>
      </c>
      <c r="R1852" s="223" t="s">
        <v>22</v>
      </c>
      <c r="S1852" s="141">
        <v>43067</v>
      </c>
      <c r="T1852" s="143" t="s">
        <v>174</v>
      </c>
      <c r="U1852" s="45">
        <v>44196</v>
      </c>
      <c r="V1852" s="139">
        <v>36684</v>
      </c>
      <c r="W1852" s="148" t="s">
        <v>543</v>
      </c>
      <c r="X1852" s="148" t="s">
        <v>556</v>
      </c>
      <c r="Y1852" s="11"/>
    </row>
    <row r="1853" spans="1:25" s="17" customFormat="1" ht="24.95" customHeight="1" x14ac:dyDescent="0.2">
      <c r="A1853" s="58">
        <f t="shared" si="754"/>
        <v>24</v>
      </c>
      <c r="B1853" s="143" t="s">
        <v>126</v>
      </c>
      <c r="C1853" s="143" t="s">
        <v>173</v>
      </c>
      <c r="D1853" s="142">
        <v>3</v>
      </c>
      <c r="E1853" s="143" t="s">
        <v>13</v>
      </c>
      <c r="F1853" s="38">
        <v>3</v>
      </c>
      <c r="G1853" s="14"/>
      <c r="H1853" s="140">
        <v>68</v>
      </c>
      <c r="I1853" s="228">
        <f t="shared" si="771"/>
        <v>68</v>
      </c>
      <c r="J1853" s="228">
        <f t="shared" si="772"/>
        <v>0</v>
      </c>
      <c r="K1853" s="228">
        <f t="shared" si="773"/>
        <v>68</v>
      </c>
      <c r="L1853" s="143">
        <f t="shared" si="774"/>
        <v>1</v>
      </c>
      <c r="M1853" s="12">
        <f t="shared" si="774"/>
        <v>0</v>
      </c>
      <c r="N1853" s="143">
        <f t="shared" si="774"/>
        <v>1</v>
      </c>
      <c r="O1853" s="247">
        <v>3</v>
      </c>
      <c r="P1853" s="13">
        <v>0</v>
      </c>
      <c r="Q1853" s="247">
        <f t="shared" si="769"/>
        <v>3</v>
      </c>
      <c r="R1853" s="223" t="s">
        <v>22</v>
      </c>
      <c r="S1853" s="141">
        <v>43067</v>
      </c>
      <c r="T1853" s="143" t="s">
        <v>174</v>
      </c>
      <c r="U1853" s="45">
        <v>44196</v>
      </c>
      <c r="V1853" s="139">
        <v>37968</v>
      </c>
      <c r="W1853" s="148" t="s">
        <v>543</v>
      </c>
      <c r="X1853" s="148" t="s">
        <v>556</v>
      </c>
      <c r="Y1853" s="11"/>
    </row>
    <row r="1854" spans="1:25" s="17" customFormat="1" ht="24.95" customHeight="1" x14ac:dyDescent="0.2">
      <c r="A1854" s="58">
        <f t="shared" si="754"/>
        <v>24</v>
      </c>
      <c r="B1854" s="143" t="s">
        <v>126</v>
      </c>
      <c r="C1854" s="143" t="s">
        <v>173</v>
      </c>
      <c r="D1854" s="142">
        <v>4</v>
      </c>
      <c r="E1854" s="143" t="s">
        <v>13</v>
      </c>
      <c r="F1854" s="38">
        <v>2</v>
      </c>
      <c r="G1854" s="14"/>
      <c r="H1854" s="140">
        <v>53.5</v>
      </c>
      <c r="I1854" s="228">
        <f t="shared" si="771"/>
        <v>53.5</v>
      </c>
      <c r="J1854" s="228">
        <f t="shared" si="772"/>
        <v>0</v>
      </c>
      <c r="K1854" s="228">
        <f t="shared" si="773"/>
        <v>53.5</v>
      </c>
      <c r="L1854" s="143">
        <f t="shared" si="774"/>
        <v>1</v>
      </c>
      <c r="M1854" s="12">
        <f t="shared" si="774"/>
        <v>0</v>
      </c>
      <c r="N1854" s="143">
        <f t="shared" si="774"/>
        <v>1</v>
      </c>
      <c r="O1854" s="247">
        <v>4</v>
      </c>
      <c r="P1854" s="13">
        <v>0</v>
      </c>
      <c r="Q1854" s="247">
        <f t="shared" si="769"/>
        <v>4</v>
      </c>
      <c r="R1854" s="223" t="s">
        <v>22</v>
      </c>
      <c r="S1854" s="141">
        <v>43067</v>
      </c>
      <c r="T1854" s="143" t="s">
        <v>174</v>
      </c>
      <c r="U1854" s="45">
        <v>44196</v>
      </c>
      <c r="V1854" s="139">
        <v>39839</v>
      </c>
      <c r="W1854" s="148" t="s">
        <v>543</v>
      </c>
      <c r="X1854" s="148" t="s">
        <v>556</v>
      </c>
      <c r="Y1854" s="11"/>
    </row>
    <row r="1855" spans="1:25" s="17" customFormat="1" ht="24.95" customHeight="1" x14ac:dyDescent="0.2">
      <c r="A1855" s="58">
        <f t="shared" si="754"/>
        <v>24</v>
      </c>
      <c r="B1855" s="143" t="s">
        <v>126</v>
      </c>
      <c r="C1855" s="143" t="s">
        <v>173</v>
      </c>
      <c r="D1855" s="142">
        <v>5</v>
      </c>
      <c r="E1855" s="143" t="s">
        <v>13</v>
      </c>
      <c r="F1855" s="38">
        <v>3</v>
      </c>
      <c r="G1855" s="14"/>
      <c r="H1855" s="140">
        <v>65.8</v>
      </c>
      <c r="I1855" s="228">
        <f t="shared" si="771"/>
        <v>65.8</v>
      </c>
      <c r="J1855" s="228">
        <f t="shared" si="772"/>
        <v>0</v>
      </c>
      <c r="K1855" s="228">
        <f t="shared" si="773"/>
        <v>65.8</v>
      </c>
      <c r="L1855" s="143">
        <f t="shared" si="774"/>
        <v>1</v>
      </c>
      <c r="M1855" s="12">
        <f t="shared" si="774"/>
        <v>0</v>
      </c>
      <c r="N1855" s="143">
        <f t="shared" si="774"/>
        <v>1</v>
      </c>
      <c r="O1855" s="247">
        <v>3</v>
      </c>
      <c r="P1855" s="13">
        <v>0</v>
      </c>
      <c r="Q1855" s="247">
        <f t="shared" si="769"/>
        <v>3</v>
      </c>
      <c r="R1855" s="223" t="s">
        <v>22</v>
      </c>
      <c r="S1855" s="141">
        <v>43067</v>
      </c>
      <c r="T1855" s="143" t="s">
        <v>174</v>
      </c>
      <c r="U1855" s="45">
        <v>44196</v>
      </c>
      <c r="V1855" s="139">
        <v>36459</v>
      </c>
      <c r="W1855" s="148" t="s">
        <v>543</v>
      </c>
      <c r="X1855" s="148" t="s">
        <v>556</v>
      </c>
      <c r="Y1855" s="11"/>
    </row>
    <row r="1856" spans="1:25" s="17" customFormat="1" ht="24.95" customHeight="1" x14ac:dyDescent="0.2">
      <c r="A1856" s="58">
        <f t="shared" si="754"/>
        <v>24</v>
      </c>
      <c r="B1856" s="143" t="s">
        <v>126</v>
      </c>
      <c r="C1856" s="143" t="s">
        <v>173</v>
      </c>
      <c r="D1856" s="142">
        <v>6</v>
      </c>
      <c r="E1856" s="143" t="s">
        <v>12</v>
      </c>
      <c r="F1856" s="38">
        <v>2</v>
      </c>
      <c r="G1856" s="14"/>
      <c r="H1856" s="140">
        <v>53.7</v>
      </c>
      <c r="I1856" s="228">
        <f t="shared" si="771"/>
        <v>53.7</v>
      </c>
      <c r="J1856" s="228">
        <f t="shared" si="772"/>
        <v>53.7</v>
      </c>
      <c r="K1856" s="228">
        <f t="shared" si="773"/>
        <v>0</v>
      </c>
      <c r="L1856" s="143">
        <f t="shared" si="774"/>
        <v>1</v>
      </c>
      <c r="M1856" s="12">
        <f t="shared" si="774"/>
        <v>1</v>
      </c>
      <c r="N1856" s="143">
        <f t="shared" si="774"/>
        <v>0</v>
      </c>
      <c r="O1856" s="247">
        <v>3</v>
      </c>
      <c r="P1856" s="13">
        <v>0</v>
      </c>
      <c r="Q1856" s="247">
        <f t="shared" si="769"/>
        <v>3</v>
      </c>
      <c r="R1856" s="223" t="s">
        <v>22</v>
      </c>
      <c r="S1856" s="141">
        <v>43067</v>
      </c>
      <c r="T1856" s="143" t="s">
        <v>174</v>
      </c>
      <c r="U1856" s="45">
        <v>44196</v>
      </c>
      <c r="V1856" s="16"/>
      <c r="W1856" s="148" t="s">
        <v>543</v>
      </c>
      <c r="X1856" s="148" t="s">
        <v>556</v>
      </c>
      <c r="Y1856" s="11"/>
    </row>
    <row r="1857" spans="1:25" s="17" customFormat="1" ht="24.95" customHeight="1" x14ac:dyDescent="0.2">
      <c r="A1857" s="58">
        <f t="shared" si="754"/>
        <v>24</v>
      </c>
      <c r="B1857" s="143" t="s">
        <v>126</v>
      </c>
      <c r="C1857" s="143" t="s">
        <v>173</v>
      </c>
      <c r="D1857" s="142">
        <v>7</v>
      </c>
      <c r="E1857" s="143" t="s">
        <v>13</v>
      </c>
      <c r="F1857" s="38">
        <v>3</v>
      </c>
      <c r="G1857" s="14"/>
      <c r="H1857" s="140">
        <v>65.900000000000006</v>
      </c>
      <c r="I1857" s="228">
        <f t="shared" si="771"/>
        <v>65.900000000000006</v>
      </c>
      <c r="J1857" s="228">
        <f t="shared" si="772"/>
        <v>0</v>
      </c>
      <c r="K1857" s="228">
        <f t="shared" si="773"/>
        <v>65.900000000000006</v>
      </c>
      <c r="L1857" s="143">
        <f t="shared" si="774"/>
        <v>1</v>
      </c>
      <c r="M1857" s="12">
        <f t="shared" si="774"/>
        <v>0</v>
      </c>
      <c r="N1857" s="143">
        <f t="shared" si="774"/>
        <v>1</v>
      </c>
      <c r="O1857" s="247">
        <v>4</v>
      </c>
      <c r="P1857" s="13">
        <v>0</v>
      </c>
      <c r="Q1857" s="247">
        <f t="shared" si="769"/>
        <v>4</v>
      </c>
      <c r="R1857" s="223" t="s">
        <v>22</v>
      </c>
      <c r="S1857" s="141">
        <v>43067</v>
      </c>
      <c r="T1857" s="143" t="s">
        <v>174</v>
      </c>
      <c r="U1857" s="45">
        <v>44196</v>
      </c>
      <c r="V1857" s="139">
        <v>41463</v>
      </c>
      <c r="W1857" s="148" t="s">
        <v>543</v>
      </c>
      <c r="X1857" s="148" t="s">
        <v>556</v>
      </c>
      <c r="Y1857" s="11"/>
    </row>
    <row r="1858" spans="1:25" s="17" customFormat="1" ht="24.95" customHeight="1" x14ac:dyDescent="0.2">
      <c r="A1858" s="58">
        <f t="shared" si="754"/>
        <v>24</v>
      </c>
      <c r="B1858" s="143" t="s">
        <v>126</v>
      </c>
      <c r="C1858" s="143" t="s">
        <v>173</v>
      </c>
      <c r="D1858" s="142">
        <v>8</v>
      </c>
      <c r="E1858" s="143" t="s">
        <v>13</v>
      </c>
      <c r="F1858" s="38">
        <v>2</v>
      </c>
      <c r="G1858" s="14"/>
      <c r="H1858" s="140">
        <v>54.5</v>
      </c>
      <c r="I1858" s="228">
        <f t="shared" si="771"/>
        <v>54.5</v>
      </c>
      <c r="J1858" s="228">
        <f t="shared" si="772"/>
        <v>0</v>
      </c>
      <c r="K1858" s="228">
        <f t="shared" si="773"/>
        <v>54.5</v>
      </c>
      <c r="L1858" s="143">
        <f t="shared" si="774"/>
        <v>1</v>
      </c>
      <c r="M1858" s="12">
        <f t="shared" si="774"/>
        <v>0</v>
      </c>
      <c r="N1858" s="143">
        <f t="shared" si="774"/>
        <v>1</v>
      </c>
      <c r="O1858" s="247">
        <v>5</v>
      </c>
      <c r="P1858" s="13">
        <v>0</v>
      </c>
      <c r="Q1858" s="247">
        <f t="shared" si="769"/>
        <v>5</v>
      </c>
      <c r="R1858" s="223" t="s">
        <v>22</v>
      </c>
      <c r="S1858" s="141">
        <v>43067</v>
      </c>
      <c r="T1858" s="143" t="s">
        <v>174</v>
      </c>
      <c r="U1858" s="45">
        <v>44196</v>
      </c>
      <c r="V1858" s="139">
        <v>40137</v>
      </c>
      <c r="W1858" s="148" t="s">
        <v>543</v>
      </c>
      <c r="X1858" s="148" t="s">
        <v>556</v>
      </c>
      <c r="Y1858" s="11"/>
    </row>
    <row r="1859" spans="1:25" s="17" customFormat="1" ht="24.95" customHeight="1" x14ac:dyDescent="0.2">
      <c r="A1859" s="58">
        <f t="shared" si="754"/>
        <v>24</v>
      </c>
      <c r="B1859" s="143" t="s">
        <v>126</v>
      </c>
      <c r="C1859" s="143" t="s">
        <v>173</v>
      </c>
      <c r="D1859" s="142">
        <v>9</v>
      </c>
      <c r="E1859" s="143" t="s">
        <v>12</v>
      </c>
      <c r="F1859" s="38">
        <v>2</v>
      </c>
      <c r="G1859" s="14"/>
      <c r="H1859" s="140">
        <v>52.9</v>
      </c>
      <c r="I1859" s="228">
        <f t="shared" si="771"/>
        <v>52.9</v>
      </c>
      <c r="J1859" s="228">
        <f t="shared" si="772"/>
        <v>52.9</v>
      </c>
      <c r="K1859" s="228">
        <f t="shared" si="773"/>
        <v>0</v>
      </c>
      <c r="L1859" s="143">
        <f t="shared" si="774"/>
        <v>1</v>
      </c>
      <c r="M1859" s="12">
        <f t="shared" si="774"/>
        <v>1</v>
      </c>
      <c r="N1859" s="143">
        <f t="shared" si="774"/>
        <v>0</v>
      </c>
      <c r="O1859" s="247">
        <v>6</v>
      </c>
      <c r="P1859" s="13">
        <v>0</v>
      </c>
      <c r="Q1859" s="247">
        <f t="shared" si="769"/>
        <v>6</v>
      </c>
      <c r="R1859" s="223" t="s">
        <v>22</v>
      </c>
      <c r="S1859" s="141">
        <v>43067</v>
      </c>
      <c r="T1859" s="143" t="s">
        <v>174</v>
      </c>
      <c r="U1859" s="45">
        <v>44196</v>
      </c>
      <c r="V1859" s="16"/>
      <c r="W1859" s="148" t="s">
        <v>543</v>
      </c>
      <c r="X1859" s="148" t="s">
        <v>556</v>
      </c>
      <c r="Y1859" s="11"/>
    </row>
    <row r="1860" spans="1:25" s="17" customFormat="1" ht="24.95" customHeight="1" x14ac:dyDescent="0.2">
      <c r="A1860" s="58">
        <f t="shared" si="754"/>
        <v>24</v>
      </c>
      <c r="B1860" s="143" t="s">
        <v>126</v>
      </c>
      <c r="C1860" s="143" t="s">
        <v>173</v>
      </c>
      <c r="D1860" s="142">
        <v>10</v>
      </c>
      <c r="E1860" s="143" t="s">
        <v>13</v>
      </c>
      <c r="F1860" s="38">
        <v>3</v>
      </c>
      <c r="G1860" s="14"/>
      <c r="H1860" s="140">
        <v>66.099999999999994</v>
      </c>
      <c r="I1860" s="228">
        <f t="shared" si="771"/>
        <v>66.099999999999994</v>
      </c>
      <c r="J1860" s="228">
        <f t="shared" si="772"/>
        <v>0</v>
      </c>
      <c r="K1860" s="228">
        <f t="shared" si="773"/>
        <v>66.099999999999994</v>
      </c>
      <c r="L1860" s="143">
        <f t="shared" si="774"/>
        <v>1</v>
      </c>
      <c r="M1860" s="12">
        <f t="shared" si="774"/>
        <v>0</v>
      </c>
      <c r="N1860" s="143">
        <f t="shared" si="774"/>
        <v>1</v>
      </c>
      <c r="O1860" s="247">
        <v>4</v>
      </c>
      <c r="P1860" s="13">
        <v>0</v>
      </c>
      <c r="Q1860" s="247">
        <f t="shared" si="769"/>
        <v>4</v>
      </c>
      <c r="R1860" s="223" t="s">
        <v>22</v>
      </c>
      <c r="S1860" s="141">
        <v>43067</v>
      </c>
      <c r="T1860" s="143" t="s">
        <v>174</v>
      </c>
      <c r="U1860" s="45">
        <v>44196</v>
      </c>
      <c r="V1860" s="139">
        <v>42857</v>
      </c>
      <c r="W1860" s="148" t="s">
        <v>543</v>
      </c>
      <c r="X1860" s="148" t="s">
        <v>556</v>
      </c>
      <c r="Y1860" s="11"/>
    </row>
    <row r="1861" spans="1:25" s="17" customFormat="1" ht="24.95" customHeight="1" x14ac:dyDescent="0.2">
      <c r="A1861" s="58">
        <f t="shared" si="754"/>
        <v>24</v>
      </c>
      <c r="B1861" s="143" t="s">
        <v>126</v>
      </c>
      <c r="C1861" s="143" t="s">
        <v>173</v>
      </c>
      <c r="D1861" s="142">
        <v>11</v>
      </c>
      <c r="E1861" s="143" t="s">
        <v>13</v>
      </c>
      <c r="F1861" s="38">
        <v>2</v>
      </c>
      <c r="G1861" s="14"/>
      <c r="H1861" s="140">
        <v>53.4</v>
      </c>
      <c r="I1861" s="228">
        <f t="shared" si="771"/>
        <v>53.4</v>
      </c>
      <c r="J1861" s="228">
        <f t="shared" si="772"/>
        <v>0</v>
      </c>
      <c r="K1861" s="228">
        <f t="shared" si="773"/>
        <v>53.4</v>
      </c>
      <c r="L1861" s="143">
        <f t="shared" si="774"/>
        <v>1</v>
      </c>
      <c r="M1861" s="12">
        <f t="shared" si="774"/>
        <v>0</v>
      </c>
      <c r="N1861" s="143">
        <f t="shared" si="774"/>
        <v>1</v>
      </c>
      <c r="O1861" s="247">
        <v>1</v>
      </c>
      <c r="P1861" s="13">
        <v>0</v>
      </c>
      <c r="Q1861" s="247">
        <f t="shared" si="769"/>
        <v>1</v>
      </c>
      <c r="R1861" s="223" t="s">
        <v>22</v>
      </c>
      <c r="S1861" s="141">
        <v>43067</v>
      </c>
      <c r="T1861" s="143" t="s">
        <v>174</v>
      </c>
      <c r="U1861" s="45">
        <v>44196</v>
      </c>
      <c r="V1861" s="139">
        <v>41358</v>
      </c>
      <c r="W1861" s="148" t="s">
        <v>543</v>
      </c>
      <c r="X1861" s="148" t="s">
        <v>556</v>
      </c>
      <c r="Y1861" s="11"/>
    </row>
    <row r="1862" spans="1:25" s="17" customFormat="1" ht="24.95" customHeight="1" x14ac:dyDescent="0.2">
      <c r="A1862" s="58">
        <f t="shared" si="754"/>
        <v>24</v>
      </c>
      <c r="B1862" s="143" t="s">
        <v>126</v>
      </c>
      <c r="C1862" s="143" t="s">
        <v>173</v>
      </c>
      <c r="D1862" s="142">
        <v>12</v>
      </c>
      <c r="E1862" s="143" t="s">
        <v>13</v>
      </c>
      <c r="F1862" s="38">
        <v>3</v>
      </c>
      <c r="G1862" s="14"/>
      <c r="H1862" s="140">
        <v>67.5</v>
      </c>
      <c r="I1862" s="228">
        <f t="shared" si="771"/>
        <v>67.5</v>
      </c>
      <c r="J1862" s="228">
        <f t="shared" si="772"/>
        <v>0</v>
      </c>
      <c r="K1862" s="228">
        <f t="shared" si="773"/>
        <v>67.5</v>
      </c>
      <c r="L1862" s="143">
        <f t="shared" si="774"/>
        <v>1</v>
      </c>
      <c r="M1862" s="12">
        <f t="shared" si="774"/>
        <v>0</v>
      </c>
      <c r="N1862" s="143">
        <f t="shared" si="774"/>
        <v>1</v>
      </c>
      <c r="O1862" s="247">
        <v>1</v>
      </c>
      <c r="P1862" s="13">
        <v>0</v>
      </c>
      <c r="Q1862" s="247">
        <f t="shared" si="769"/>
        <v>1</v>
      </c>
      <c r="R1862" s="223" t="s">
        <v>22</v>
      </c>
      <c r="S1862" s="52">
        <v>43067</v>
      </c>
      <c r="T1862" s="49" t="s">
        <v>174</v>
      </c>
      <c r="U1862" s="197">
        <v>44196</v>
      </c>
      <c r="V1862" s="139">
        <v>41172</v>
      </c>
      <c r="W1862" s="148" t="s">
        <v>543</v>
      </c>
      <c r="X1862" s="148" t="s">
        <v>556</v>
      </c>
      <c r="Y1862" s="11"/>
    </row>
    <row r="1863" spans="1:25" s="72" customFormat="1" ht="21" customHeight="1" x14ac:dyDescent="0.2">
      <c r="A1863" s="75">
        <f t="shared" si="754"/>
        <v>24</v>
      </c>
      <c r="B1863" s="76" t="s">
        <v>126</v>
      </c>
      <c r="C1863" s="76" t="s">
        <v>173</v>
      </c>
      <c r="D1863" s="77">
        <f>COUNTA(D1851:D1862)</f>
        <v>12</v>
      </c>
      <c r="E1863" s="47" t="s">
        <v>34</v>
      </c>
      <c r="F1863" s="33"/>
      <c r="G1863" s="78">
        <v>839.4</v>
      </c>
      <c r="H1863" s="78">
        <f>SUM(H1851:H1862)</f>
        <v>721.3</v>
      </c>
      <c r="I1863" s="78">
        <f t="shared" ref="I1863:Q1863" si="775">SUM(I1851:I1862)</f>
        <v>721.3</v>
      </c>
      <c r="J1863" s="78">
        <f t="shared" si="775"/>
        <v>106.6</v>
      </c>
      <c r="K1863" s="78">
        <f t="shared" si="775"/>
        <v>614.70000000000005</v>
      </c>
      <c r="L1863" s="77">
        <f t="shared" si="775"/>
        <v>12</v>
      </c>
      <c r="M1863" s="77">
        <f t="shared" si="775"/>
        <v>2</v>
      </c>
      <c r="N1863" s="77">
        <f t="shared" si="775"/>
        <v>10</v>
      </c>
      <c r="O1863" s="77">
        <f t="shared" si="775"/>
        <v>42</v>
      </c>
      <c r="P1863" s="77">
        <f t="shared" si="775"/>
        <v>0</v>
      </c>
      <c r="Q1863" s="77">
        <f t="shared" si="775"/>
        <v>42</v>
      </c>
      <c r="R1863" s="15" t="str">
        <f>IF(L1863/D1863=0,"дом расселён 100%",IF(L1863-D1863=0,"0%",IF(L1863/D1863&lt;1,1-L1863/D1863)))</f>
        <v>0%</v>
      </c>
      <c r="S1863" s="79">
        <v>43067</v>
      </c>
      <c r="T1863" s="76" t="s">
        <v>174</v>
      </c>
      <c r="U1863" s="79">
        <v>44196</v>
      </c>
      <c r="V1863" s="16"/>
      <c r="W1863" s="148" t="s">
        <v>543</v>
      </c>
      <c r="X1863" s="148" t="s">
        <v>556</v>
      </c>
      <c r="Y1863" s="11"/>
    </row>
    <row r="1864" spans="1:25" s="17" customFormat="1" ht="24.95" customHeight="1" x14ac:dyDescent="0.2">
      <c r="A1864" s="58">
        <f>A1863+1</f>
        <v>25</v>
      </c>
      <c r="B1864" s="143" t="s">
        <v>126</v>
      </c>
      <c r="C1864" s="143" t="s">
        <v>175</v>
      </c>
      <c r="D1864" s="142">
        <v>1</v>
      </c>
      <c r="E1864" s="143" t="s">
        <v>12</v>
      </c>
      <c r="F1864" s="38">
        <v>3</v>
      </c>
      <c r="G1864" s="14"/>
      <c r="H1864" s="140">
        <v>51.6</v>
      </c>
      <c r="I1864" s="228">
        <f t="shared" ref="I1864:I1875" si="776">IF(R1864="Подлежит расселению",H1864,IF(R1864="Расселено",0,IF(R1864="Пустующие",0,IF(R1864="В суде",H1864))))</f>
        <v>51.6</v>
      </c>
      <c r="J1864" s="228">
        <f t="shared" ref="J1864:J1865" si="777">IF(E1864="Муниципальная",I1864,IF(E1864="Частная",0,IF(E1864="Государственная",0,IF(E1864="Юр.лицо",0))))</f>
        <v>51.6</v>
      </c>
      <c r="K1864" s="228">
        <f t="shared" ref="K1864:K1865" si="778">IF(E1864="Муниципальная",0,IF(E1864="Частная",I1864,IF(E1864="Государственная",I1864,IF(E1864="Юр.лицо",I1864))))</f>
        <v>0</v>
      </c>
      <c r="L1864" s="143">
        <f t="shared" ref="L1864:N1875" si="779">IF(I1864&gt;0,1,IF(I1864=0,0))</f>
        <v>1</v>
      </c>
      <c r="M1864" s="12">
        <f t="shared" si="779"/>
        <v>1</v>
      </c>
      <c r="N1864" s="143">
        <f t="shared" si="779"/>
        <v>0</v>
      </c>
      <c r="O1864" s="247">
        <v>2</v>
      </c>
      <c r="P1864" s="13">
        <v>0</v>
      </c>
      <c r="Q1864" s="247">
        <f t="shared" si="769"/>
        <v>2</v>
      </c>
      <c r="R1864" s="223" t="s">
        <v>22</v>
      </c>
      <c r="S1864" s="57">
        <v>43067</v>
      </c>
      <c r="T1864" s="54" t="s">
        <v>176</v>
      </c>
      <c r="U1864" s="207">
        <v>43830</v>
      </c>
      <c r="V1864" s="16"/>
      <c r="W1864" s="148" t="s">
        <v>543</v>
      </c>
      <c r="X1864" s="148" t="s">
        <v>556</v>
      </c>
      <c r="Y1864" s="11"/>
    </row>
    <row r="1865" spans="1:25" s="17" customFormat="1" ht="24.95" customHeight="1" x14ac:dyDescent="0.2">
      <c r="A1865" s="58">
        <f t="shared" ref="A1865:A1928" si="780">A1864</f>
        <v>25</v>
      </c>
      <c r="B1865" s="143" t="s">
        <v>126</v>
      </c>
      <c r="C1865" s="143" t="s">
        <v>175</v>
      </c>
      <c r="D1865" s="142">
        <v>2</v>
      </c>
      <c r="E1865" s="143" t="s">
        <v>13</v>
      </c>
      <c r="F1865" s="38">
        <v>2</v>
      </c>
      <c r="G1865" s="14"/>
      <c r="H1865" s="140">
        <v>41.5</v>
      </c>
      <c r="I1865" s="228">
        <f t="shared" si="776"/>
        <v>41.5</v>
      </c>
      <c r="J1865" s="228">
        <f t="shared" si="777"/>
        <v>0</v>
      </c>
      <c r="K1865" s="228">
        <f t="shared" si="778"/>
        <v>41.5</v>
      </c>
      <c r="L1865" s="143">
        <f t="shared" si="779"/>
        <v>1</v>
      </c>
      <c r="M1865" s="12">
        <f t="shared" si="779"/>
        <v>0</v>
      </c>
      <c r="N1865" s="143">
        <f t="shared" si="779"/>
        <v>1</v>
      </c>
      <c r="O1865" s="247">
        <v>4</v>
      </c>
      <c r="P1865" s="13">
        <v>0</v>
      </c>
      <c r="Q1865" s="247">
        <f t="shared" si="769"/>
        <v>4</v>
      </c>
      <c r="R1865" s="223" t="s">
        <v>22</v>
      </c>
      <c r="S1865" s="141">
        <v>43067</v>
      </c>
      <c r="T1865" s="143" t="s">
        <v>176</v>
      </c>
      <c r="U1865" s="45">
        <v>43830</v>
      </c>
      <c r="V1865" s="139">
        <v>40660</v>
      </c>
      <c r="W1865" s="148" t="s">
        <v>543</v>
      </c>
      <c r="X1865" s="148" t="s">
        <v>556</v>
      </c>
      <c r="Y1865" s="11"/>
    </row>
    <row r="1866" spans="1:25" s="17" customFormat="1" ht="24.95" customHeight="1" x14ac:dyDescent="0.2">
      <c r="A1866" s="58">
        <f t="shared" si="780"/>
        <v>25</v>
      </c>
      <c r="B1866" s="143" t="s">
        <v>126</v>
      </c>
      <c r="C1866" s="143" t="s">
        <v>175</v>
      </c>
      <c r="D1866" s="142">
        <v>3</v>
      </c>
      <c r="E1866" s="143" t="s">
        <v>13</v>
      </c>
      <c r="F1866" s="38">
        <v>1</v>
      </c>
      <c r="G1866" s="14"/>
      <c r="H1866" s="140">
        <v>31.1</v>
      </c>
      <c r="I1866" s="140">
        <f t="shared" si="776"/>
        <v>0</v>
      </c>
      <c r="J1866" s="140">
        <f t="shared" ref="J1866:J1870" si="781">IF(E1866="Муниципальная",I1866,IF(E1866="Частная",0))</f>
        <v>0</v>
      </c>
      <c r="K1866" s="140">
        <f t="shared" ref="K1866:K1870" si="782">IF(E1866="Муниципальная",0,IF(E1866="Частная",I1866))</f>
        <v>0</v>
      </c>
      <c r="L1866" s="143">
        <f t="shared" si="779"/>
        <v>0</v>
      </c>
      <c r="M1866" s="12">
        <f t="shared" si="779"/>
        <v>0</v>
      </c>
      <c r="N1866" s="143">
        <f t="shared" si="779"/>
        <v>0</v>
      </c>
      <c r="O1866" s="247"/>
      <c r="P1866" s="13"/>
      <c r="Q1866" s="247">
        <f t="shared" si="769"/>
        <v>0</v>
      </c>
      <c r="R1866" s="223" t="s">
        <v>44</v>
      </c>
      <c r="S1866" s="141">
        <v>43067</v>
      </c>
      <c r="T1866" s="143" t="s">
        <v>176</v>
      </c>
      <c r="U1866" s="45">
        <v>43830</v>
      </c>
      <c r="V1866" s="16"/>
      <c r="W1866" s="148" t="s">
        <v>543</v>
      </c>
      <c r="X1866" s="148" t="s">
        <v>556</v>
      </c>
      <c r="Y1866" s="11"/>
    </row>
    <row r="1867" spans="1:25" s="17" customFormat="1" ht="24.95" customHeight="1" x14ac:dyDescent="0.2">
      <c r="A1867" s="58">
        <f t="shared" si="780"/>
        <v>25</v>
      </c>
      <c r="B1867" s="143" t="s">
        <v>126</v>
      </c>
      <c r="C1867" s="143" t="s">
        <v>175</v>
      </c>
      <c r="D1867" s="142">
        <v>4</v>
      </c>
      <c r="E1867" s="143" t="s">
        <v>13</v>
      </c>
      <c r="F1867" s="38">
        <v>3</v>
      </c>
      <c r="G1867" s="14"/>
      <c r="H1867" s="140">
        <v>51.5</v>
      </c>
      <c r="I1867" s="228">
        <f t="shared" si="776"/>
        <v>51.5</v>
      </c>
      <c r="J1867" s="228">
        <f t="shared" ref="J1867:J1869" si="783">IF(E1867="Муниципальная",I1867,IF(E1867="Частная",0,IF(E1867="Государственная",0,IF(E1867="Юр.лицо",0))))</f>
        <v>0</v>
      </c>
      <c r="K1867" s="228">
        <f t="shared" ref="K1867:K1869" si="784">IF(E1867="Муниципальная",0,IF(E1867="Частная",I1867,IF(E1867="Государственная",I1867,IF(E1867="Юр.лицо",I1867))))</f>
        <v>51.5</v>
      </c>
      <c r="L1867" s="143">
        <f t="shared" si="779"/>
        <v>1</v>
      </c>
      <c r="M1867" s="12">
        <f t="shared" si="779"/>
        <v>0</v>
      </c>
      <c r="N1867" s="143">
        <f t="shared" si="779"/>
        <v>1</v>
      </c>
      <c r="O1867" s="247">
        <v>5</v>
      </c>
      <c r="P1867" s="13">
        <v>0</v>
      </c>
      <c r="Q1867" s="247">
        <f t="shared" si="769"/>
        <v>5</v>
      </c>
      <c r="R1867" s="223" t="s">
        <v>22</v>
      </c>
      <c r="S1867" s="141">
        <v>43067</v>
      </c>
      <c r="T1867" s="143" t="s">
        <v>176</v>
      </c>
      <c r="U1867" s="45">
        <v>43830</v>
      </c>
      <c r="V1867" s="139">
        <v>42878</v>
      </c>
      <c r="W1867" s="148" t="s">
        <v>543</v>
      </c>
      <c r="X1867" s="148" t="s">
        <v>556</v>
      </c>
      <c r="Y1867" s="11"/>
    </row>
    <row r="1868" spans="1:25" s="17" customFormat="1" ht="24.95" customHeight="1" x14ac:dyDescent="0.2">
      <c r="A1868" s="58">
        <f t="shared" si="780"/>
        <v>25</v>
      </c>
      <c r="B1868" s="143" t="s">
        <v>126</v>
      </c>
      <c r="C1868" s="143" t="s">
        <v>175</v>
      </c>
      <c r="D1868" s="142">
        <v>5</v>
      </c>
      <c r="E1868" s="143" t="s">
        <v>13</v>
      </c>
      <c r="F1868" s="38">
        <v>2</v>
      </c>
      <c r="G1868" s="14"/>
      <c r="H1868" s="140">
        <v>41.8</v>
      </c>
      <c r="I1868" s="228">
        <f t="shared" si="776"/>
        <v>41.8</v>
      </c>
      <c r="J1868" s="228">
        <f t="shared" si="783"/>
        <v>0</v>
      </c>
      <c r="K1868" s="228">
        <f t="shared" si="784"/>
        <v>41.8</v>
      </c>
      <c r="L1868" s="143">
        <f t="shared" si="779"/>
        <v>1</v>
      </c>
      <c r="M1868" s="12">
        <f t="shared" si="779"/>
        <v>0</v>
      </c>
      <c r="N1868" s="143">
        <f t="shared" si="779"/>
        <v>1</v>
      </c>
      <c r="O1868" s="247">
        <v>0</v>
      </c>
      <c r="P1868" s="13">
        <v>0</v>
      </c>
      <c r="Q1868" s="247">
        <f t="shared" si="769"/>
        <v>0</v>
      </c>
      <c r="R1868" s="223" t="s">
        <v>22</v>
      </c>
      <c r="S1868" s="141">
        <v>43067</v>
      </c>
      <c r="T1868" s="143" t="s">
        <v>176</v>
      </c>
      <c r="U1868" s="45">
        <v>43830</v>
      </c>
      <c r="V1868" s="139">
        <v>40661</v>
      </c>
      <c r="W1868" s="148" t="s">
        <v>543</v>
      </c>
      <c r="X1868" s="148" t="s">
        <v>556</v>
      </c>
      <c r="Y1868" s="11"/>
    </row>
    <row r="1869" spans="1:25" s="17" customFormat="1" ht="24.95" customHeight="1" x14ac:dyDescent="0.2">
      <c r="A1869" s="58">
        <f t="shared" si="780"/>
        <v>25</v>
      </c>
      <c r="B1869" s="143" t="s">
        <v>126</v>
      </c>
      <c r="C1869" s="143" t="s">
        <v>175</v>
      </c>
      <c r="D1869" s="142">
        <v>6</v>
      </c>
      <c r="E1869" s="143" t="s">
        <v>13</v>
      </c>
      <c r="F1869" s="38">
        <v>1</v>
      </c>
      <c r="G1869" s="14"/>
      <c r="H1869" s="140">
        <v>31.5</v>
      </c>
      <c r="I1869" s="228">
        <f t="shared" si="776"/>
        <v>31.5</v>
      </c>
      <c r="J1869" s="228">
        <f t="shared" si="783"/>
        <v>0</v>
      </c>
      <c r="K1869" s="228">
        <f t="shared" si="784"/>
        <v>31.5</v>
      </c>
      <c r="L1869" s="143">
        <f t="shared" si="779"/>
        <v>1</v>
      </c>
      <c r="M1869" s="12">
        <f t="shared" si="779"/>
        <v>0</v>
      </c>
      <c r="N1869" s="143">
        <f t="shared" si="779"/>
        <v>1</v>
      </c>
      <c r="O1869" s="247">
        <v>3</v>
      </c>
      <c r="P1869" s="13">
        <v>0</v>
      </c>
      <c r="Q1869" s="247">
        <f t="shared" si="769"/>
        <v>3</v>
      </c>
      <c r="R1869" s="223" t="s">
        <v>22</v>
      </c>
      <c r="S1869" s="141">
        <v>43067</v>
      </c>
      <c r="T1869" s="143" t="s">
        <v>176</v>
      </c>
      <c r="U1869" s="45">
        <v>43830</v>
      </c>
      <c r="V1869" s="139">
        <v>40744</v>
      </c>
      <c r="W1869" s="148" t="s">
        <v>543</v>
      </c>
      <c r="X1869" s="148" t="s">
        <v>556</v>
      </c>
      <c r="Y1869" s="11"/>
    </row>
    <row r="1870" spans="1:25" s="17" customFormat="1" ht="24.95" customHeight="1" x14ac:dyDescent="0.2">
      <c r="A1870" s="58">
        <f t="shared" si="780"/>
        <v>25</v>
      </c>
      <c r="B1870" s="143" t="s">
        <v>126</v>
      </c>
      <c r="C1870" s="143" t="s">
        <v>175</v>
      </c>
      <c r="D1870" s="142">
        <v>7</v>
      </c>
      <c r="E1870" s="143" t="s">
        <v>12</v>
      </c>
      <c r="F1870" s="38">
        <v>1</v>
      </c>
      <c r="G1870" s="14"/>
      <c r="H1870" s="140">
        <v>31.5</v>
      </c>
      <c r="I1870" s="140">
        <f t="shared" si="776"/>
        <v>0</v>
      </c>
      <c r="J1870" s="140">
        <f t="shared" si="781"/>
        <v>0</v>
      </c>
      <c r="K1870" s="140">
        <f t="shared" si="782"/>
        <v>0</v>
      </c>
      <c r="L1870" s="143">
        <f t="shared" si="779"/>
        <v>0</v>
      </c>
      <c r="M1870" s="12">
        <f t="shared" si="779"/>
        <v>0</v>
      </c>
      <c r="N1870" s="143">
        <f t="shared" si="779"/>
        <v>0</v>
      </c>
      <c r="O1870" s="247">
        <v>0</v>
      </c>
      <c r="P1870" s="13"/>
      <c r="Q1870" s="247">
        <f t="shared" si="769"/>
        <v>0</v>
      </c>
      <c r="R1870" s="223" t="s">
        <v>44</v>
      </c>
      <c r="S1870" s="141">
        <v>43067</v>
      </c>
      <c r="T1870" s="143" t="s">
        <v>176</v>
      </c>
      <c r="U1870" s="45">
        <v>43830</v>
      </c>
      <c r="V1870" s="16"/>
      <c r="W1870" s="16"/>
      <c r="X1870" s="16"/>
      <c r="Y1870" s="11"/>
    </row>
    <row r="1871" spans="1:25" s="308" customFormat="1" ht="24.95" customHeight="1" x14ac:dyDescent="0.2">
      <c r="A1871" s="271">
        <f t="shared" si="780"/>
        <v>25</v>
      </c>
      <c r="B1871" s="272" t="s">
        <v>126</v>
      </c>
      <c r="C1871" s="272" t="s">
        <v>175</v>
      </c>
      <c r="D1871" s="275">
        <v>8</v>
      </c>
      <c r="E1871" s="272" t="s">
        <v>13</v>
      </c>
      <c r="F1871" s="273">
        <v>2</v>
      </c>
      <c r="G1871" s="305"/>
      <c r="H1871" s="274">
        <v>39.299999999999997</v>
      </c>
      <c r="I1871" s="274">
        <f t="shared" si="776"/>
        <v>39.299999999999997</v>
      </c>
      <c r="J1871" s="274">
        <f t="shared" ref="J1871:J1875" si="785">IF(E1871="Муниципальная",I1871,IF(E1871="Частная",0,IF(E1871="Государственная",0,IF(E1871="Юр.лицо",0))))</f>
        <v>0</v>
      </c>
      <c r="K1871" s="274">
        <f t="shared" ref="K1871:K1875" si="786">IF(E1871="Муниципальная",0,IF(E1871="Частная",I1871,IF(E1871="Государственная",I1871,IF(E1871="Юр.лицо",I1871))))</f>
        <v>39.299999999999997</v>
      </c>
      <c r="L1871" s="272">
        <f t="shared" si="779"/>
        <v>1</v>
      </c>
      <c r="M1871" s="306">
        <f t="shared" si="779"/>
        <v>0</v>
      </c>
      <c r="N1871" s="272">
        <f t="shared" si="779"/>
        <v>1</v>
      </c>
      <c r="O1871" s="275">
        <v>1</v>
      </c>
      <c r="P1871" s="307">
        <v>0</v>
      </c>
      <c r="Q1871" s="275">
        <f t="shared" si="769"/>
        <v>1</v>
      </c>
      <c r="R1871" s="272" t="s">
        <v>22</v>
      </c>
      <c r="S1871" s="276">
        <v>43067</v>
      </c>
      <c r="T1871" s="272" t="s">
        <v>176</v>
      </c>
      <c r="U1871" s="277">
        <v>43830</v>
      </c>
      <c r="V1871" s="278">
        <v>43336</v>
      </c>
      <c r="W1871" s="275" t="s">
        <v>543</v>
      </c>
      <c r="X1871" s="275" t="s">
        <v>556</v>
      </c>
      <c r="Y1871" s="11"/>
    </row>
    <row r="1872" spans="1:25" s="17" customFormat="1" ht="24.95" customHeight="1" x14ac:dyDescent="0.2">
      <c r="A1872" s="58">
        <f t="shared" si="780"/>
        <v>25</v>
      </c>
      <c r="B1872" s="143" t="s">
        <v>126</v>
      </c>
      <c r="C1872" s="143" t="s">
        <v>175</v>
      </c>
      <c r="D1872" s="142">
        <v>9</v>
      </c>
      <c r="E1872" s="143" t="s">
        <v>13</v>
      </c>
      <c r="F1872" s="38">
        <v>3</v>
      </c>
      <c r="G1872" s="14"/>
      <c r="H1872" s="140">
        <v>51</v>
      </c>
      <c r="I1872" s="228">
        <f t="shared" si="776"/>
        <v>51</v>
      </c>
      <c r="J1872" s="228">
        <f t="shared" si="785"/>
        <v>0</v>
      </c>
      <c r="K1872" s="228">
        <f t="shared" si="786"/>
        <v>51</v>
      </c>
      <c r="L1872" s="143">
        <f t="shared" si="779"/>
        <v>1</v>
      </c>
      <c r="M1872" s="12">
        <f t="shared" si="779"/>
        <v>0</v>
      </c>
      <c r="N1872" s="143">
        <f t="shared" si="779"/>
        <v>1</v>
      </c>
      <c r="O1872" s="247">
        <v>4</v>
      </c>
      <c r="P1872" s="13">
        <v>0</v>
      </c>
      <c r="Q1872" s="247">
        <f t="shared" si="769"/>
        <v>4</v>
      </c>
      <c r="R1872" s="223" t="s">
        <v>22</v>
      </c>
      <c r="S1872" s="141">
        <v>43067</v>
      </c>
      <c r="T1872" s="143" t="s">
        <v>176</v>
      </c>
      <c r="U1872" s="45">
        <v>43830</v>
      </c>
      <c r="V1872" s="139">
        <v>42472</v>
      </c>
      <c r="W1872" s="148" t="s">
        <v>543</v>
      </c>
      <c r="X1872" s="148" t="s">
        <v>556</v>
      </c>
      <c r="Y1872" s="11"/>
    </row>
    <row r="1873" spans="1:25" s="17" customFormat="1" ht="24.95" customHeight="1" x14ac:dyDescent="0.2">
      <c r="A1873" s="58">
        <f t="shared" si="780"/>
        <v>25</v>
      </c>
      <c r="B1873" s="143" t="s">
        <v>126</v>
      </c>
      <c r="C1873" s="143" t="s">
        <v>175</v>
      </c>
      <c r="D1873" s="142">
        <v>10</v>
      </c>
      <c r="E1873" s="143" t="s">
        <v>13</v>
      </c>
      <c r="F1873" s="38">
        <v>1</v>
      </c>
      <c r="G1873" s="14"/>
      <c r="H1873" s="140">
        <v>31.4</v>
      </c>
      <c r="I1873" s="228">
        <f t="shared" si="776"/>
        <v>31.4</v>
      </c>
      <c r="J1873" s="228">
        <f t="shared" si="785"/>
        <v>0</v>
      </c>
      <c r="K1873" s="228">
        <f t="shared" si="786"/>
        <v>31.4</v>
      </c>
      <c r="L1873" s="143">
        <f t="shared" si="779"/>
        <v>1</v>
      </c>
      <c r="M1873" s="12">
        <f t="shared" si="779"/>
        <v>0</v>
      </c>
      <c r="N1873" s="143">
        <f t="shared" si="779"/>
        <v>1</v>
      </c>
      <c r="O1873" s="247">
        <v>3</v>
      </c>
      <c r="P1873" s="13">
        <v>0</v>
      </c>
      <c r="Q1873" s="247">
        <f t="shared" si="769"/>
        <v>3</v>
      </c>
      <c r="R1873" s="223" t="s">
        <v>22</v>
      </c>
      <c r="S1873" s="141">
        <v>43067</v>
      </c>
      <c r="T1873" s="143" t="s">
        <v>176</v>
      </c>
      <c r="U1873" s="45">
        <v>43830</v>
      </c>
      <c r="V1873" s="139">
        <v>42853</v>
      </c>
      <c r="W1873" s="148" t="s">
        <v>543</v>
      </c>
      <c r="X1873" s="148" t="s">
        <v>556</v>
      </c>
      <c r="Y1873" s="11"/>
    </row>
    <row r="1874" spans="1:25" s="17" customFormat="1" ht="24.95" customHeight="1" x14ac:dyDescent="0.2">
      <c r="A1874" s="58">
        <f t="shared" si="780"/>
        <v>25</v>
      </c>
      <c r="B1874" s="143" t="s">
        <v>126</v>
      </c>
      <c r="C1874" s="143" t="s">
        <v>175</v>
      </c>
      <c r="D1874" s="142">
        <v>11</v>
      </c>
      <c r="E1874" s="143" t="s">
        <v>12</v>
      </c>
      <c r="F1874" s="38">
        <v>2</v>
      </c>
      <c r="G1874" s="14"/>
      <c r="H1874" s="140">
        <v>41.2</v>
      </c>
      <c r="I1874" s="228">
        <f t="shared" si="776"/>
        <v>41.2</v>
      </c>
      <c r="J1874" s="228">
        <f t="shared" si="785"/>
        <v>41.2</v>
      </c>
      <c r="K1874" s="228">
        <f t="shared" si="786"/>
        <v>0</v>
      </c>
      <c r="L1874" s="143">
        <f t="shared" si="779"/>
        <v>1</v>
      </c>
      <c r="M1874" s="12">
        <f t="shared" si="779"/>
        <v>1</v>
      </c>
      <c r="N1874" s="143">
        <f t="shared" si="779"/>
        <v>0</v>
      </c>
      <c r="O1874" s="247">
        <v>6</v>
      </c>
      <c r="P1874" s="13">
        <v>0</v>
      </c>
      <c r="Q1874" s="247">
        <f t="shared" si="769"/>
        <v>6</v>
      </c>
      <c r="R1874" s="223" t="s">
        <v>22</v>
      </c>
      <c r="S1874" s="141">
        <v>43067</v>
      </c>
      <c r="T1874" s="143" t="s">
        <v>176</v>
      </c>
      <c r="U1874" s="45">
        <v>43830</v>
      </c>
      <c r="V1874" s="16"/>
      <c r="W1874" s="148" t="s">
        <v>543</v>
      </c>
      <c r="X1874" s="148" t="s">
        <v>556</v>
      </c>
      <c r="Y1874" s="11"/>
    </row>
    <row r="1875" spans="1:25" s="17" customFormat="1" ht="24.95" customHeight="1" x14ac:dyDescent="0.2">
      <c r="A1875" s="58">
        <f t="shared" si="780"/>
        <v>25</v>
      </c>
      <c r="B1875" s="143" t="s">
        <v>126</v>
      </c>
      <c r="C1875" s="143" t="s">
        <v>175</v>
      </c>
      <c r="D1875" s="142">
        <v>12</v>
      </c>
      <c r="E1875" s="143" t="s">
        <v>12</v>
      </c>
      <c r="F1875" s="38">
        <v>3</v>
      </c>
      <c r="G1875" s="14"/>
      <c r="H1875" s="140">
        <v>50.6</v>
      </c>
      <c r="I1875" s="228">
        <f t="shared" si="776"/>
        <v>50.6</v>
      </c>
      <c r="J1875" s="228">
        <f t="shared" si="785"/>
        <v>50.6</v>
      </c>
      <c r="K1875" s="228">
        <f t="shared" si="786"/>
        <v>0</v>
      </c>
      <c r="L1875" s="143">
        <f t="shared" si="779"/>
        <v>1</v>
      </c>
      <c r="M1875" s="12">
        <f t="shared" si="779"/>
        <v>1</v>
      </c>
      <c r="N1875" s="143">
        <f t="shared" si="779"/>
        <v>0</v>
      </c>
      <c r="O1875" s="247">
        <v>3</v>
      </c>
      <c r="P1875" s="13">
        <v>0</v>
      </c>
      <c r="Q1875" s="247">
        <f t="shared" si="769"/>
        <v>3</v>
      </c>
      <c r="R1875" s="223" t="s">
        <v>22</v>
      </c>
      <c r="S1875" s="52">
        <v>43067</v>
      </c>
      <c r="T1875" s="49" t="s">
        <v>176</v>
      </c>
      <c r="U1875" s="197">
        <v>43830</v>
      </c>
      <c r="V1875" s="16"/>
      <c r="W1875" s="148" t="s">
        <v>543</v>
      </c>
      <c r="X1875" s="148" t="s">
        <v>556</v>
      </c>
      <c r="Y1875" s="11"/>
    </row>
    <row r="1876" spans="1:25" s="72" customFormat="1" ht="21" customHeight="1" x14ac:dyDescent="0.2">
      <c r="A1876" s="75">
        <f t="shared" si="780"/>
        <v>25</v>
      </c>
      <c r="B1876" s="76" t="s">
        <v>126</v>
      </c>
      <c r="C1876" s="76" t="s">
        <v>175</v>
      </c>
      <c r="D1876" s="77">
        <f>COUNTA(D1864:D1875)</f>
        <v>12</v>
      </c>
      <c r="E1876" s="47" t="s">
        <v>34</v>
      </c>
      <c r="F1876" s="33"/>
      <c r="G1876" s="78">
        <v>544.29999999999995</v>
      </c>
      <c r="H1876" s="78">
        <f>SUM(H1864:H1875)</f>
        <v>494</v>
      </c>
      <c r="I1876" s="78">
        <f t="shared" ref="I1876:Q1876" si="787">SUM(I1864:I1875)</f>
        <v>431.4</v>
      </c>
      <c r="J1876" s="78">
        <f t="shared" si="787"/>
        <v>143.4</v>
      </c>
      <c r="K1876" s="78">
        <f t="shared" si="787"/>
        <v>288</v>
      </c>
      <c r="L1876" s="77">
        <f t="shared" si="787"/>
        <v>10</v>
      </c>
      <c r="M1876" s="77">
        <f t="shared" si="787"/>
        <v>3</v>
      </c>
      <c r="N1876" s="77">
        <f t="shared" si="787"/>
        <v>7</v>
      </c>
      <c r="O1876" s="77">
        <f t="shared" si="787"/>
        <v>31</v>
      </c>
      <c r="P1876" s="77">
        <f t="shared" si="787"/>
        <v>0</v>
      </c>
      <c r="Q1876" s="77">
        <f t="shared" si="787"/>
        <v>31</v>
      </c>
      <c r="R1876" s="15">
        <f>IF(L1876/D1876=0,"дом расселён 100%",IF(L1876-D1876=0,"0%",IF(L1876/D1876&lt;1,1-L1876/D1876)))</f>
        <v>0.16666666666666663</v>
      </c>
      <c r="S1876" s="79">
        <v>43067</v>
      </c>
      <c r="T1876" s="76" t="s">
        <v>176</v>
      </c>
      <c r="U1876" s="79">
        <v>43830</v>
      </c>
      <c r="V1876" s="16"/>
      <c r="W1876" s="148" t="s">
        <v>543</v>
      </c>
      <c r="X1876" s="148" t="s">
        <v>556</v>
      </c>
      <c r="Y1876" s="11"/>
    </row>
    <row r="1877" spans="1:25" s="17" customFormat="1" ht="24.95" customHeight="1" x14ac:dyDescent="0.2">
      <c r="A1877" s="58">
        <f>A1876+1</f>
        <v>26</v>
      </c>
      <c r="B1877" s="143" t="s">
        <v>126</v>
      </c>
      <c r="C1877" s="143" t="s">
        <v>177</v>
      </c>
      <c r="D1877" s="142">
        <v>1</v>
      </c>
      <c r="E1877" s="143" t="s">
        <v>13</v>
      </c>
      <c r="F1877" s="38">
        <v>3</v>
      </c>
      <c r="G1877" s="14"/>
      <c r="H1877" s="140">
        <v>53.8</v>
      </c>
      <c r="I1877" s="228">
        <f t="shared" ref="I1877:I1888" si="788">IF(R1877="Подлежит расселению",H1877,IF(R1877="Расселено",0,IF(R1877="Пустующие",0,IF(R1877="В суде",H1877))))</f>
        <v>53.8</v>
      </c>
      <c r="J1877" s="228">
        <f t="shared" ref="J1877:J1888" si="789">IF(E1877="Муниципальная",I1877,IF(E1877="Частная",0,IF(E1877="Государственная",0,IF(E1877="Юр.лицо",0))))</f>
        <v>0</v>
      </c>
      <c r="K1877" s="228">
        <f t="shared" ref="K1877:K1888" si="790">IF(E1877="Муниципальная",0,IF(E1877="Частная",I1877,IF(E1877="Государственная",I1877,IF(E1877="Юр.лицо",I1877))))</f>
        <v>53.8</v>
      </c>
      <c r="L1877" s="143">
        <f t="shared" ref="L1877:N1888" si="791">IF(I1877&gt;0,1,IF(I1877=0,0))</f>
        <v>1</v>
      </c>
      <c r="M1877" s="12">
        <f t="shared" si="791"/>
        <v>0</v>
      </c>
      <c r="N1877" s="143">
        <f t="shared" si="791"/>
        <v>1</v>
      </c>
      <c r="O1877" s="247">
        <v>1</v>
      </c>
      <c r="P1877" s="13">
        <v>0</v>
      </c>
      <c r="Q1877" s="247">
        <f t="shared" si="769"/>
        <v>1</v>
      </c>
      <c r="R1877" s="223" t="s">
        <v>22</v>
      </c>
      <c r="S1877" s="57">
        <v>43067</v>
      </c>
      <c r="T1877" s="54" t="s">
        <v>178</v>
      </c>
      <c r="U1877" s="207">
        <v>43830</v>
      </c>
      <c r="V1877" s="139">
        <v>38542</v>
      </c>
      <c r="W1877" s="148" t="s">
        <v>543</v>
      </c>
      <c r="X1877" s="148" t="s">
        <v>556</v>
      </c>
      <c r="Y1877" s="11"/>
    </row>
    <row r="1878" spans="1:25" s="17" customFormat="1" ht="24.95" customHeight="1" x14ac:dyDescent="0.2">
      <c r="A1878" s="58">
        <f t="shared" si="780"/>
        <v>26</v>
      </c>
      <c r="B1878" s="143" t="s">
        <v>126</v>
      </c>
      <c r="C1878" s="143" t="s">
        <v>177</v>
      </c>
      <c r="D1878" s="142">
        <v>2</v>
      </c>
      <c r="E1878" s="143" t="s">
        <v>13</v>
      </c>
      <c r="F1878" s="38">
        <v>2</v>
      </c>
      <c r="G1878" s="14"/>
      <c r="H1878" s="140">
        <v>41.9</v>
      </c>
      <c r="I1878" s="228">
        <f t="shared" si="788"/>
        <v>41.9</v>
      </c>
      <c r="J1878" s="228">
        <f t="shared" si="789"/>
        <v>0</v>
      </c>
      <c r="K1878" s="228">
        <f t="shared" si="790"/>
        <v>41.9</v>
      </c>
      <c r="L1878" s="143">
        <f t="shared" si="791"/>
        <v>1</v>
      </c>
      <c r="M1878" s="12">
        <f t="shared" si="791"/>
        <v>0</v>
      </c>
      <c r="N1878" s="143">
        <f t="shared" si="791"/>
        <v>1</v>
      </c>
      <c r="O1878" s="247">
        <v>1</v>
      </c>
      <c r="P1878" s="13">
        <v>0</v>
      </c>
      <c r="Q1878" s="247">
        <f t="shared" si="769"/>
        <v>1</v>
      </c>
      <c r="R1878" s="223" t="s">
        <v>22</v>
      </c>
      <c r="S1878" s="141">
        <v>43067</v>
      </c>
      <c r="T1878" s="143" t="s">
        <v>178</v>
      </c>
      <c r="U1878" s="45">
        <v>43830</v>
      </c>
      <c r="V1878" s="139">
        <v>42158</v>
      </c>
      <c r="W1878" s="148" t="s">
        <v>543</v>
      </c>
      <c r="X1878" s="148" t="s">
        <v>556</v>
      </c>
      <c r="Y1878" s="11"/>
    </row>
    <row r="1879" spans="1:25" s="17" customFormat="1" ht="24.95" customHeight="1" x14ac:dyDescent="0.2">
      <c r="A1879" s="58">
        <f t="shared" si="780"/>
        <v>26</v>
      </c>
      <c r="B1879" s="143" t="s">
        <v>126</v>
      </c>
      <c r="C1879" s="143" t="s">
        <v>177</v>
      </c>
      <c r="D1879" s="142">
        <v>3</v>
      </c>
      <c r="E1879" s="143" t="s">
        <v>13</v>
      </c>
      <c r="F1879" s="38">
        <v>1</v>
      </c>
      <c r="G1879" s="14"/>
      <c r="H1879" s="140">
        <v>31.8</v>
      </c>
      <c r="I1879" s="228">
        <f t="shared" si="788"/>
        <v>31.8</v>
      </c>
      <c r="J1879" s="228">
        <f t="shared" si="789"/>
        <v>0</v>
      </c>
      <c r="K1879" s="228">
        <f t="shared" si="790"/>
        <v>31.8</v>
      </c>
      <c r="L1879" s="143">
        <f t="shared" si="791"/>
        <v>1</v>
      </c>
      <c r="M1879" s="12">
        <f t="shared" si="791"/>
        <v>0</v>
      </c>
      <c r="N1879" s="143">
        <f t="shared" si="791"/>
        <v>1</v>
      </c>
      <c r="O1879" s="247">
        <v>3</v>
      </c>
      <c r="P1879" s="13">
        <v>0</v>
      </c>
      <c r="Q1879" s="247">
        <f t="shared" si="769"/>
        <v>3</v>
      </c>
      <c r="R1879" s="223" t="s">
        <v>22</v>
      </c>
      <c r="S1879" s="141">
        <v>43067</v>
      </c>
      <c r="T1879" s="143" t="s">
        <v>178</v>
      </c>
      <c r="U1879" s="45">
        <v>43830</v>
      </c>
      <c r="V1879" s="139">
        <v>40877</v>
      </c>
      <c r="W1879" s="148" t="s">
        <v>543</v>
      </c>
      <c r="X1879" s="148" t="s">
        <v>556</v>
      </c>
      <c r="Y1879" s="11"/>
    </row>
    <row r="1880" spans="1:25" s="17" customFormat="1" ht="24.95" customHeight="1" x14ac:dyDescent="0.2">
      <c r="A1880" s="58">
        <f t="shared" si="780"/>
        <v>26</v>
      </c>
      <c r="B1880" s="143" t="s">
        <v>126</v>
      </c>
      <c r="C1880" s="143" t="s">
        <v>177</v>
      </c>
      <c r="D1880" s="142">
        <v>4</v>
      </c>
      <c r="E1880" s="143" t="s">
        <v>13</v>
      </c>
      <c r="F1880" s="38">
        <v>3</v>
      </c>
      <c r="G1880" s="14"/>
      <c r="H1880" s="140">
        <v>52.7</v>
      </c>
      <c r="I1880" s="228">
        <f t="shared" si="788"/>
        <v>52.7</v>
      </c>
      <c r="J1880" s="228">
        <f t="shared" si="789"/>
        <v>0</v>
      </c>
      <c r="K1880" s="228">
        <f t="shared" si="790"/>
        <v>52.7</v>
      </c>
      <c r="L1880" s="143">
        <f t="shared" si="791"/>
        <v>1</v>
      </c>
      <c r="M1880" s="12">
        <f t="shared" si="791"/>
        <v>0</v>
      </c>
      <c r="N1880" s="143">
        <f t="shared" si="791"/>
        <v>1</v>
      </c>
      <c r="O1880" s="247">
        <v>3</v>
      </c>
      <c r="P1880" s="13">
        <v>0</v>
      </c>
      <c r="Q1880" s="247">
        <f t="shared" si="769"/>
        <v>3</v>
      </c>
      <c r="R1880" s="223" t="s">
        <v>22</v>
      </c>
      <c r="S1880" s="141">
        <v>43067</v>
      </c>
      <c r="T1880" s="143" t="s">
        <v>178</v>
      </c>
      <c r="U1880" s="45">
        <v>43830</v>
      </c>
      <c r="V1880" s="139">
        <v>40204</v>
      </c>
      <c r="W1880" s="148" t="s">
        <v>543</v>
      </c>
      <c r="X1880" s="148" t="s">
        <v>556</v>
      </c>
      <c r="Y1880" s="11"/>
    </row>
    <row r="1881" spans="1:25" s="17" customFormat="1" ht="24.95" customHeight="1" x14ac:dyDescent="0.2">
      <c r="A1881" s="58">
        <f t="shared" si="780"/>
        <v>26</v>
      </c>
      <c r="B1881" s="143" t="s">
        <v>126</v>
      </c>
      <c r="C1881" s="143" t="s">
        <v>177</v>
      </c>
      <c r="D1881" s="142">
        <v>5</v>
      </c>
      <c r="E1881" s="143" t="s">
        <v>13</v>
      </c>
      <c r="F1881" s="38">
        <v>2</v>
      </c>
      <c r="G1881" s="14"/>
      <c r="H1881" s="140">
        <v>39.5</v>
      </c>
      <c r="I1881" s="228">
        <f t="shared" si="788"/>
        <v>39.5</v>
      </c>
      <c r="J1881" s="228">
        <f t="shared" si="789"/>
        <v>0</v>
      </c>
      <c r="K1881" s="228">
        <f t="shared" si="790"/>
        <v>39.5</v>
      </c>
      <c r="L1881" s="143">
        <f t="shared" si="791"/>
        <v>1</v>
      </c>
      <c r="M1881" s="12">
        <f t="shared" si="791"/>
        <v>0</v>
      </c>
      <c r="N1881" s="143">
        <f t="shared" si="791"/>
        <v>1</v>
      </c>
      <c r="O1881" s="247">
        <v>2</v>
      </c>
      <c r="P1881" s="13">
        <v>0</v>
      </c>
      <c r="Q1881" s="247">
        <f t="shared" si="769"/>
        <v>2</v>
      </c>
      <c r="R1881" s="223" t="s">
        <v>22</v>
      </c>
      <c r="S1881" s="141">
        <v>43067</v>
      </c>
      <c r="T1881" s="143" t="s">
        <v>178</v>
      </c>
      <c r="U1881" s="45">
        <v>43830</v>
      </c>
      <c r="V1881" s="139">
        <v>42836</v>
      </c>
      <c r="W1881" s="148" t="s">
        <v>543</v>
      </c>
      <c r="X1881" s="148" t="s">
        <v>556</v>
      </c>
      <c r="Y1881" s="11"/>
    </row>
    <row r="1882" spans="1:25" s="17" customFormat="1" ht="24.95" customHeight="1" x14ac:dyDescent="0.2">
      <c r="A1882" s="58">
        <f t="shared" si="780"/>
        <v>26</v>
      </c>
      <c r="B1882" s="143" t="s">
        <v>126</v>
      </c>
      <c r="C1882" s="143" t="s">
        <v>177</v>
      </c>
      <c r="D1882" s="142">
        <v>6</v>
      </c>
      <c r="E1882" s="143" t="s">
        <v>13</v>
      </c>
      <c r="F1882" s="38">
        <v>1</v>
      </c>
      <c r="G1882" s="14"/>
      <c r="H1882" s="140">
        <v>31.7</v>
      </c>
      <c r="I1882" s="228">
        <f t="shared" si="788"/>
        <v>31.7</v>
      </c>
      <c r="J1882" s="228">
        <f t="shared" si="789"/>
        <v>0</v>
      </c>
      <c r="K1882" s="228">
        <f t="shared" si="790"/>
        <v>31.7</v>
      </c>
      <c r="L1882" s="143">
        <f t="shared" si="791"/>
        <v>1</v>
      </c>
      <c r="M1882" s="12">
        <f t="shared" si="791"/>
        <v>0</v>
      </c>
      <c r="N1882" s="143">
        <f t="shared" si="791"/>
        <v>1</v>
      </c>
      <c r="O1882" s="247">
        <v>1</v>
      </c>
      <c r="P1882" s="13">
        <v>0</v>
      </c>
      <c r="Q1882" s="247">
        <f t="shared" si="769"/>
        <v>1</v>
      </c>
      <c r="R1882" s="223" t="s">
        <v>22</v>
      </c>
      <c r="S1882" s="141">
        <v>43067</v>
      </c>
      <c r="T1882" s="143" t="s">
        <v>178</v>
      </c>
      <c r="U1882" s="45">
        <v>43830</v>
      </c>
      <c r="V1882" s="139">
        <v>42481</v>
      </c>
      <c r="W1882" s="148" t="s">
        <v>543</v>
      </c>
      <c r="X1882" s="148" t="s">
        <v>556</v>
      </c>
      <c r="Y1882" s="11"/>
    </row>
    <row r="1883" spans="1:25" s="17" customFormat="1" ht="24.95" customHeight="1" x14ac:dyDescent="0.2">
      <c r="A1883" s="58">
        <f t="shared" si="780"/>
        <v>26</v>
      </c>
      <c r="B1883" s="143" t="s">
        <v>126</v>
      </c>
      <c r="C1883" s="143" t="s">
        <v>177</v>
      </c>
      <c r="D1883" s="142">
        <v>7</v>
      </c>
      <c r="E1883" s="143" t="s">
        <v>12</v>
      </c>
      <c r="F1883" s="38">
        <v>1</v>
      </c>
      <c r="G1883" s="14"/>
      <c r="H1883" s="140">
        <v>31.8</v>
      </c>
      <c r="I1883" s="228">
        <f t="shared" si="788"/>
        <v>31.8</v>
      </c>
      <c r="J1883" s="228">
        <f t="shared" si="789"/>
        <v>31.8</v>
      </c>
      <c r="K1883" s="228">
        <f t="shared" si="790"/>
        <v>0</v>
      </c>
      <c r="L1883" s="143">
        <f t="shared" si="791"/>
        <v>1</v>
      </c>
      <c r="M1883" s="12">
        <f t="shared" si="791"/>
        <v>1</v>
      </c>
      <c r="N1883" s="143">
        <f t="shared" si="791"/>
        <v>0</v>
      </c>
      <c r="O1883" s="247">
        <v>1</v>
      </c>
      <c r="P1883" s="13">
        <v>0</v>
      </c>
      <c r="Q1883" s="247">
        <f t="shared" si="769"/>
        <v>1</v>
      </c>
      <c r="R1883" s="223" t="s">
        <v>22</v>
      </c>
      <c r="S1883" s="141">
        <v>43067</v>
      </c>
      <c r="T1883" s="143" t="s">
        <v>178</v>
      </c>
      <c r="U1883" s="45">
        <v>43830</v>
      </c>
      <c r="V1883" s="16"/>
      <c r="W1883" s="148" t="s">
        <v>543</v>
      </c>
      <c r="X1883" s="148" t="s">
        <v>556</v>
      </c>
      <c r="Y1883" s="11"/>
    </row>
    <row r="1884" spans="1:25" s="17" customFormat="1" ht="24.95" customHeight="1" x14ac:dyDescent="0.2">
      <c r="A1884" s="58">
        <f t="shared" si="780"/>
        <v>26</v>
      </c>
      <c r="B1884" s="143" t="s">
        <v>126</v>
      </c>
      <c r="C1884" s="143" t="s">
        <v>177</v>
      </c>
      <c r="D1884" s="142">
        <v>8</v>
      </c>
      <c r="E1884" s="143" t="s">
        <v>13</v>
      </c>
      <c r="F1884" s="38">
        <v>2</v>
      </c>
      <c r="G1884" s="14"/>
      <c r="H1884" s="140">
        <v>41.4</v>
      </c>
      <c r="I1884" s="228">
        <f t="shared" si="788"/>
        <v>41.4</v>
      </c>
      <c r="J1884" s="228">
        <f t="shared" si="789"/>
        <v>0</v>
      </c>
      <c r="K1884" s="228">
        <f t="shared" si="790"/>
        <v>41.4</v>
      </c>
      <c r="L1884" s="143">
        <f t="shared" si="791"/>
        <v>1</v>
      </c>
      <c r="M1884" s="12">
        <f t="shared" si="791"/>
        <v>0</v>
      </c>
      <c r="N1884" s="143">
        <f t="shared" si="791"/>
        <v>1</v>
      </c>
      <c r="O1884" s="247">
        <v>2</v>
      </c>
      <c r="P1884" s="13">
        <v>0</v>
      </c>
      <c r="Q1884" s="247">
        <f t="shared" si="769"/>
        <v>2</v>
      </c>
      <c r="R1884" s="223" t="s">
        <v>22</v>
      </c>
      <c r="S1884" s="141">
        <v>43067</v>
      </c>
      <c r="T1884" s="143" t="s">
        <v>178</v>
      </c>
      <c r="U1884" s="45">
        <v>43830</v>
      </c>
      <c r="V1884" s="139">
        <v>43041</v>
      </c>
      <c r="W1884" s="148" t="s">
        <v>543</v>
      </c>
      <c r="X1884" s="148" t="s">
        <v>556</v>
      </c>
      <c r="Y1884" s="11"/>
    </row>
    <row r="1885" spans="1:25" s="17" customFormat="1" ht="24.95" customHeight="1" x14ac:dyDescent="0.2">
      <c r="A1885" s="58">
        <f t="shared" si="780"/>
        <v>26</v>
      </c>
      <c r="B1885" s="143" t="s">
        <v>126</v>
      </c>
      <c r="C1885" s="143" t="s">
        <v>177</v>
      </c>
      <c r="D1885" s="142">
        <v>9</v>
      </c>
      <c r="E1885" s="143" t="s">
        <v>12</v>
      </c>
      <c r="F1885" s="38">
        <v>3</v>
      </c>
      <c r="G1885" s="14"/>
      <c r="H1885" s="140">
        <v>50.8</v>
      </c>
      <c r="I1885" s="228">
        <f t="shared" si="788"/>
        <v>50.8</v>
      </c>
      <c r="J1885" s="228">
        <f t="shared" si="789"/>
        <v>50.8</v>
      </c>
      <c r="K1885" s="228">
        <f t="shared" si="790"/>
        <v>0</v>
      </c>
      <c r="L1885" s="143">
        <f t="shared" si="791"/>
        <v>1</v>
      </c>
      <c r="M1885" s="12">
        <f t="shared" si="791"/>
        <v>1</v>
      </c>
      <c r="N1885" s="143">
        <f t="shared" si="791"/>
        <v>0</v>
      </c>
      <c r="O1885" s="247">
        <v>4</v>
      </c>
      <c r="P1885" s="13">
        <v>0</v>
      </c>
      <c r="Q1885" s="247">
        <f t="shared" si="769"/>
        <v>4</v>
      </c>
      <c r="R1885" s="223" t="s">
        <v>22</v>
      </c>
      <c r="S1885" s="141">
        <v>43067</v>
      </c>
      <c r="T1885" s="143" t="s">
        <v>178</v>
      </c>
      <c r="U1885" s="45">
        <v>43830</v>
      </c>
      <c r="V1885" s="16"/>
      <c r="W1885" s="148" t="s">
        <v>543</v>
      </c>
      <c r="X1885" s="148" t="s">
        <v>556</v>
      </c>
      <c r="Y1885" s="11"/>
    </row>
    <row r="1886" spans="1:25" s="17" customFormat="1" ht="24.95" customHeight="1" x14ac:dyDescent="0.2">
      <c r="A1886" s="58">
        <f t="shared" si="780"/>
        <v>26</v>
      </c>
      <c r="B1886" s="143" t="s">
        <v>126</v>
      </c>
      <c r="C1886" s="143" t="s">
        <v>177</v>
      </c>
      <c r="D1886" s="142">
        <v>10</v>
      </c>
      <c r="E1886" s="143" t="s">
        <v>13</v>
      </c>
      <c r="F1886" s="38">
        <v>1</v>
      </c>
      <c r="G1886" s="14"/>
      <c r="H1886" s="140">
        <v>32</v>
      </c>
      <c r="I1886" s="228">
        <f t="shared" si="788"/>
        <v>32</v>
      </c>
      <c r="J1886" s="228">
        <f t="shared" si="789"/>
        <v>0</v>
      </c>
      <c r="K1886" s="228">
        <f t="shared" si="790"/>
        <v>32</v>
      </c>
      <c r="L1886" s="143">
        <f t="shared" si="791"/>
        <v>1</v>
      </c>
      <c r="M1886" s="12">
        <f t="shared" si="791"/>
        <v>0</v>
      </c>
      <c r="N1886" s="143">
        <f t="shared" si="791"/>
        <v>1</v>
      </c>
      <c r="O1886" s="247">
        <v>2</v>
      </c>
      <c r="P1886" s="13">
        <v>0</v>
      </c>
      <c r="Q1886" s="247">
        <f t="shared" si="769"/>
        <v>2</v>
      </c>
      <c r="R1886" s="223" t="s">
        <v>22</v>
      </c>
      <c r="S1886" s="141">
        <v>43067</v>
      </c>
      <c r="T1886" s="143" t="s">
        <v>178</v>
      </c>
      <c r="U1886" s="45">
        <v>43830</v>
      </c>
      <c r="V1886" s="139">
        <v>41407</v>
      </c>
      <c r="W1886" s="148" t="s">
        <v>543</v>
      </c>
      <c r="X1886" s="148" t="s">
        <v>556</v>
      </c>
      <c r="Y1886" s="11"/>
    </row>
    <row r="1887" spans="1:25" s="17" customFormat="1" ht="24.95" customHeight="1" x14ac:dyDescent="0.2">
      <c r="A1887" s="58">
        <f t="shared" si="780"/>
        <v>26</v>
      </c>
      <c r="B1887" s="143" t="s">
        <v>126</v>
      </c>
      <c r="C1887" s="143" t="s">
        <v>177</v>
      </c>
      <c r="D1887" s="142">
        <v>11</v>
      </c>
      <c r="E1887" s="143" t="s">
        <v>12</v>
      </c>
      <c r="F1887" s="38">
        <v>1</v>
      </c>
      <c r="G1887" s="14"/>
      <c r="H1887" s="140">
        <v>30.3</v>
      </c>
      <c r="I1887" s="228">
        <f t="shared" si="788"/>
        <v>30.3</v>
      </c>
      <c r="J1887" s="228">
        <f t="shared" si="789"/>
        <v>30.3</v>
      </c>
      <c r="K1887" s="228">
        <f t="shared" si="790"/>
        <v>0</v>
      </c>
      <c r="L1887" s="143">
        <f t="shared" si="791"/>
        <v>1</v>
      </c>
      <c r="M1887" s="12">
        <f t="shared" si="791"/>
        <v>1</v>
      </c>
      <c r="N1887" s="143">
        <f t="shared" si="791"/>
        <v>0</v>
      </c>
      <c r="O1887" s="247">
        <v>3</v>
      </c>
      <c r="P1887" s="13">
        <v>3</v>
      </c>
      <c r="Q1887" s="247">
        <f t="shared" si="769"/>
        <v>0</v>
      </c>
      <c r="R1887" s="223" t="s">
        <v>22</v>
      </c>
      <c r="S1887" s="141">
        <v>43067</v>
      </c>
      <c r="T1887" s="143" t="s">
        <v>178</v>
      </c>
      <c r="U1887" s="45">
        <v>43830</v>
      </c>
      <c r="V1887" s="16"/>
      <c r="W1887" s="148" t="s">
        <v>543</v>
      </c>
      <c r="X1887" s="148" t="s">
        <v>556</v>
      </c>
      <c r="Y1887" s="11"/>
    </row>
    <row r="1888" spans="1:25" s="17" customFormat="1" ht="24.95" customHeight="1" x14ac:dyDescent="0.2">
      <c r="A1888" s="58">
        <f t="shared" si="780"/>
        <v>26</v>
      </c>
      <c r="B1888" s="143" t="s">
        <v>126</v>
      </c>
      <c r="C1888" s="143" t="s">
        <v>177</v>
      </c>
      <c r="D1888" s="142">
        <v>12</v>
      </c>
      <c r="E1888" s="143" t="s">
        <v>12</v>
      </c>
      <c r="F1888" s="38">
        <v>3</v>
      </c>
      <c r="G1888" s="14"/>
      <c r="H1888" s="140">
        <v>59.9</v>
      </c>
      <c r="I1888" s="228">
        <f t="shared" si="788"/>
        <v>59.9</v>
      </c>
      <c r="J1888" s="228">
        <f t="shared" si="789"/>
        <v>59.9</v>
      </c>
      <c r="K1888" s="228">
        <f t="shared" si="790"/>
        <v>0</v>
      </c>
      <c r="L1888" s="143">
        <f t="shared" si="791"/>
        <v>1</v>
      </c>
      <c r="M1888" s="12">
        <f t="shared" si="791"/>
        <v>1</v>
      </c>
      <c r="N1888" s="143">
        <f t="shared" si="791"/>
        <v>0</v>
      </c>
      <c r="O1888" s="247">
        <v>6</v>
      </c>
      <c r="P1888" s="13">
        <v>0</v>
      </c>
      <c r="Q1888" s="247">
        <f t="shared" si="769"/>
        <v>6</v>
      </c>
      <c r="R1888" s="223" t="s">
        <v>22</v>
      </c>
      <c r="S1888" s="52">
        <v>43067</v>
      </c>
      <c r="T1888" s="49" t="s">
        <v>178</v>
      </c>
      <c r="U1888" s="197">
        <v>43830</v>
      </c>
      <c r="V1888" s="16"/>
      <c r="W1888" s="148" t="s">
        <v>543</v>
      </c>
      <c r="X1888" s="148" t="s">
        <v>556</v>
      </c>
      <c r="Y1888" s="11"/>
    </row>
    <row r="1889" spans="1:25" s="72" customFormat="1" ht="21" customHeight="1" x14ac:dyDescent="0.2">
      <c r="A1889" s="75">
        <f t="shared" si="780"/>
        <v>26</v>
      </c>
      <c r="B1889" s="76" t="s">
        <v>126</v>
      </c>
      <c r="C1889" s="76" t="s">
        <v>177</v>
      </c>
      <c r="D1889" s="77">
        <f>COUNTA(D1877:D1888)</f>
        <v>12</v>
      </c>
      <c r="E1889" s="47" t="s">
        <v>34</v>
      </c>
      <c r="F1889" s="33"/>
      <c r="G1889" s="78">
        <v>547.1</v>
      </c>
      <c r="H1889" s="78">
        <f>SUM(H1877:H1888)</f>
        <v>497.59999999999997</v>
      </c>
      <c r="I1889" s="78">
        <f t="shared" ref="I1889:Q1889" si="792">SUM(I1877:I1888)</f>
        <v>497.59999999999997</v>
      </c>
      <c r="J1889" s="78">
        <f t="shared" si="792"/>
        <v>172.79999999999998</v>
      </c>
      <c r="K1889" s="78">
        <f t="shared" si="792"/>
        <v>324.79999999999995</v>
      </c>
      <c r="L1889" s="77">
        <f t="shared" si="792"/>
        <v>12</v>
      </c>
      <c r="M1889" s="77">
        <f t="shared" si="792"/>
        <v>4</v>
      </c>
      <c r="N1889" s="77">
        <f t="shared" si="792"/>
        <v>8</v>
      </c>
      <c r="O1889" s="77">
        <f t="shared" si="792"/>
        <v>29</v>
      </c>
      <c r="P1889" s="77">
        <f t="shared" si="792"/>
        <v>3</v>
      </c>
      <c r="Q1889" s="77">
        <f t="shared" si="792"/>
        <v>26</v>
      </c>
      <c r="R1889" s="15" t="str">
        <f>IF(L1889/D1889=0,"дом расселён 100%",IF(L1889-D1889=0,"0%",IF(L1889/D1889&lt;1,1-L1889/D1889)))</f>
        <v>0%</v>
      </c>
      <c r="S1889" s="79">
        <v>43067</v>
      </c>
      <c r="T1889" s="76" t="s">
        <v>178</v>
      </c>
      <c r="U1889" s="79">
        <v>43830</v>
      </c>
      <c r="V1889" s="16"/>
      <c r="W1889" s="148" t="s">
        <v>543</v>
      </c>
      <c r="X1889" s="148" t="s">
        <v>556</v>
      </c>
      <c r="Y1889" s="11"/>
    </row>
    <row r="1890" spans="1:25" s="17" customFormat="1" ht="24.95" customHeight="1" x14ac:dyDescent="0.2">
      <c r="A1890" s="58">
        <f>A1889+1</f>
        <v>27</v>
      </c>
      <c r="B1890" s="143" t="s">
        <v>126</v>
      </c>
      <c r="C1890" s="143" t="s">
        <v>179</v>
      </c>
      <c r="D1890" s="142">
        <v>1</v>
      </c>
      <c r="E1890" s="143" t="s">
        <v>13</v>
      </c>
      <c r="F1890" s="38">
        <v>3</v>
      </c>
      <c r="G1890" s="14"/>
      <c r="H1890" s="140">
        <v>71.400000000000006</v>
      </c>
      <c r="I1890" s="228">
        <f t="shared" ref="I1890:I1905" si="793">IF(R1890="Подлежит расселению",H1890,IF(R1890="Расселено",0,IF(R1890="Пустующие",0,IF(R1890="В суде",H1890))))</f>
        <v>71.400000000000006</v>
      </c>
      <c r="J1890" s="228">
        <f t="shared" ref="J1890:J1905" si="794">IF(E1890="Муниципальная",I1890,IF(E1890="Частная",0,IF(E1890="Государственная",0,IF(E1890="Юр.лицо",0))))</f>
        <v>0</v>
      </c>
      <c r="K1890" s="228">
        <f t="shared" ref="K1890:K1905" si="795">IF(E1890="Муниципальная",0,IF(E1890="Частная",I1890,IF(E1890="Государственная",I1890,IF(E1890="Юр.лицо",I1890))))</f>
        <v>71.400000000000006</v>
      </c>
      <c r="L1890" s="143">
        <f t="shared" ref="L1890:N1905" si="796">IF(I1890&gt;0,1,IF(I1890=0,0))</f>
        <v>1</v>
      </c>
      <c r="M1890" s="12">
        <f t="shared" si="796"/>
        <v>0</v>
      </c>
      <c r="N1890" s="143">
        <f t="shared" si="796"/>
        <v>1</v>
      </c>
      <c r="O1890" s="247">
        <v>1</v>
      </c>
      <c r="P1890" s="13">
        <v>0</v>
      </c>
      <c r="Q1890" s="247">
        <f t="shared" si="769"/>
        <v>1</v>
      </c>
      <c r="R1890" s="223" t="s">
        <v>22</v>
      </c>
      <c r="S1890" s="57">
        <v>43067</v>
      </c>
      <c r="T1890" s="54" t="s">
        <v>180</v>
      </c>
      <c r="U1890" s="207">
        <v>46752</v>
      </c>
      <c r="V1890" s="139">
        <v>42821</v>
      </c>
      <c r="W1890" s="148" t="s">
        <v>543</v>
      </c>
      <c r="X1890" s="148" t="s">
        <v>556</v>
      </c>
      <c r="Y1890" s="11"/>
    </row>
    <row r="1891" spans="1:25" s="17" customFormat="1" ht="24.95" customHeight="1" x14ac:dyDescent="0.2">
      <c r="A1891" s="58">
        <f t="shared" si="780"/>
        <v>27</v>
      </c>
      <c r="B1891" s="143" t="s">
        <v>126</v>
      </c>
      <c r="C1891" s="143" t="s">
        <v>179</v>
      </c>
      <c r="D1891" s="142">
        <v>2</v>
      </c>
      <c r="E1891" s="143" t="s">
        <v>13</v>
      </c>
      <c r="F1891" s="38">
        <v>1</v>
      </c>
      <c r="G1891" s="14"/>
      <c r="H1891" s="140">
        <v>33.299999999999997</v>
      </c>
      <c r="I1891" s="228">
        <f t="shared" si="793"/>
        <v>33.299999999999997</v>
      </c>
      <c r="J1891" s="228">
        <f t="shared" si="794"/>
        <v>0</v>
      </c>
      <c r="K1891" s="228">
        <f t="shared" si="795"/>
        <v>33.299999999999997</v>
      </c>
      <c r="L1891" s="143">
        <f t="shared" si="796"/>
        <v>1</v>
      </c>
      <c r="M1891" s="12">
        <f t="shared" si="796"/>
        <v>0</v>
      </c>
      <c r="N1891" s="143">
        <f t="shared" si="796"/>
        <v>1</v>
      </c>
      <c r="O1891" s="247">
        <v>7</v>
      </c>
      <c r="P1891" s="13">
        <v>0</v>
      </c>
      <c r="Q1891" s="247">
        <f t="shared" si="769"/>
        <v>7</v>
      </c>
      <c r="R1891" s="223" t="s">
        <v>22</v>
      </c>
      <c r="S1891" s="141">
        <v>43067</v>
      </c>
      <c r="T1891" s="143" t="s">
        <v>180</v>
      </c>
      <c r="U1891" s="45">
        <v>46752</v>
      </c>
      <c r="V1891" s="139">
        <v>42094</v>
      </c>
      <c r="W1891" s="148" t="s">
        <v>543</v>
      </c>
      <c r="X1891" s="148" t="s">
        <v>556</v>
      </c>
      <c r="Y1891" s="11"/>
    </row>
    <row r="1892" spans="1:25" s="17" customFormat="1" ht="24.95" customHeight="1" x14ac:dyDescent="0.2">
      <c r="A1892" s="58">
        <f t="shared" si="780"/>
        <v>27</v>
      </c>
      <c r="B1892" s="143" t="s">
        <v>126</v>
      </c>
      <c r="C1892" s="143" t="s">
        <v>179</v>
      </c>
      <c r="D1892" s="142">
        <v>3</v>
      </c>
      <c r="E1892" s="143" t="s">
        <v>13</v>
      </c>
      <c r="F1892" s="38">
        <v>2</v>
      </c>
      <c r="G1892" s="14"/>
      <c r="H1892" s="140">
        <v>53.4</v>
      </c>
      <c r="I1892" s="228">
        <f t="shared" si="793"/>
        <v>53.4</v>
      </c>
      <c r="J1892" s="228">
        <f t="shared" si="794"/>
        <v>0</v>
      </c>
      <c r="K1892" s="228">
        <f t="shared" si="795"/>
        <v>53.4</v>
      </c>
      <c r="L1892" s="143">
        <f t="shared" si="796"/>
        <v>1</v>
      </c>
      <c r="M1892" s="12">
        <f t="shared" si="796"/>
        <v>0</v>
      </c>
      <c r="N1892" s="143">
        <f t="shared" si="796"/>
        <v>1</v>
      </c>
      <c r="O1892" s="247">
        <v>5</v>
      </c>
      <c r="P1892" s="13">
        <v>0</v>
      </c>
      <c r="Q1892" s="247">
        <f t="shared" si="769"/>
        <v>5</v>
      </c>
      <c r="R1892" s="223" t="s">
        <v>22</v>
      </c>
      <c r="S1892" s="141">
        <v>43067</v>
      </c>
      <c r="T1892" s="143" t="s">
        <v>180</v>
      </c>
      <c r="U1892" s="45">
        <v>46752</v>
      </c>
      <c r="V1892" s="139">
        <v>42087</v>
      </c>
      <c r="W1892" s="148" t="s">
        <v>543</v>
      </c>
      <c r="X1892" s="148" t="s">
        <v>556</v>
      </c>
      <c r="Y1892" s="11"/>
    </row>
    <row r="1893" spans="1:25" s="17" customFormat="1" ht="24.95" customHeight="1" x14ac:dyDescent="0.2">
      <c r="A1893" s="58">
        <f t="shared" si="780"/>
        <v>27</v>
      </c>
      <c r="B1893" s="143" t="s">
        <v>126</v>
      </c>
      <c r="C1893" s="143" t="s">
        <v>179</v>
      </c>
      <c r="D1893" s="142">
        <v>4</v>
      </c>
      <c r="E1893" s="143" t="s">
        <v>13</v>
      </c>
      <c r="F1893" s="38">
        <v>2</v>
      </c>
      <c r="G1893" s="14"/>
      <c r="H1893" s="140">
        <v>53.7</v>
      </c>
      <c r="I1893" s="228">
        <f t="shared" si="793"/>
        <v>53.7</v>
      </c>
      <c r="J1893" s="228">
        <f t="shared" si="794"/>
        <v>0</v>
      </c>
      <c r="K1893" s="228">
        <f t="shared" si="795"/>
        <v>53.7</v>
      </c>
      <c r="L1893" s="143">
        <f t="shared" si="796"/>
        <v>1</v>
      </c>
      <c r="M1893" s="12">
        <f t="shared" si="796"/>
        <v>0</v>
      </c>
      <c r="N1893" s="143">
        <f t="shared" si="796"/>
        <v>1</v>
      </c>
      <c r="O1893" s="247">
        <v>2</v>
      </c>
      <c r="P1893" s="13">
        <v>0</v>
      </c>
      <c r="Q1893" s="247">
        <f t="shared" si="769"/>
        <v>2</v>
      </c>
      <c r="R1893" s="223" t="s">
        <v>22</v>
      </c>
      <c r="S1893" s="141">
        <v>43067</v>
      </c>
      <c r="T1893" s="143" t="s">
        <v>180</v>
      </c>
      <c r="U1893" s="45">
        <v>46752</v>
      </c>
      <c r="V1893" s="139">
        <v>39101</v>
      </c>
      <c r="W1893" s="148" t="s">
        <v>543</v>
      </c>
      <c r="X1893" s="148" t="s">
        <v>556</v>
      </c>
      <c r="Y1893" s="11"/>
    </row>
    <row r="1894" spans="1:25" s="17" customFormat="1" ht="24.95" customHeight="1" x14ac:dyDescent="0.2">
      <c r="A1894" s="58">
        <f t="shared" si="780"/>
        <v>27</v>
      </c>
      <c r="B1894" s="143" t="s">
        <v>126</v>
      </c>
      <c r="C1894" s="143" t="s">
        <v>179</v>
      </c>
      <c r="D1894" s="142">
        <v>5</v>
      </c>
      <c r="E1894" s="143" t="s">
        <v>13</v>
      </c>
      <c r="F1894" s="38">
        <v>2</v>
      </c>
      <c r="G1894" s="14"/>
      <c r="H1894" s="140">
        <v>50</v>
      </c>
      <c r="I1894" s="228">
        <f t="shared" si="793"/>
        <v>50</v>
      </c>
      <c r="J1894" s="228">
        <f t="shared" si="794"/>
        <v>0</v>
      </c>
      <c r="K1894" s="228">
        <f t="shared" si="795"/>
        <v>50</v>
      </c>
      <c r="L1894" s="143">
        <f t="shared" si="796"/>
        <v>1</v>
      </c>
      <c r="M1894" s="12">
        <f t="shared" si="796"/>
        <v>0</v>
      </c>
      <c r="N1894" s="143">
        <f t="shared" si="796"/>
        <v>1</v>
      </c>
      <c r="O1894" s="247">
        <v>4</v>
      </c>
      <c r="P1894" s="13">
        <v>0</v>
      </c>
      <c r="Q1894" s="247">
        <f t="shared" si="769"/>
        <v>4</v>
      </c>
      <c r="R1894" s="223" t="s">
        <v>22</v>
      </c>
      <c r="S1894" s="141">
        <v>43067</v>
      </c>
      <c r="T1894" s="143" t="s">
        <v>180</v>
      </c>
      <c r="U1894" s="45">
        <v>46752</v>
      </c>
      <c r="V1894" s="139">
        <v>41087</v>
      </c>
      <c r="W1894" s="148" t="s">
        <v>543</v>
      </c>
      <c r="X1894" s="148" t="s">
        <v>556</v>
      </c>
      <c r="Y1894" s="11"/>
    </row>
    <row r="1895" spans="1:25" s="17" customFormat="1" ht="24.95" customHeight="1" x14ac:dyDescent="0.2">
      <c r="A1895" s="58">
        <f t="shared" si="780"/>
        <v>27</v>
      </c>
      <c r="B1895" s="143" t="s">
        <v>126</v>
      </c>
      <c r="C1895" s="143" t="s">
        <v>179</v>
      </c>
      <c r="D1895" s="142">
        <v>6</v>
      </c>
      <c r="E1895" s="143" t="s">
        <v>12</v>
      </c>
      <c r="F1895" s="38">
        <v>3</v>
      </c>
      <c r="G1895" s="14"/>
      <c r="H1895" s="140">
        <v>71.400000000000006</v>
      </c>
      <c r="I1895" s="228">
        <f t="shared" si="793"/>
        <v>71.400000000000006</v>
      </c>
      <c r="J1895" s="228">
        <f t="shared" si="794"/>
        <v>71.400000000000006</v>
      </c>
      <c r="K1895" s="228">
        <f t="shared" si="795"/>
        <v>0</v>
      </c>
      <c r="L1895" s="143">
        <f t="shared" si="796"/>
        <v>1</v>
      </c>
      <c r="M1895" s="12">
        <f t="shared" si="796"/>
        <v>1</v>
      </c>
      <c r="N1895" s="143">
        <f t="shared" si="796"/>
        <v>0</v>
      </c>
      <c r="O1895" s="247">
        <v>4</v>
      </c>
      <c r="P1895" s="13">
        <v>0</v>
      </c>
      <c r="Q1895" s="247">
        <f t="shared" si="769"/>
        <v>4</v>
      </c>
      <c r="R1895" s="223" t="s">
        <v>22</v>
      </c>
      <c r="S1895" s="141">
        <v>43067</v>
      </c>
      <c r="T1895" s="143" t="s">
        <v>180</v>
      </c>
      <c r="U1895" s="45">
        <v>46752</v>
      </c>
      <c r="V1895" s="16"/>
      <c r="W1895" s="148" t="s">
        <v>543</v>
      </c>
      <c r="X1895" s="148" t="s">
        <v>556</v>
      </c>
      <c r="Y1895" s="11"/>
    </row>
    <row r="1896" spans="1:25" s="17" customFormat="1" ht="24.95" customHeight="1" x14ac:dyDescent="0.2">
      <c r="A1896" s="58">
        <f t="shared" si="780"/>
        <v>27</v>
      </c>
      <c r="B1896" s="143" t="s">
        <v>126</v>
      </c>
      <c r="C1896" s="143" t="s">
        <v>179</v>
      </c>
      <c r="D1896" s="142">
        <v>7</v>
      </c>
      <c r="E1896" s="143" t="s">
        <v>13</v>
      </c>
      <c r="F1896" s="38">
        <v>2</v>
      </c>
      <c r="G1896" s="14"/>
      <c r="H1896" s="140">
        <v>53</v>
      </c>
      <c r="I1896" s="228">
        <f t="shared" si="793"/>
        <v>53</v>
      </c>
      <c r="J1896" s="228">
        <f t="shared" si="794"/>
        <v>0</v>
      </c>
      <c r="K1896" s="228">
        <f t="shared" si="795"/>
        <v>53</v>
      </c>
      <c r="L1896" s="143">
        <f t="shared" si="796"/>
        <v>1</v>
      </c>
      <c r="M1896" s="12">
        <f t="shared" si="796"/>
        <v>0</v>
      </c>
      <c r="N1896" s="143">
        <f t="shared" si="796"/>
        <v>1</v>
      </c>
      <c r="O1896" s="247">
        <v>4</v>
      </c>
      <c r="P1896" s="13">
        <v>0</v>
      </c>
      <c r="Q1896" s="247">
        <f t="shared" si="769"/>
        <v>4</v>
      </c>
      <c r="R1896" s="223" t="s">
        <v>22</v>
      </c>
      <c r="S1896" s="141">
        <v>43067</v>
      </c>
      <c r="T1896" s="143" t="s">
        <v>180</v>
      </c>
      <c r="U1896" s="45">
        <v>46752</v>
      </c>
      <c r="V1896" s="139">
        <v>42877</v>
      </c>
      <c r="W1896" s="148" t="s">
        <v>543</v>
      </c>
      <c r="X1896" s="148" t="s">
        <v>556</v>
      </c>
      <c r="Y1896" s="11"/>
    </row>
    <row r="1897" spans="1:25" s="17" customFormat="1" ht="24.95" customHeight="1" x14ac:dyDescent="0.2">
      <c r="A1897" s="58">
        <f t="shared" si="780"/>
        <v>27</v>
      </c>
      <c r="B1897" s="143" t="s">
        <v>126</v>
      </c>
      <c r="C1897" s="143" t="s">
        <v>179</v>
      </c>
      <c r="D1897" s="142">
        <v>8</v>
      </c>
      <c r="E1897" s="143" t="s">
        <v>13</v>
      </c>
      <c r="F1897" s="38">
        <v>2</v>
      </c>
      <c r="G1897" s="14"/>
      <c r="H1897" s="140">
        <v>54</v>
      </c>
      <c r="I1897" s="228">
        <f t="shared" si="793"/>
        <v>54</v>
      </c>
      <c r="J1897" s="228">
        <f t="shared" si="794"/>
        <v>0</v>
      </c>
      <c r="K1897" s="228">
        <f t="shared" si="795"/>
        <v>54</v>
      </c>
      <c r="L1897" s="143">
        <f t="shared" si="796"/>
        <v>1</v>
      </c>
      <c r="M1897" s="12">
        <f t="shared" si="796"/>
        <v>0</v>
      </c>
      <c r="N1897" s="143">
        <f t="shared" si="796"/>
        <v>1</v>
      </c>
      <c r="O1897" s="247">
        <v>3</v>
      </c>
      <c r="P1897" s="13">
        <v>0</v>
      </c>
      <c r="Q1897" s="247">
        <f t="shared" si="769"/>
        <v>3</v>
      </c>
      <c r="R1897" s="223" t="s">
        <v>22</v>
      </c>
      <c r="S1897" s="141">
        <v>43067</v>
      </c>
      <c r="T1897" s="143" t="s">
        <v>180</v>
      </c>
      <c r="U1897" s="45">
        <v>46752</v>
      </c>
      <c r="V1897" s="139">
        <v>41073</v>
      </c>
      <c r="W1897" s="148" t="s">
        <v>543</v>
      </c>
      <c r="X1897" s="148" t="s">
        <v>556</v>
      </c>
      <c r="Y1897" s="11"/>
    </row>
    <row r="1898" spans="1:25" s="17" customFormat="1" ht="24.95" customHeight="1" x14ac:dyDescent="0.2">
      <c r="A1898" s="58">
        <f t="shared" si="780"/>
        <v>27</v>
      </c>
      <c r="B1898" s="143" t="s">
        <v>126</v>
      </c>
      <c r="C1898" s="143" t="s">
        <v>179</v>
      </c>
      <c r="D1898" s="142">
        <v>9</v>
      </c>
      <c r="E1898" s="143" t="s">
        <v>13</v>
      </c>
      <c r="F1898" s="38">
        <v>2</v>
      </c>
      <c r="G1898" s="14"/>
      <c r="H1898" s="140">
        <v>54.1</v>
      </c>
      <c r="I1898" s="228">
        <f t="shared" si="793"/>
        <v>54.1</v>
      </c>
      <c r="J1898" s="228">
        <f t="shared" si="794"/>
        <v>0</v>
      </c>
      <c r="K1898" s="228">
        <f t="shared" si="795"/>
        <v>54.1</v>
      </c>
      <c r="L1898" s="143">
        <f t="shared" si="796"/>
        <v>1</v>
      </c>
      <c r="M1898" s="12">
        <f t="shared" si="796"/>
        <v>0</v>
      </c>
      <c r="N1898" s="143">
        <f t="shared" si="796"/>
        <v>1</v>
      </c>
      <c r="O1898" s="247">
        <v>2</v>
      </c>
      <c r="P1898" s="13">
        <v>0</v>
      </c>
      <c r="Q1898" s="247">
        <f t="shared" si="769"/>
        <v>2</v>
      </c>
      <c r="R1898" s="223" t="s">
        <v>22</v>
      </c>
      <c r="S1898" s="141">
        <v>43067</v>
      </c>
      <c r="T1898" s="143" t="s">
        <v>180</v>
      </c>
      <c r="U1898" s="45">
        <v>46752</v>
      </c>
      <c r="V1898" s="139">
        <v>42702</v>
      </c>
      <c r="W1898" s="148" t="s">
        <v>543</v>
      </c>
      <c r="X1898" s="148" t="s">
        <v>556</v>
      </c>
      <c r="Y1898" s="11"/>
    </row>
    <row r="1899" spans="1:25" s="17" customFormat="1" ht="24.95" customHeight="1" x14ac:dyDescent="0.2">
      <c r="A1899" s="58">
        <f t="shared" si="780"/>
        <v>27</v>
      </c>
      <c r="B1899" s="143" t="s">
        <v>126</v>
      </c>
      <c r="C1899" s="143" t="s">
        <v>179</v>
      </c>
      <c r="D1899" s="142">
        <v>10</v>
      </c>
      <c r="E1899" s="143" t="s">
        <v>12</v>
      </c>
      <c r="F1899" s="38">
        <v>2</v>
      </c>
      <c r="G1899" s="14"/>
      <c r="H1899" s="140">
        <v>53.4</v>
      </c>
      <c r="I1899" s="228">
        <f t="shared" si="793"/>
        <v>53.4</v>
      </c>
      <c r="J1899" s="228">
        <f t="shared" si="794"/>
        <v>53.4</v>
      </c>
      <c r="K1899" s="228">
        <f t="shared" si="795"/>
        <v>0</v>
      </c>
      <c r="L1899" s="143">
        <f t="shared" si="796"/>
        <v>1</v>
      </c>
      <c r="M1899" s="12">
        <f t="shared" si="796"/>
        <v>1</v>
      </c>
      <c r="N1899" s="143">
        <f t="shared" si="796"/>
        <v>0</v>
      </c>
      <c r="O1899" s="247">
        <v>2</v>
      </c>
      <c r="P1899" s="13">
        <v>0</v>
      </c>
      <c r="Q1899" s="247">
        <f t="shared" si="769"/>
        <v>2</v>
      </c>
      <c r="R1899" s="223" t="s">
        <v>22</v>
      </c>
      <c r="S1899" s="141">
        <v>43067</v>
      </c>
      <c r="T1899" s="143" t="s">
        <v>180</v>
      </c>
      <c r="U1899" s="45">
        <v>46752</v>
      </c>
      <c r="V1899" s="16"/>
      <c r="W1899" s="148" t="s">
        <v>543</v>
      </c>
      <c r="X1899" s="148" t="s">
        <v>556</v>
      </c>
      <c r="Y1899" s="11"/>
    </row>
    <row r="1900" spans="1:25" s="17" customFormat="1" ht="24.95" customHeight="1" x14ac:dyDescent="0.2">
      <c r="A1900" s="58">
        <f t="shared" si="780"/>
        <v>27</v>
      </c>
      <c r="B1900" s="143" t="s">
        <v>126</v>
      </c>
      <c r="C1900" s="143" t="s">
        <v>179</v>
      </c>
      <c r="D1900" s="142">
        <v>11</v>
      </c>
      <c r="E1900" s="143" t="s">
        <v>13</v>
      </c>
      <c r="F1900" s="38">
        <v>3</v>
      </c>
      <c r="G1900" s="14"/>
      <c r="H1900" s="140">
        <v>73.099999999999994</v>
      </c>
      <c r="I1900" s="228">
        <f t="shared" si="793"/>
        <v>73.099999999999994</v>
      </c>
      <c r="J1900" s="228">
        <f t="shared" si="794"/>
        <v>0</v>
      </c>
      <c r="K1900" s="228">
        <f t="shared" si="795"/>
        <v>73.099999999999994</v>
      </c>
      <c r="L1900" s="143">
        <f t="shared" si="796"/>
        <v>1</v>
      </c>
      <c r="M1900" s="12">
        <f t="shared" si="796"/>
        <v>0</v>
      </c>
      <c r="N1900" s="143">
        <f t="shared" si="796"/>
        <v>1</v>
      </c>
      <c r="O1900" s="247">
        <v>0</v>
      </c>
      <c r="P1900" s="13">
        <v>0</v>
      </c>
      <c r="Q1900" s="247">
        <f t="shared" si="769"/>
        <v>0</v>
      </c>
      <c r="R1900" s="223" t="s">
        <v>22</v>
      </c>
      <c r="S1900" s="141">
        <v>43067</v>
      </c>
      <c r="T1900" s="143" t="s">
        <v>180</v>
      </c>
      <c r="U1900" s="45">
        <v>46752</v>
      </c>
      <c r="V1900" s="139">
        <v>41404</v>
      </c>
      <c r="W1900" s="148" t="s">
        <v>543</v>
      </c>
      <c r="X1900" s="148" t="s">
        <v>556</v>
      </c>
      <c r="Y1900" s="11"/>
    </row>
    <row r="1901" spans="1:25" s="17" customFormat="1" ht="24.95" customHeight="1" x14ac:dyDescent="0.2">
      <c r="A1901" s="58">
        <f t="shared" si="780"/>
        <v>27</v>
      </c>
      <c r="B1901" s="143" t="s">
        <v>126</v>
      </c>
      <c r="C1901" s="143" t="s">
        <v>179</v>
      </c>
      <c r="D1901" s="142">
        <v>12</v>
      </c>
      <c r="E1901" s="143" t="s">
        <v>13</v>
      </c>
      <c r="F1901" s="38">
        <v>1</v>
      </c>
      <c r="G1901" s="14"/>
      <c r="H1901" s="140">
        <v>33.200000000000003</v>
      </c>
      <c r="I1901" s="228">
        <f t="shared" si="793"/>
        <v>33.200000000000003</v>
      </c>
      <c r="J1901" s="228">
        <f t="shared" si="794"/>
        <v>0</v>
      </c>
      <c r="K1901" s="228">
        <f t="shared" si="795"/>
        <v>33.200000000000003</v>
      </c>
      <c r="L1901" s="143">
        <f t="shared" si="796"/>
        <v>1</v>
      </c>
      <c r="M1901" s="12">
        <f t="shared" si="796"/>
        <v>0</v>
      </c>
      <c r="N1901" s="143">
        <f t="shared" si="796"/>
        <v>1</v>
      </c>
      <c r="O1901" s="247">
        <v>1</v>
      </c>
      <c r="P1901" s="13">
        <v>0</v>
      </c>
      <c r="Q1901" s="247">
        <f t="shared" si="769"/>
        <v>1</v>
      </c>
      <c r="R1901" s="223" t="s">
        <v>22</v>
      </c>
      <c r="S1901" s="141">
        <v>43067</v>
      </c>
      <c r="T1901" s="143" t="s">
        <v>180</v>
      </c>
      <c r="U1901" s="45">
        <v>46752</v>
      </c>
      <c r="V1901" s="139">
        <v>39050</v>
      </c>
      <c r="W1901" s="148" t="s">
        <v>543</v>
      </c>
      <c r="X1901" s="148" t="s">
        <v>556</v>
      </c>
      <c r="Y1901" s="11"/>
    </row>
    <row r="1902" spans="1:25" s="17" customFormat="1" ht="24.95" customHeight="1" x14ac:dyDescent="0.2">
      <c r="A1902" s="58">
        <f t="shared" si="780"/>
        <v>27</v>
      </c>
      <c r="B1902" s="143" t="s">
        <v>126</v>
      </c>
      <c r="C1902" s="143" t="s">
        <v>179</v>
      </c>
      <c r="D1902" s="142">
        <v>13</v>
      </c>
      <c r="E1902" s="143" t="s">
        <v>13</v>
      </c>
      <c r="F1902" s="38">
        <v>2</v>
      </c>
      <c r="G1902" s="14"/>
      <c r="H1902" s="140">
        <v>53</v>
      </c>
      <c r="I1902" s="228">
        <f t="shared" si="793"/>
        <v>53</v>
      </c>
      <c r="J1902" s="228">
        <f t="shared" si="794"/>
        <v>0</v>
      </c>
      <c r="K1902" s="228">
        <f t="shared" si="795"/>
        <v>53</v>
      </c>
      <c r="L1902" s="143">
        <f t="shared" si="796"/>
        <v>1</v>
      </c>
      <c r="M1902" s="12">
        <f t="shared" si="796"/>
        <v>0</v>
      </c>
      <c r="N1902" s="143">
        <f t="shared" si="796"/>
        <v>1</v>
      </c>
      <c r="O1902" s="247">
        <v>0</v>
      </c>
      <c r="P1902" s="13">
        <v>0</v>
      </c>
      <c r="Q1902" s="247">
        <f t="shared" si="769"/>
        <v>0</v>
      </c>
      <c r="R1902" s="223" t="s">
        <v>22</v>
      </c>
      <c r="S1902" s="141">
        <v>43067</v>
      </c>
      <c r="T1902" s="143" t="s">
        <v>180</v>
      </c>
      <c r="U1902" s="45">
        <v>46752</v>
      </c>
      <c r="V1902" s="139">
        <v>42688</v>
      </c>
      <c r="W1902" s="148" t="s">
        <v>543</v>
      </c>
      <c r="X1902" s="148" t="s">
        <v>556</v>
      </c>
      <c r="Y1902" s="11"/>
    </row>
    <row r="1903" spans="1:25" s="17" customFormat="1" ht="24.95" customHeight="1" x14ac:dyDescent="0.2">
      <c r="A1903" s="58">
        <f t="shared" si="780"/>
        <v>27</v>
      </c>
      <c r="B1903" s="143" t="s">
        <v>126</v>
      </c>
      <c r="C1903" s="143" t="s">
        <v>179</v>
      </c>
      <c r="D1903" s="142">
        <v>14</v>
      </c>
      <c r="E1903" s="143" t="s">
        <v>13</v>
      </c>
      <c r="F1903" s="38">
        <v>2</v>
      </c>
      <c r="G1903" s="14"/>
      <c r="H1903" s="140">
        <v>53.4</v>
      </c>
      <c r="I1903" s="228">
        <f t="shared" si="793"/>
        <v>53.4</v>
      </c>
      <c r="J1903" s="228">
        <f t="shared" si="794"/>
        <v>0</v>
      </c>
      <c r="K1903" s="228">
        <f t="shared" si="795"/>
        <v>53.4</v>
      </c>
      <c r="L1903" s="143">
        <f t="shared" si="796"/>
        <v>1</v>
      </c>
      <c r="M1903" s="12">
        <f t="shared" si="796"/>
        <v>0</v>
      </c>
      <c r="N1903" s="143">
        <f t="shared" si="796"/>
        <v>1</v>
      </c>
      <c r="O1903" s="247">
        <v>4</v>
      </c>
      <c r="P1903" s="13">
        <v>0</v>
      </c>
      <c r="Q1903" s="247">
        <f t="shared" si="769"/>
        <v>4</v>
      </c>
      <c r="R1903" s="223" t="s">
        <v>22</v>
      </c>
      <c r="S1903" s="141">
        <v>43067</v>
      </c>
      <c r="T1903" s="143" t="s">
        <v>180</v>
      </c>
      <c r="U1903" s="45">
        <v>46752</v>
      </c>
      <c r="V1903" s="139">
        <v>37929</v>
      </c>
      <c r="W1903" s="148" t="s">
        <v>543</v>
      </c>
      <c r="X1903" s="148" t="s">
        <v>556</v>
      </c>
      <c r="Y1903" s="11"/>
    </row>
    <row r="1904" spans="1:25" s="17" customFormat="1" ht="24.95" customHeight="1" x14ac:dyDescent="0.2">
      <c r="A1904" s="58">
        <f t="shared" si="780"/>
        <v>27</v>
      </c>
      <c r="B1904" s="143" t="s">
        <v>126</v>
      </c>
      <c r="C1904" s="143" t="s">
        <v>179</v>
      </c>
      <c r="D1904" s="142">
        <v>15</v>
      </c>
      <c r="E1904" s="143" t="s">
        <v>13</v>
      </c>
      <c r="F1904" s="38">
        <v>3</v>
      </c>
      <c r="G1904" s="14"/>
      <c r="H1904" s="140">
        <v>71.8</v>
      </c>
      <c r="I1904" s="228">
        <f t="shared" si="793"/>
        <v>71.8</v>
      </c>
      <c r="J1904" s="228">
        <f t="shared" si="794"/>
        <v>0</v>
      </c>
      <c r="K1904" s="228">
        <f t="shared" si="795"/>
        <v>71.8</v>
      </c>
      <c r="L1904" s="143">
        <f t="shared" si="796"/>
        <v>1</v>
      </c>
      <c r="M1904" s="12">
        <f t="shared" si="796"/>
        <v>0</v>
      </c>
      <c r="N1904" s="143">
        <f t="shared" si="796"/>
        <v>1</v>
      </c>
      <c r="O1904" s="247">
        <v>2</v>
      </c>
      <c r="P1904" s="13">
        <v>0</v>
      </c>
      <c r="Q1904" s="247">
        <f t="shared" si="769"/>
        <v>2</v>
      </c>
      <c r="R1904" s="223" t="s">
        <v>22</v>
      </c>
      <c r="S1904" s="141">
        <v>43067</v>
      </c>
      <c r="T1904" s="143" t="s">
        <v>180</v>
      </c>
      <c r="U1904" s="45">
        <v>46752</v>
      </c>
      <c r="V1904" s="139">
        <v>41031</v>
      </c>
      <c r="W1904" s="148" t="s">
        <v>543</v>
      </c>
      <c r="X1904" s="148" t="s">
        <v>556</v>
      </c>
      <c r="Y1904" s="11"/>
    </row>
    <row r="1905" spans="1:25" s="17" customFormat="1" ht="24.95" customHeight="1" x14ac:dyDescent="0.2">
      <c r="A1905" s="58">
        <f t="shared" si="780"/>
        <v>27</v>
      </c>
      <c r="B1905" s="143" t="s">
        <v>126</v>
      </c>
      <c r="C1905" s="143" t="s">
        <v>179</v>
      </c>
      <c r="D1905" s="142">
        <v>16</v>
      </c>
      <c r="E1905" s="143" t="s">
        <v>13</v>
      </c>
      <c r="F1905" s="38">
        <v>2</v>
      </c>
      <c r="G1905" s="14"/>
      <c r="H1905" s="140">
        <v>50.1</v>
      </c>
      <c r="I1905" s="228">
        <f t="shared" si="793"/>
        <v>50.1</v>
      </c>
      <c r="J1905" s="228">
        <f t="shared" si="794"/>
        <v>0</v>
      </c>
      <c r="K1905" s="228">
        <f t="shared" si="795"/>
        <v>50.1</v>
      </c>
      <c r="L1905" s="143">
        <f t="shared" si="796"/>
        <v>1</v>
      </c>
      <c r="M1905" s="12">
        <f t="shared" si="796"/>
        <v>0</v>
      </c>
      <c r="N1905" s="143">
        <f t="shared" si="796"/>
        <v>1</v>
      </c>
      <c r="O1905" s="247">
        <v>1</v>
      </c>
      <c r="P1905" s="13">
        <v>0</v>
      </c>
      <c r="Q1905" s="247">
        <f t="shared" si="769"/>
        <v>1</v>
      </c>
      <c r="R1905" s="223" t="s">
        <v>22</v>
      </c>
      <c r="S1905" s="52">
        <v>43067</v>
      </c>
      <c r="T1905" s="49" t="s">
        <v>180</v>
      </c>
      <c r="U1905" s="197">
        <v>46752</v>
      </c>
      <c r="V1905" s="139">
        <v>41848</v>
      </c>
      <c r="W1905" s="148" t="s">
        <v>543</v>
      </c>
      <c r="X1905" s="148" t="s">
        <v>556</v>
      </c>
      <c r="Y1905" s="11"/>
    </row>
    <row r="1906" spans="1:25" s="66" customFormat="1" ht="21" customHeight="1" x14ac:dyDescent="0.2">
      <c r="A1906" s="67">
        <f t="shared" si="780"/>
        <v>27</v>
      </c>
      <c r="B1906" s="68" t="s">
        <v>126</v>
      </c>
      <c r="C1906" s="68" t="s">
        <v>179</v>
      </c>
      <c r="D1906" s="115">
        <f>COUNTA(D1890:D1905)</f>
        <v>16</v>
      </c>
      <c r="E1906" s="47" t="s">
        <v>34</v>
      </c>
      <c r="F1906" s="33"/>
      <c r="G1906" s="69">
        <v>1091.3</v>
      </c>
      <c r="H1906" s="69">
        <f>SUM(H1890:H1905)</f>
        <v>882.30000000000007</v>
      </c>
      <c r="I1906" s="69">
        <f t="shared" ref="I1906:Q1906" si="797">SUM(I1890:I1905)</f>
        <v>882.30000000000007</v>
      </c>
      <c r="J1906" s="69">
        <f t="shared" si="797"/>
        <v>124.80000000000001</v>
      </c>
      <c r="K1906" s="69">
        <f t="shared" si="797"/>
        <v>757.5</v>
      </c>
      <c r="L1906" s="115">
        <f t="shared" si="797"/>
        <v>16</v>
      </c>
      <c r="M1906" s="115">
        <f t="shared" si="797"/>
        <v>2</v>
      </c>
      <c r="N1906" s="115">
        <f t="shared" si="797"/>
        <v>14</v>
      </c>
      <c r="O1906" s="115">
        <f t="shared" si="797"/>
        <v>42</v>
      </c>
      <c r="P1906" s="115">
        <f t="shared" si="797"/>
        <v>0</v>
      </c>
      <c r="Q1906" s="115">
        <f t="shared" si="797"/>
        <v>42</v>
      </c>
      <c r="R1906" s="15" t="str">
        <f>IF(L1906/D1906=0,"дом расселён 100%",IF(L1906-D1906=0,"0%",IF(L1906/D1906&lt;1,1-L1906/D1906)))</f>
        <v>0%</v>
      </c>
      <c r="S1906" s="70">
        <v>43067</v>
      </c>
      <c r="T1906" s="68" t="s">
        <v>180</v>
      </c>
      <c r="U1906" s="70">
        <v>46752</v>
      </c>
      <c r="V1906" s="1"/>
      <c r="W1906" s="148" t="s">
        <v>543</v>
      </c>
      <c r="X1906" s="148" t="s">
        <v>556</v>
      </c>
      <c r="Y1906" s="11"/>
    </row>
    <row r="1907" spans="1:25" s="17" customFormat="1" ht="24.95" customHeight="1" x14ac:dyDescent="0.2">
      <c r="A1907" s="58">
        <f>A1906+1</f>
        <v>28</v>
      </c>
      <c r="B1907" s="143" t="s">
        <v>126</v>
      </c>
      <c r="C1907" s="143" t="s">
        <v>181</v>
      </c>
      <c r="D1907" s="142">
        <v>1</v>
      </c>
      <c r="E1907" s="143" t="s">
        <v>12</v>
      </c>
      <c r="F1907" s="38">
        <v>3</v>
      </c>
      <c r="G1907" s="14"/>
      <c r="H1907" s="140">
        <v>52.6</v>
      </c>
      <c r="I1907" s="228">
        <f t="shared" ref="I1907:I1918" si="798">IF(R1907="Подлежит расселению",H1907,IF(R1907="Расселено",0,IF(R1907="Пустующие",0,IF(R1907="В суде",H1907))))</f>
        <v>52.6</v>
      </c>
      <c r="J1907" s="228">
        <f t="shared" ref="J1907:J1918" si="799">IF(E1907="Муниципальная",I1907,IF(E1907="Частная",0,IF(E1907="Государственная",0,IF(E1907="Юр.лицо",0))))</f>
        <v>52.6</v>
      </c>
      <c r="K1907" s="228">
        <f t="shared" ref="K1907:K1918" si="800">IF(E1907="Муниципальная",0,IF(E1907="Частная",I1907,IF(E1907="Государственная",I1907,IF(E1907="Юр.лицо",I1907))))</f>
        <v>0</v>
      </c>
      <c r="L1907" s="143">
        <f t="shared" ref="L1907:N1918" si="801">IF(I1907&gt;0,1,IF(I1907=0,0))</f>
        <v>1</v>
      </c>
      <c r="M1907" s="12">
        <f t="shared" si="801"/>
        <v>1</v>
      </c>
      <c r="N1907" s="143">
        <f t="shared" si="801"/>
        <v>0</v>
      </c>
      <c r="O1907" s="247">
        <v>1</v>
      </c>
      <c r="P1907" s="13">
        <v>0</v>
      </c>
      <c r="Q1907" s="247">
        <f t="shared" si="769"/>
        <v>1</v>
      </c>
      <c r="R1907" s="223" t="s">
        <v>22</v>
      </c>
      <c r="S1907" s="57">
        <v>43091</v>
      </c>
      <c r="T1907" s="54" t="s">
        <v>182</v>
      </c>
      <c r="U1907" s="207">
        <v>43830</v>
      </c>
      <c r="V1907" s="16"/>
      <c r="W1907" s="148" t="s">
        <v>543</v>
      </c>
      <c r="X1907" s="148" t="s">
        <v>556</v>
      </c>
      <c r="Y1907" s="11"/>
    </row>
    <row r="1908" spans="1:25" s="17" customFormat="1" ht="24.95" customHeight="1" x14ac:dyDescent="0.2">
      <c r="A1908" s="58">
        <f t="shared" si="780"/>
        <v>28</v>
      </c>
      <c r="B1908" s="143" t="s">
        <v>126</v>
      </c>
      <c r="C1908" s="143" t="s">
        <v>181</v>
      </c>
      <c r="D1908" s="142">
        <v>2</v>
      </c>
      <c r="E1908" s="143" t="s">
        <v>12</v>
      </c>
      <c r="F1908" s="38">
        <v>2</v>
      </c>
      <c r="G1908" s="14"/>
      <c r="H1908" s="140">
        <v>41.1</v>
      </c>
      <c r="I1908" s="228">
        <f t="shared" si="798"/>
        <v>41.1</v>
      </c>
      <c r="J1908" s="228">
        <f t="shared" si="799"/>
        <v>41.1</v>
      </c>
      <c r="K1908" s="228">
        <f t="shared" si="800"/>
        <v>0</v>
      </c>
      <c r="L1908" s="143">
        <f t="shared" si="801"/>
        <v>1</v>
      </c>
      <c r="M1908" s="12">
        <f t="shared" si="801"/>
        <v>1</v>
      </c>
      <c r="N1908" s="143">
        <f t="shared" si="801"/>
        <v>0</v>
      </c>
      <c r="O1908" s="247">
        <v>4</v>
      </c>
      <c r="P1908" s="13">
        <v>0</v>
      </c>
      <c r="Q1908" s="247">
        <f t="shared" ref="Q1908:Q1995" si="802">O1908-P1908</f>
        <v>4</v>
      </c>
      <c r="R1908" s="223" t="s">
        <v>22</v>
      </c>
      <c r="S1908" s="141">
        <v>43091</v>
      </c>
      <c r="T1908" s="143" t="s">
        <v>182</v>
      </c>
      <c r="U1908" s="45">
        <v>43830</v>
      </c>
      <c r="V1908" s="16"/>
      <c r="W1908" s="148" t="s">
        <v>543</v>
      </c>
      <c r="X1908" s="148" t="s">
        <v>556</v>
      </c>
      <c r="Y1908" s="11"/>
    </row>
    <row r="1909" spans="1:25" s="17" customFormat="1" ht="24.95" customHeight="1" x14ac:dyDescent="0.2">
      <c r="A1909" s="58">
        <f t="shared" si="780"/>
        <v>28</v>
      </c>
      <c r="B1909" s="143" t="s">
        <v>126</v>
      </c>
      <c r="C1909" s="143" t="s">
        <v>181</v>
      </c>
      <c r="D1909" s="142">
        <v>3</v>
      </c>
      <c r="E1909" s="143" t="s">
        <v>12</v>
      </c>
      <c r="F1909" s="38">
        <v>1</v>
      </c>
      <c r="G1909" s="14"/>
      <c r="H1909" s="140">
        <v>28.2</v>
      </c>
      <c r="I1909" s="228">
        <f t="shared" si="798"/>
        <v>28.2</v>
      </c>
      <c r="J1909" s="228">
        <f t="shared" si="799"/>
        <v>28.2</v>
      </c>
      <c r="K1909" s="228">
        <f t="shared" si="800"/>
        <v>0</v>
      </c>
      <c r="L1909" s="143">
        <f t="shared" si="801"/>
        <v>1</v>
      </c>
      <c r="M1909" s="12">
        <f t="shared" si="801"/>
        <v>1</v>
      </c>
      <c r="N1909" s="143">
        <f t="shared" si="801"/>
        <v>0</v>
      </c>
      <c r="O1909" s="247">
        <v>1</v>
      </c>
      <c r="P1909" s="13">
        <v>0</v>
      </c>
      <c r="Q1909" s="247">
        <f t="shared" si="802"/>
        <v>1</v>
      </c>
      <c r="R1909" s="223" t="s">
        <v>22</v>
      </c>
      <c r="S1909" s="141">
        <v>43091</v>
      </c>
      <c r="T1909" s="143" t="s">
        <v>182</v>
      </c>
      <c r="U1909" s="45">
        <v>43830</v>
      </c>
      <c r="V1909" s="16"/>
      <c r="W1909" s="148" t="s">
        <v>543</v>
      </c>
      <c r="X1909" s="148" t="s">
        <v>556</v>
      </c>
      <c r="Y1909" s="11"/>
    </row>
    <row r="1910" spans="1:25" s="17" customFormat="1" ht="24.95" customHeight="1" x14ac:dyDescent="0.2">
      <c r="A1910" s="58">
        <f t="shared" si="780"/>
        <v>28</v>
      </c>
      <c r="B1910" s="143" t="s">
        <v>126</v>
      </c>
      <c r="C1910" s="143" t="s">
        <v>181</v>
      </c>
      <c r="D1910" s="142">
        <v>4</v>
      </c>
      <c r="E1910" s="143" t="s">
        <v>12</v>
      </c>
      <c r="F1910" s="38">
        <v>3</v>
      </c>
      <c r="G1910" s="14"/>
      <c r="H1910" s="140">
        <v>53.1</v>
      </c>
      <c r="I1910" s="228">
        <f t="shared" si="798"/>
        <v>53.1</v>
      </c>
      <c r="J1910" s="228">
        <f t="shared" si="799"/>
        <v>53.1</v>
      </c>
      <c r="K1910" s="228">
        <f t="shared" si="800"/>
        <v>0</v>
      </c>
      <c r="L1910" s="143">
        <f t="shared" si="801"/>
        <v>1</v>
      </c>
      <c r="M1910" s="12">
        <f t="shared" si="801"/>
        <v>1</v>
      </c>
      <c r="N1910" s="143">
        <f t="shared" si="801"/>
        <v>0</v>
      </c>
      <c r="O1910" s="247">
        <v>3</v>
      </c>
      <c r="P1910" s="13">
        <v>0</v>
      </c>
      <c r="Q1910" s="247">
        <f t="shared" si="802"/>
        <v>3</v>
      </c>
      <c r="R1910" s="223" t="s">
        <v>22</v>
      </c>
      <c r="S1910" s="141">
        <v>43091</v>
      </c>
      <c r="T1910" s="143" t="s">
        <v>182</v>
      </c>
      <c r="U1910" s="45">
        <v>43830</v>
      </c>
      <c r="V1910" s="16"/>
      <c r="W1910" s="148" t="s">
        <v>543</v>
      </c>
      <c r="X1910" s="148" t="s">
        <v>556</v>
      </c>
      <c r="Y1910" s="11"/>
    </row>
    <row r="1911" spans="1:25" s="17" customFormat="1" ht="24.95" customHeight="1" x14ac:dyDescent="0.2">
      <c r="A1911" s="58">
        <f t="shared" si="780"/>
        <v>28</v>
      </c>
      <c r="B1911" s="143" t="s">
        <v>126</v>
      </c>
      <c r="C1911" s="143" t="s">
        <v>181</v>
      </c>
      <c r="D1911" s="142">
        <v>5</v>
      </c>
      <c r="E1911" s="143" t="s">
        <v>13</v>
      </c>
      <c r="F1911" s="38">
        <v>2</v>
      </c>
      <c r="G1911" s="14"/>
      <c r="H1911" s="140">
        <v>41.4</v>
      </c>
      <c r="I1911" s="228">
        <f t="shared" si="798"/>
        <v>41.4</v>
      </c>
      <c r="J1911" s="228">
        <f t="shared" si="799"/>
        <v>0</v>
      </c>
      <c r="K1911" s="228">
        <f t="shared" si="800"/>
        <v>41.4</v>
      </c>
      <c r="L1911" s="143">
        <f t="shared" si="801"/>
        <v>1</v>
      </c>
      <c r="M1911" s="12">
        <f t="shared" si="801"/>
        <v>0</v>
      </c>
      <c r="N1911" s="143">
        <f t="shared" si="801"/>
        <v>1</v>
      </c>
      <c r="O1911" s="247">
        <v>4</v>
      </c>
      <c r="P1911" s="13">
        <v>4</v>
      </c>
      <c r="Q1911" s="247">
        <f t="shared" si="802"/>
        <v>0</v>
      </c>
      <c r="R1911" s="223" t="s">
        <v>22</v>
      </c>
      <c r="S1911" s="141">
        <v>43091</v>
      </c>
      <c r="T1911" s="143" t="s">
        <v>182</v>
      </c>
      <c r="U1911" s="45">
        <v>43830</v>
      </c>
      <c r="V1911" s="139">
        <v>39490</v>
      </c>
      <c r="W1911" s="148" t="s">
        <v>543</v>
      </c>
      <c r="X1911" s="148" t="s">
        <v>556</v>
      </c>
      <c r="Y1911" s="11"/>
    </row>
    <row r="1912" spans="1:25" s="17" customFormat="1" ht="24.95" customHeight="1" x14ac:dyDescent="0.2">
      <c r="A1912" s="58">
        <f t="shared" si="780"/>
        <v>28</v>
      </c>
      <c r="B1912" s="143" t="s">
        <v>126</v>
      </c>
      <c r="C1912" s="143" t="s">
        <v>181</v>
      </c>
      <c r="D1912" s="142">
        <v>6</v>
      </c>
      <c r="E1912" s="143" t="s">
        <v>13</v>
      </c>
      <c r="F1912" s="38">
        <v>1</v>
      </c>
      <c r="G1912" s="14"/>
      <c r="H1912" s="140">
        <v>30.3</v>
      </c>
      <c r="I1912" s="228">
        <f t="shared" si="798"/>
        <v>30.3</v>
      </c>
      <c r="J1912" s="228">
        <f t="shared" si="799"/>
        <v>0</v>
      </c>
      <c r="K1912" s="228">
        <f t="shared" si="800"/>
        <v>30.3</v>
      </c>
      <c r="L1912" s="143">
        <f t="shared" si="801"/>
        <v>1</v>
      </c>
      <c r="M1912" s="12">
        <f t="shared" si="801"/>
        <v>0</v>
      </c>
      <c r="N1912" s="143">
        <f t="shared" si="801"/>
        <v>1</v>
      </c>
      <c r="O1912" s="247">
        <v>4</v>
      </c>
      <c r="P1912" s="13">
        <v>0</v>
      </c>
      <c r="Q1912" s="247">
        <f t="shared" si="802"/>
        <v>4</v>
      </c>
      <c r="R1912" s="223" t="s">
        <v>22</v>
      </c>
      <c r="S1912" s="141">
        <v>43091</v>
      </c>
      <c r="T1912" s="143" t="s">
        <v>182</v>
      </c>
      <c r="U1912" s="45">
        <v>43830</v>
      </c>
      <c r="V1912" s="139">
        <v>40802</v>
      </c>
      <c r="W1912" s="148" t="s">
        <v>543</v>
      </c>
      <c r="X1912" s="148" t="s">
        <v>556</v>
      </c>
      <c r="Y1912" s="11"/>
    </row>
    <row r="1913" spans="1:25" s="17" customFormat="1" ht="24.95" customHeight="1" x14ac:dyDescent="0.2">
      <c r="A1913" s="58">
        <f t="shared" si="780"/>
        <v>28</v>
      </c>
      <c r="B1913" s="143" t="s">
        <v>126</v>
      </c>
      <c r="C1913" s="143" t="s">
        <v>181</v>
      </c>
      <c r="D1913" s="142">
        <v>7</v>
      </c>
      <c r="E1913" s="143" t="s">
        <v>13</v>
      </c>
      <c r="F1913" s="38">
        <v>1</v>
      </c>
      <c r="G1913" s="14"/>
      <c r="H1913" s="140">
        <v>31.1</v>
      </c>
      <c r="I1913" s="228">
        <f t="shared" si="798"/>
        <v>31.1</v>
      </c>
      <c r="J1913" s="228">
        <f t="shared" si="799"/>
        <v>0</v>
      </c>
      <c r="K1913" s="228">
        <f t="shared" si="800"/>
        <v>31.1</v>
      </c>
      <c r="L1913" s="143">
        <f t="shared" si="801"/>
        <v>1</v>
      </c>
      <c r="M1913" s="12">
        <f t="shared" si="801"/>
        <v>0</v>
      </c>
      <c r="N1913" s="143">
        <f t="shared" si="801"/>
        <v>1</v>
      </c>
      <c r="O1913" s="247">
        <v>6</v>
      </c>
      <c r="P1913" s="13">
        <v>0</v>
      </c>
      <c r="Q1913" s="247">
        <f t="shared" si="802"/>
        <v>6</v>
      </c>
      <c r="R1913" s="223" t="s">
        <v>22</v>
      </c>
      <c r="S1913" s="141">
        <v>43091</v>
      </c>
      <c r="T1913" s="143" t="s">
        <v>182</v>
      </c>
      <c r="U1913" s="45">
        <v>43830</v>
      </c>
      <c r="V1913" s="139">
        <v>38582</v>
      </c>
      <c r="W1913" s="148" t="s">
        <v>543</v>
      </c>
      <c r="X1913" s="148" t="s">
        <v>556</v>
      </c>
      <c r="Y1913" s="11"/>
    </row>
    <row r="1914" spans="1:25" s="17" customFormat="1" ht="24.95" customHeight="1" x14ac:dyDescent="0.2">
      <c r="A1914" s="58">
        <f t="shared" si="780"/>
        <v>28</v>
      </c>
      <c r="B1914" s="143" t="s">
        <v>126</v>
      </c>
      <c r="C1914" s="143" t="s">
        <v>181</v>
      </c>
      <c r="D1914" s="142">
        <v>8</v>
      </c>
      <c r="E1914" s="143" t="s">
        <v>13</v>
      </c>
      <c r="F1914" s="38">
        <v>2</v>
      </c>
      <c r="G1914" s="14"/>
      <c r="H1914" s="140">
        <v>41.9</v>
      </c>
      <c r="I1914" s="228">
        <f t="shared" si="798"/>
        <v>41.9</v>
      </c>
      <c r="J1914" s="228">
        <f t="shared" si="799"/>
        <v>0</v>
      </c>
      <c r="K1914" s="228">
        <f t="shared" si="800"/>
        <v>41.9</v>
      </c>
      <c r="L1914" s="143">
        <f t="shared" si="801"/>
        <v>1</v>
      </c>
      <c r="M1914" s="12">
        <f t="shared" si="801"/>
        <v>0</v>
      </c>
      <c r="N1914" s="143">
        <f t="shared" si="801"/>
        <v>1</v>
      </c>
      <c r="O1914" s="247">
        <v>0</v>
      </c>
      <c r="P1914" s="13">
        <v>0</v>
      </c>
      <c r="Q1914" s="247">
        <f t="shared" si="802"/>
        <v>0</v>
      </c>
      <c r="R1914" s="223" t="s">
        <v>22</v>
      </c>
      <c r="S1914" s="141">
        <v>43091</v>
      </c>
      <c r="T1914" s="143" t="s">
        <v>182</v>
      </c>
      <c r="U1914" s="45">
        <v>43830</v>
      </c>
      <c r="V1914" s="139">
        <v>37383</v>
      </c>
      <c r="W1914" s="148" t="s">
        <v>543</v>
      </c>
      <c r="X1914" s="148" t="s">
        <v>556</v>
      </c>
      <c r="Y1914" s="11"/>
    </row>
    <row r="1915" spans="1:25" s="17" customFormat="1" ht="24.95" customHeight="1" x14ac:dyDescent="0.2">
      <c r="A1915" s="58">
        <f t="shared" si="780"/>
        <v>28</v>
      </c>
      <c r="B1915" s="143" t="s">
        <v>126</v>
      </c>
      <c r="C1915" s="143" t="s">
        <v>181</v>
      </c>
      <c r="D1915" s="142">
        <v>9</v>
      </c>
      <c r="E1915" s="143" t="s">
        <v>12</v>
      </c>
      <c r="F1915" s="38">
        <v>3</v>
      </c>
      <c r="G1915" s="14"/>
      <c r="H1915" s="140">
        <v>51.4</v>
      </c>
      <c r="I1915" s="228">
        <f t="shared" si="798"/>
        <v>51.4</v>
      </c>
      <c r="J1915" s="228">
        <f t="shared" si="799"/>
        <v>51.4</v>
      </c>
      <c r="K1915" s="228">
        <f t="shared" si="800"/>
        <v>0</v>
      </c>
      <c r="L1915" s="143">
        <f t="shared" si="801"/>
        <v>1</v>
      </c>
      <c r="M1915" s="12">
        <f t="shared" si="801"/>
        <v>1</v>
      </c>
      <c r="N1915" s="143">
        <f t="shared" si="801"/>
        <v>0</v>
      </c>
      <c r="O1915" s="247">
        <v>3</v>
      </c>
      <c r="P1915" s="13">
        <v>0</v>
      </c>
      <c r="Q1915" s="247">
        <f t="shared" si="802"/>
        <v>3</v>
      </c>
      <c r="R1915" s="223" t="s">
        <v>22</v>
      </c>
      <c r="S1915" s="141">
        <v>43091</v>
      </c>
      <c r="T1915" s="143" t="s">
        <v>182</v>
      </c>
      <c r="U1915" s="45">
        <v>43830</v>
      </c>
      <c r="V1915" s="16"/>
      <c r="W1915" s="148" t="s">
        <v>543</v>
      </c>
      <c r="X1915" s="148" t="s">
        <v>556</v>
      </c>
      <c r="Y1915" s="11"/>
    </row>
    <row r="1916" spans="1:25" s="17" customFormat="1" ht="24.95" customHeight="1" x14ac:dyDescent="0.2">
      <c r="A1916" s="58">
        <f t="shared" si="780"/>
        <v>28</v>
      </c>
      <c r="B1916" s="143" t="s">
        <v>126</v>
      </c>
      <c r="C1916" s="143" t="s">
        <v>181</v>
      </c>
      <c r="D1916" s="142">
        <v>10</v>
      </c>
      <c r="E1916" s="143" t="s">
        <v>12</v>
      </c>
      <c r="F1916" s="38">
        <v>1</v>
      </c>
      <c r="G1916" s="14"/>
      <c r="H1916" s="140">
        <v>30.2</v>
      </c>
      <c r="I1916" s="228">
        <f t="shared" si="798"/>
        <v>30.2</v>
      </c>
      <c r="J1916" s="228">
        <f t="shared" si="799"/>
        <v>30.2</v>
      </c>
      <c r="K1916" s="228">
        <f t="shared" si="800"/>
        <v>0</v>
      </c>
      <c r="L1916" s="143">
        <f t="shared" si="801"/>
        <v>1</v>
      </c>
      <c r="M1916" s="12">
        <f t="shared" si="801"/>
        <v>1</v>
      </c>
      <c r="N1916" s="143">
        <f t="shared" si="801"/>
        <v>0</v>
      </c>
      <c r="O1916" s="247">
        <v>1</v>
      </c>
      <c r="P1916" s="13">
        <v>0</v>
      </c>
      <c r="Q1916" s="247">
        <f t="shared" si="802"/>
        <v>1</v>
      </c>
      <c r="R1916" s="223" t="s">
        <v>22</v>
      </c>
      <c r="S1916" s="141">
        <v>43091</v>
      </c>
      <c r="T1916" s="143" t="s">
        <v>182</v>
      </c>
      <c r="U1916" s="45">
        <v>43830</v>
      </c>
      <c r="V1916" s="16"/>
      <c r="W1916" s="148" t="s">
        <v>543</v>
      </c>
      <c r="X1916" s="148" t="s">
        <v>556</v>
      </c>
      <c r="Y1916" s="11"/>
    </row>
    <row r="1917" spans="1:25" s="17" customFormat="1" ht="24.95" customHeight="1" x14ac:dyDescent="0.2">
      <c r="A1917" s="58">
        <f t="shared" si="780"/>
        <v>28</v>
      </c>
      <c r="B1917" s="143" t="s">
        <v>126</v>
      </c>
      <c r="C1917" s="143" t="s">
        <v>181</v>
      </c>
      <c r="D1917" s="142">
        <v>11</v>
      </c>
      <c r="E1917" s="143" t="s">
        <v>13</v>
      </c>
      <c r="F1917" s="38">
        <v>2</v>
      </c>
      <c r="G1917" s="14"/>
      <c r="H1917" s="140">
        <v>41.9</v>
      </c>
      <c r="I1917" s="228">
        <f t="shared" si="798"/>
        <v>41.9</v>
      </c>
      <c r="J1917" s="228">
        <f t="shared" si="799"/>
        <v>0</v>
      </c>
      <c r="K1917" s="228">
        <f t="shared" si="800"/>
        <v>41.9</v>
      </c>
      <c r="L1917" s="143">
        <f t="shared" si="801"/>
        <v>1</v>
      </c>
      <c r="M1917" s="12">
        <f t="shared" si="801"/>
        <v>0</v>
      </c>
      <c r="N1917" s="143">
        <f t="shared" si="801"/>
        <v>1</v>
      </c>
      <c r="O1917" s="247">
        <v>2</v>
      </c>
      <c r="P1917" s="13">
        <v>0</v>
      </c>
      <c r="Q1917" s="247">
        <f t="shared" si="802"/>
        <v>2</v>
      </c>
      <c r="R1917" s="223" t="s">
        <v>22</v>
      </c>
      <c r="S1917" s="141">
        <v>43091</v>
      </c>
      <c r="T1917" s="143" t="s">
        <v>182</v>
      </c>
      <c r="U1917" s="45">
        <v>43830</v>
      </c>
      <c r="V1917" s="139">
        <v>39868</v>
      </c>
      <c r="W1917" s="148" t="s">
        <v>543</v>
      </c>
      <c r="X1917" s="148" t="s">
        <v>556</v>
      </c>
      <c r="Y1917" s="11"/>
    </row>
    <row r="1918" spans="1:25" s="17" customFormat="1" ht="24.95" customHeight="1" x14ac:dyDescent="0.2">
      <c r="A1918" s="58">
        <f t="shared" si="780"/>
        <v>28</v>
      </c>
      <c r="B1918" s="143" t="s">
        <v>126</v>
      </c>
      <c r="C1918" s="143" t="s">
        <v>181</v>
      </c>
      <c r="D1918" s="142">
        <v>12</v>
      </c>
      <c r="E1918" s="143" t="s">
        <v>13</v>
      </c>
      <c r="F1918" s="38">
        <v>3</v>
      </c>
      <c r="G1918" s="14"/>
      <c r="H1918" s="140">
        <v>51</v>
      </c>
      <c r="I1918" s="228">
        <f t="shared" si="798"/>
        <v>51</v>
      </c>
      <c r="J1918" s="228">
        <f t="shared" si="799"/>
        <v>0</v>
      </c>
      <c r="K1918" s="228">
        <f t="shared" si="800"/>
        <v>51</v>
      </c>
      <c r="L1918" s="143">
        <f t="shared" si="801"/>
        <v>1</v>
      </c>
      <c r="M1918" s="12">
        <f t="shared" si="801"/>
        <v>0</v>
      </c>
      <c r="N1918" s="143">
        <f t="shared" si="801"/>
        <v>1</v>
      </c>
      <c r="O1918" s="247">
        <v>4</v>
      </c>
      <c r="P1918" s="13">
        <v>0</v>
      </c>
      <c r="Q1918" s="247">
        <f t="shared" si="802"/>
        <v>4</v>
      </c>
      <c r="R1918" s="223" t="s">
        <v>22</v>
      </c>
      <c r="S1918" s="52">
        <v>43091</v>
      </c>
      <c r="T1918" s="49" t="s">
        <v>182</v>
      </c>
      <c r="U1918" s="197">
        <v>43830</v>
      </c>
      <c r="V1918" s="139">
        <v>40360</v>
      </c>
      <c r="W1918" s="148" t="s">
        <v>543</v>
      </c>
      <c r="X1918" s="148" t="s">
        <v>556</v>
      </c>
      <c r="Y1918" s="11"/>
    </row>
    <row r="1919" spans="1:25" s="66" customFormat="1" ht="21" customHeight="1" x14ac:dyDescent="0.2">
      <c r="A1919" s="67">
        <f t="shared" si="780"/>
        <v>28</v>
      </c>
      <c r="B1919" s="68" t="s">
        <v>126</v>
      </c>
      <c r="C1919" s="68" t="s">
        <v>181</v>
      </c>
      <c r="D1919" s="115">
        <f>COUNTA(D1907:D1918)</f>
        <v>12</v>
      </c>
      <c r="E1919" s="47" t="s">
        <v>34</v>
      </c>
      <c r="F1919" s="33"/>
      <c r="G1919" s="69">
        <v>540.4</v>
      </c>
      <c r="H1919" s="69">
        <f>SUM(H1907:H1918)</f>
        <v>494.19999999999993</v>
      </c>
      <c r="I1919" s="69">
        <f t="shared" ref="I1919:Q1919" si="803">SUM(I1907:I1918)</f>
        <v>494.19999999999993</v>
      </c>
      <c r="J1919" s="69">
        <f t="shared" si="803"/>
        <v>256.60000000000002</v>
      </c>
      <c r="K1919" s="69">
        <f t="shared" si="803"/>
        <v>237.60000000000002</v>
      </c>
      <c r="L1919" s="115">
        <f t="shared" si="803"/>
        <v>12</v>
      </c>
      <c r="M1919" s="115">
        <f t="shared" si="803"/>
        <v>6</v>
      </c>
      <c r="N1919" s="115">
        <f t="shared" si="803"/>
        <v>6</v>
      </c>
      <c r="O1919" s="115">
        <f t="shared" si="803"/>
        <v>33</v>
      </c>
      <c r="P1919" s="115">
        <f t="shared" si="803"/>
        <v>4</v>
      </c>
      <c r="Q1919" s="115">
        <f t="shared" si="803"/>
        <v>29</v>
      </c>
      <c r="R1919" s="15" t="str">
        <f>IF(L1919/D1919=0,"дом расселён 100%",IF(L1919-D1919=0,"0%",IF(L1919/D1919&lt;1,1-L1919/D1919)))</f>
        <v>0%</v>
      </c>
      <c r="S1919" s="70">
        <v>43091</v>
      </c>
      <c r="T1919" s="68" t="s">
        <v>182</v>
      </c>
      <c r="U1919" s="70">
        <v>43830</v>
      </c>
      <c r="V1919" s="1"/>
      <c r="W1919" s="148" t="s">
        <v>543</v>
      </c>
      <c r="X1919" s="148" t="s">
        <v>556</v>
      </c>
      <c r="Y1919" s="11"/>
    </row>
    <row r="1920" spans="1:25" s="308" customFormat="1" ht="24.95" customHeight="1" x14ac:dyDescent="0.2">
      <c r="A1920" s="271">
        <f>A1919+1</f>
        <v>29</v>
      </c>
      <c r="B1920" s="272" t="s">
        <v>126</v>
      </c>
      <c r="C1920" s="272" t="s">
        <v>183</v>
      </c>
      <c r="D1920" s="275">
        <v>1</v>
      </c>
      <c r="E1920" s="272" t="s">
        <v>13</v>
      </c>
      <c r="F1920" s="273">
        <v>3</v>
      </c>
      <c r="G1920" s="305"/>
      <c r="H1920" s="274">
        <v>51.4</v>
      </c>
      <c r="I1920" s="274">
        <f t="shared" ref="I1920:I1930" si="804">IF(R1920="Подлежит расселению",H1920,IF(R1920="Расселено",0,IF(R1920="Пустующие",0,IF(R1920="В суде",H1920))))</f>
        <v>51.4</v>
      </c>
      <c r="J1920" s="274">
        <f t="shared" ref="J1920:J1927" si="805">IF(E1920="Муниципальная",I1920,IF(E1920="Частная",0,IF(E1920="Государственная",0,IF(E1920="Юр.лицо",0))))</f>
        <v>0</v>
      </c>
      <c r="K1920" s="274">
        <f t="shared" ref="K1920:K1927" si="806">IF(E1920="Муниципальная",0,IF(E1920="Частная",I1920,IF(E1920="Государственная",I1920,IF(E1920="Юр.лицо",I1920))))</f>
        <v>51.4</v>
      </c>
      <c r="L1920" s="272">
        <f t="shared" ref="L1920:N1930" si="807">IF(I1920&gt;0,1,IF(I1920=0,0))</f>
        <v>1</v>
      </c>
      <c r="M1920" s="306">
        <f t="shared" si="807"/>
        <v>0</v>
      </c>
      <c r="N1920" s="272">
        <f t="shared" si="807"/>
        <v>1</v>
      </c>
      <c r="O1920" s="275">
        <v>4</v>
      </c>
      <c r="P1920" s="307">
        <v>4</v>
      </c>
      <c r="Q1920" s="275">
        <f t="shared" si="802"/>
        <v>0</v>
      </c>
      <c r="R1920" s="272" t="s">
        <v>22</v>
      </c>
      <c r="S1920" s="283">
        <v>43091</v>
      </c>
      <c r="T1920" s="284" t="s">
        <v>184</v>
      </c>
      <c r="U1920" s="285">
        <v>43830</v>
      </c>
      <c r="V1920" s="278">
        <v>43633</v>
      </c>
      <c r="W1920" s="275" t="s">
        <v>543</v>
      </c>
      <c r="X1920" s="275" t="s">
        <v>556</v>
      </c>
      <c r="Y1920" s="11"/>
    </row>
    <row r="1921" spans="1:25" s="17" customFormat="1" ht="24.95" customHeight="1" x14ac:dyDescent="0.2">
      <c r="A1921" s="58">
        <f t="shared" si="780"/>
        <v>29</v>
      </c>
      <c r="B1921" s="143" t="s">
        <v>126</v>
      </c>
      <c r="C1921" s="143" t="s">
        <v>183</v>
      </c>
      <c r="D1921" s="142">
        <v>2</v>
      </c>
      <c r="E1921" s="143" t="s">
        <v>13</v>
      </c>
      <c r="F1921" s="38">
        <v>2</v>
      </c>
      <c r="G1921" s="14"/>
      <c r="H1921" s="140">
        <v>42.6</v>
      </c>
      <c r="I1921" s="228">
        <f t="shared" si="804"/>
        <v>42.6</v>
      </c>
      <c r="J1921" s="228">
        <f t="shared" si="805"/>
        <v>0</v>
      </c>
      <c r="K1921" s="228">
        <f t="shared" si="806"/>
        <v>42.6</v>
      </c>
      <c r="L1921" s="143">
        <f t="shared" si="807"/>
        <v>1</v>
      </c>
      <c r="M1921" s="12">
        <f t="shared" si="807"/>
        <v>0</v>
      </c>
      <c r="N1921" s="143">
        <f t="shared" si="807"/>
        <v>1</v>
      </c>
      <c r="O1921" s="247">
        <v>1</v>
      </c>
      <c r="P1921" s="13">
        <v>0</v>
      </c>
      <c r="Q1921" s="247">
        <f t="shared" si="802"/>
        <v>1</v>
      </c>
      <c r="R1921" s="223" t="s">
        <v>22</v>
      </c>
      <c r="S1921" s="141">
        <v>43091</v>
      </c>
      <c r="T1921" s="143" t="s">
        <v>184</v>
      </c>
      <c r="U1921" s="45">
        <v>43830</v>
      </c>
      <c r="V1921" s="139">
        <v>36612</v>
      </c>
      <c r="W1921" s="148" t="s">
        <v>543</v>
      </c>
      <c r="X1921" s="148" t="s">
        <v>556</v>
      </c>
      <c r="Y1921" s="11"/>
    </row>
    <row r="1922" spans="1:25" s="308" customFormat="1" ht="24.95" customHeight="1" x14ac:dyDescent="0.2">
      <c r="A1922" s="271">
        <f t="shared" si="780"/>
        <v>29</v>
      </c>
      <c r="B1922" s="272" t="s">
        <v>126</v>
      </c>
      <c r="C1922" s="272" t="s">
        <v>183</v>
      </c>
      <c r="D1922" s="275">
        <v>3</v>
      </c>
      <c r="E1922" s="272" t="s">
        <v>13</v>
      </c>
      <c r="F1922" s="273">
        <v>1</v>
      </c>
      <c r="G1922" s="305"/>
      <c r="H1922" s="274">
        <v>31.1</v>
      </c>
      <c r="I1922" s="274">
        <f t="shared" si="804"/>
        <v>31.1</v>
      </c>
      <c r="J1922" s="274">
        <f t="shared" si="805"/>
        <v>0</v>
      </c>
      <c r="K1922" s="274">
        <f t="shared" si="806"/>
        <v>31.1</v>
      </c>
      <c r="L1922" s="272">
        <f t="shared" si="807"/>
        <v>1</v>
      </c>
      <c r="M1922" s="306">
        <f t="shared" si="807"/>
        <v>0</v>
      </c>
      <c r="N1922" s="272">
        <f t="shared" si="807"/>
        <v>1</v>
      </c>
      <c r="O1922" s="275">
        <v>1</v>
      </c>
      <c r="P1922" s="307">
        <v>0</v>
      </c>
      <c r="Q1922" s="275">
        <f t="shared" si="802"/>
        <v>1</v>
      </c>
      <c r="R1922" s="272" t="s">
        <v>22</v>
      </c>
      <c r="S1922" s="276">
        <v>43091</v>
      </c>
      <c r="T1922" s="272" t="s">
        <v>184</v>
      </c>
      <c r="U1922" s="277">
        <v>43830</v>
      </c>
      <c r="V1922" s="278">
        <v>43766</v>
      </c>
      <c r="W1922" s="275" t="s">
        <v>543</v>
      </c>
      <c r="X1922" s="275" t="s">
        <v>556</v>
      </c>
      <c r="Y1922" s="11"/>
    </row>
    <row r="1923" spans="1:25" s="17" customFormat="1" ht="24.95" customHeight="1" x14ac:dyDescent="0.2">
      <c r="A1923" s="58">
        <f t="shared" si="780"/>
        <v>29</v>
      </c>
      <c r="B1923" s="143" t="s">
        <v>126</v>
      </c>
      <c r="C1923" s="143" t="s">
        <v>183</v>
      </c>
      <c r="D1923" s="142">
        <v>4</v>
      </c>
      <c r="E1923" s="143" t="s">
        <v>13</v>
      </c>
      <c r="F1923" s="38">
        <v>3</v>
      </c>
      <c r="G1923" s="14"/>
      <c r="H1923" s="140">
        <v>50.7</v>
      </c>
      <c r="I1923" s="228">
        <f t="shared" si="804"/>
        <v>50.7</v>
      </c>
      <c r="J1923" s="228">
        <f t="shared" si="805"/>
        <v>0</v>
      </c>
      <c r="K1923" s="228">
        <f t="shared" si="806"/>
        <v>50.7</v>
      </c>
      <c r="L1923" s="143">
        <f t="shared" si="807"/>
        <v>1</v>
      </c>
      <c r="M1923" s="12">
        <f t="shared" si="807"/>
        <v>0</v>
      </c>
      <c r="N1923" s="143">
        <f t="shared" si="807"/>
        <v>1</v>
      </c>
      <c r="O1923" s="247">
        <v>5</v>
      </c>
      <c r="P1923" s="13">
        <v>0</v>
      </c>
      <c r="Q1923" s="247">
        <f t="shared" si="802"/>
        <v>5</v>
      </c>
      <c r="R1923" s="223" t="s">
        <v>22</v>
      </c>
      <c r="S1923" s="141">
        <v>43091</v>
      </c>
      <c r="T1923" s="143" t="s">
        <v>184</v>
      </c>
      <c r="U1923" s="45">
        <v>43830</v>
      </c>
      <c r="V1923" s="139">
        <v>39534</v>
      </c>
      <c r="W1923" s="148" t="s">
        <v>543</v>
      </c>
      <c r="X1923" s="148" t="s">
        <v>556</v>
      </c>
      <c r="Y1923" s="11"/>
    </row>
    <row r="1924" spans="1:25" s="308" customFormat="1" ht="24.95" customHeight="1" x14ac:dyDescent="0.2">
      <c r="A1924" s="271">
        <f t="shared" si="780"/>
        <v>29</v>
      </c>
      <c r="B1924" s="272" t="s">
        <v>126</v>
      </c>
      <c r="C1924" s="272" t="s">
        <v>183</v>
      </c>
      <c r="D1924" s="275">
        <v>5</v>
      </c>
      <c r="E1924" s="272" t="s">
        <v>13</v>
      </c>
      <c r="F1924" s="273">
        <v>2</v>
      </c>
      <c r="G1924" s="305"/>
      <c r="H1924" s="274">
        <v>42.2</v>
      </c>
      <c r="I1924" s="274">
        <f t="shared" si="804"/>
        <v>42.2</v>
      </c>
      <c r="J1924" s="274">
        <f t="shared" si="805"/>
        <v>0</v>
      </c>
      <c r="K1924" s="274">
        <f t="shared" si="806"/>
        <v>42.2</v>
      </c>
      <c r="L1924" s="272">
        <f t="shared" si="807"/>
        <v>1</v>
      </c>
      <c r="M1924" s="306">
        <f t="shared" si="807"/>
        <v>0</v>
      </c>
      <c r="N1924" s="272">
        <f t="shared" si="807"/>
        <v>1</v>
      </c>
      <c r="O1924" s="275">
        <v>7</v>
      </c>
      <c r="P1924" s="307">
        <v>5</v>
      </c>
      <c r="Q1924" s="275">
        <f t="shared" si="802"/>
        <v>2</v>
      </c>
      <c r="R1924" s="272" t="s">
        <v>22</v>
      </c>
      <c r="S1924" s="276">
        <v>43091</v>
      </c>
      <c r="T1924" s="272" t="s">
        <v>184</v>
      </c>
      <c r="U1924" s="277">
        <v>43830</v>
      </c>
      <c r="V1924" s="278">
        <v>43398</v>
      </c>
      <c r="W1924" s="275" t="s">
        <v>543</v>
      </c>
      <c r="X1924" s="275" t="s">
        <v>556</v>
      </c>
      <c r="Y1924" s="11"/>
    </row>
    <row r="1925" spans="1:25" s="17" customFormat="1" ht="24.95" customHeight="1" x14ac:dyDescent="0.2">
      <c r="A1925" s="58">
        <f t="shared" si="780"/>
        <v>29</v>
      </c>
      <c r="B1925" s="143" t="s">
        <v>126</v>
      </c>
      <c r="C1925" s="143" t="s">
        <v>183</v>
      </c>
      <c r="D1925" s="142">
        <v>6</v>
      </c>
      <c r="E1925" s="143" t="s">
        <v>12</v>
      </c>
      <c r="F1925" s="38">
        <v>1</v>
      </c>
      <c r="G1925" s="14"/>
      <c r="H1925" s="140">
        <v>31.1</v>
      </c>
      <c r="I1925" s="228">
        <f t="shared" si="804"/>
        <v>31.1</v>
      </c>
      <c r="J1925" s="228">
        <f t="shared" si="805"/>
        <v>31.1</v>
      </c>
      <c r="K1925" s="228">
        <f t="shared" si="806"/>
        <v>0</v>
      </c>
      <c r="L1925" s="143">
        <f t="shared" si="807"/>
        <v>1</v>
      </c>
      <c r="M1925" s="12">
        <f t="shared" si="807"/>
        <v>1</v>
      </c>
      <c r="N1925" s="143">
        <f t="shared" si="807"/>
        <v>0</v>
      </c>
      <c r="O1925" s="247">
        <v>1</v>
      </c>
      <c r="P1925" s="13">
        <v>0</v>
      </c>
      <c r="Q1925" s="247">
        <f t="shared" si="802"/>
        <v>1</v>
      </c>
      <c r="R1925" s="223" t="s">
        <v>22</v>
      </c>
      <c r="S1925" s="141">
        <v>43091</v>
      </c>
      <c r="T1925" s="143" t="s">
        <v>184</v>
      </c>
      <c r="U1925" s="45">
        <v>43830</v>
      </c>
      <c r="V1925" s="16"/>
      <c r="W1925" s="148" t="s">
        <v>543</v>
      </c>
      <c r="X1925" s="148" t="s">
        <v>556</v>
      </c>
      <c r="Y1925" s="11"/>
    </row>
    <row r="1926" spans="1:25" s="17" customFormat="1" ht="24.95" customHeight="1" x14ac:dyDescent="0.2">
      <c r="A1926" s="58">
        <f t="shared" si="780"/>
        <v>29</v>
      </c>
      <c r="B1926" s="143" t="s">
        <v>126</v>
      </c>
      <c r="C1926" s="143" t="s">
        <v>183</v>
      </c>
      <c r="D1926" s="142">
        <v>7</v>
      </c>
      <c r="E1926" s="143" t="s">
        <v>13</v>
      </c>
      <c r="F1926" s="38">
        <v>1</v>
      </c>
      <c r="G1926" s="14"/>
      <c r="H1926" s="140">
        <v>30.4</v>
      </c>
      <c r="I1926" s="228">
        <f t="shared" si="804"/>
        <v>30.4</v>
      </c>
      <c r="J1926" s="228">
        <f t="shared" si="805"/>
        <v>0</v>
      </c>
      <c r="K1926" s="228">
        <f t="shared" si="806"/>
        <v>30.4</v>
      </c>
      <c r="L1926" s="143">
        <f t="shared" si="807"/>
        <v>1</v>
      </c>
      <c r="M1926" s="12">
        <f t="shared" si="807"/>
        <v>0</v>
      </c>
      <c r="N1926" s="143">
        <f t="shared" si="807"/>
        <v>1</v>
      </c>
      <c r="O1926" s="247">
        <v>3</v>
      </c>
      <c r="P1926" s="13">
        <v>0</v>
      </c>
      <c r="Q1926" s="247">
        <f t="shared" si="802"/>
        <v>3</v>
      </c>
      <c r="R1926" s="223" t="s">
        <v>22</v>
      </c>
      <c r="S1926" s="141">
        <v>43091</v>
      </c>
      <c r="T1926" s="143" t="s">
        <v>184</v>
      </c>
      <c r="U1926" s="45">
        <v>43830</v>
      </c>
      <c r="V1926" s="139">
        <v>41687</v>
      </c>
      <c r="W1926" s="148" t="s">
        <v>543</v>
      </c>
      <c r="X1926" s="148" t="s">
        <v>556</v>
      </c>
      <c r="Y1926" s="11"/>
    </row>
    <row r="1927" spans="1:25" s="17" customFormat="1" ht="24.95" customHeight="1" x14ac:dyDescent="0.2">
      <c r="A1927" s="58">
        <f t="shared" si="780"/>
        <v>29</v>
      </c>
      <c r="B1927" s="143" t="s">
        <v>126</v>
      </c>
      <c r="C1927" s="143" t="s">
        <v>183</v>
      </c>
      <c r="D1927" s="142" t="s">
        <v>185</v>
      </c>
      <c r="E1927" s="143" t="s">
        <v>12</v>
      </c>
      <c r="F1927" s="38">
        <v>5</v>
      </c>
      <c r="G1927" s="14"/>
      <c r="H1927" s="140">
        <v>92.2</v>
      </c>
      <c r="I1927" s="228">
        <f t="shared" si="804"/>
        <v>92.2</v>
      </c>
      <c r="J1927" s="228">
        <f t="shared" si="805"/>
        <v>92.2</v>
      </c>
      <c r="K1927" s="228">
        <f t="shared" si="806"/>
        <v>0</v>
      </c>
      <c r="L1927" s="143">
        <f t="shared" si="807"/>
        <v>1</v>
      </c>
      <c r="M1927" s="12">
        <f t="shared" si="807"/>
        <v>1</v>
      </c>
      <c r="N1927" s="143">
        <f t="shared" si="807"/>
        <v>0</v>
      </c>
      <c r="O1927" s="247">
        <v>6</v>
      </c>
      <c r="P1927" s="13">
        <v>0</v>
      </c>
      <c r="Q1927" s="247">
        <f t="shared" si="802"/>
        <v>6</v>
      </c>
      <c r="R1927" s="223" t="s">
        <v>22</v>
      </c>
      <c r="S1927" s="141">
        <v>43091</v>
      </c>
      <c r="T1927" s="143" t="s">
        <v>184</v>
      </c>
      <c r="U1927" s="45">
        <v>43830</v>
      </c>
      <c r="V1927" s="16"/>
      <c r="W1927" s="148" t="s">
        <v>543</v>
      </c>
      <c r="X1927" s="148" t="s">
        <v>556</v>
      </c>
      <c r="Y1927" s="11"/>
    </row>
    <row r="1928" spans="1:25" s="17" customFormat="1" ht="24.95" customHeight="1" x14ac:dyDescent="0.2">
      <c r="A1928" s="58">
        <f t="shared" si="780"/>
        <v>29</v>
      </c>
      <c r="B1928" s="143" t="s">
        <v>126</v>
      </c>
      <c r="C1928" s="143" t="s">
        <v>183</v>
      </c>
      <c r="D1928" s="142">
        <v>10</v>
      </c>
      <c r="E1928" s="143" t="s">
        <v>13</v>
      </c>
      <c r="F1928" s="38">
        <v>1</v>
      </c>
      <c r="G1928" s="14"/>
      <c r="H1928" s="140">
        <v>31.5</v>
      </c>
      <c r="I1928" s="140">
        <f t="shared" si="804"/>
        <v>0</v>
      </c>
      <c r="J1928" s="140">
        <f t="shared" ref="J1928" si="808">IF(E1928="Муниципальная",I1928,IF(E1928="Частная",0))</f>
        <v>0</v>
      </c>
      <c r="K1928" s="140">
        <f t="shared" ref="K1928" si="809">IF(E1928="Муниципальная",0,IF(E1928="Частная",I1928))</f>
        <v>0</v>
      </c>
      <c r="L1928" s="143">
        <f t="shared" si="807"/>
        <v>0</v>
      </c>
      <c r="M1928" s="12">
        <f t="shared" si="807"/>
        <v>0</v>
      </c>
      <c r="N1928" s="143">
        <f t="shared" si="807"/>
        <v>0</v>
      </c>
      <c r="O1928" s="247">
        <v>0</v>
      </c>
      <c r="P1928" s="13"/>
      <c r="Q1928" s="247">
        <v>0</v>
      </c>
      <c r="R1928" s="223" t="s">
        <v>44</v>
      </c>
      <c r="S1928" s="141">
        <v>43091</v>
      </c>
      <c r="T1928" s="143" t="s">
        <v>184</v>
      </c>
      <c r="U1928" s="45">
        <v>43830</v>
      </c>
      <c r="V1928" s="16"/>
      <c r="W1928" s="16"/>
      <c r="X1928" s="16"/>
      <c r="Y1928" s="11"/>
    </row>
    <row r="1929" spans="1:25" s="17" customFormat="1" ht="24.95" customHeight="1" x14ac:dyDescent="0.2">
      <c r="A1929" s="58">
        <f t="shared" ref="A1929:A1992" si="810">A1928</f>
        <v>29</v>
      </c>
      <c r="B1929" s="143" t="s">
        <v>126</v>
      </c>
      <c r="C1929" s="143" t="s">
        <v>183</v>
      </c>
      <c r="D1929" s="142">
        <v>11</v>
      </c>
      <c r="E1929" s="143" t="s">
        <v>12</v>
      </c>
      <c r="F1929" s="38">
        <v>2</v>
      </c>
      <c r="G1929" s="14"/>
      <c r="H1929" s="140">
        <v>40.799999999999997</v>
      </c>
      <c r="I1929" s="228">
        <f t="shared" si="804"/>
        <v>40.799999999999997</v>
      </c>
      <c r="J1929" s="228">
        <f t="shared" ref="J1929:J1930" si="811">IF(E1929="Муниципальная",I1929,IF(E1929="Частная",0,IF(E1929="Государственная",0,IF(E1929="Юр.лицо",0))))</f>
        <v>40.799999999999997</v>
      </c>
      <c r="K1929" s="228">
        <f t="shared" ref="K1929:K1930" si="812">IF(E1929="Муниципальная",0,IF(E1929="Частная",I1929,IF(E1929="Государственная",I1929,IF(E1929="Юр.лицо",I1929))))</f>
        <v>0</v>
      </c>
      <c r="L1929" s="143">
        <f t="shared" si="807"/>
        <v>1</v>
      </c>
      <c r="M1929" s="12">
        <f t="shared" si="807"/>
        <v>1</v>
      </c>
      <c r="N1929" s="143">
        <f t="shared" si="807"/>
        <v>0</v>
      </c>
      <c r="O1929" s="247">
        <v>2</v>
      </c>
      <c r="P1929" s="13">
        <v>0</v>
      </c>
      <c r="Q1929" s="247">
        <f t="shared" si="802"/>
        <v>2</v>
      </c>
      <c r="R1929" s="223" t="s">
        <v>22</v>
      </c>
      <c r="S1929" s="141">
        <v>43091</v>
      </c>
      <c r="T1929" s="143" t="s">
        <v>184</v>
      </c>
      <c r="U1929" s="45">
        <v>43830</v>
      </c>
      <c r="V1929" s="16"/>
      <c r="W1929" s="148" t="s">
        <v>543</v>
      </c>
      <c r="X1929" s="148" t="s">
        <v>556</v>
      </c>
      <c r="Y1929" s="11"/>
    </row>
    <row r="1930" spans="1:25" s="17" customFormat="1" ht="24.95" customHeight="1" x14ac:dyDescent="0.2">
      <c r="A1930" s="58">
        <f t="shared" si="810"/>
        <v>29</v>
      </c>
      <c r="B1930" s="143" t="s">
        <v>126</v>
      </c>
      <c r="C1930" s="143" t="s">
        <v>183</v>
      </c>
      <c r="D1930" s="142">
        <v>12</v>
      </c>
      <c r="E1930" s="143" t="s">
        <v>12</v>
      </c>
      <c r="F1930" s="38">
        <v>3</v>
      </c>
      <c r="G1930" s="14"/>
      <c r="H1930" s="140">
        <v>52.1</v>
      </c>
      <c r="I1930" s="228">
        <f t="shared" si="804"/>
        <v>52.1</v>
      </c>
      <c r="J1930" s="228">
        <f t="shared" si="811"/>
        <v>52.1</v>
      </c>
      <c r="K1930" s="228">
        <f t="shared" si="812"/>
        <v>0</v>
      </c>
      <c r="L1930" s="143">
        <f t="shared" si="807"/>
        <v>1</v>
      </c>
      <c r="M1930" s="12">
        <f t="shared" si="807"/>
        <v>1</v>
      </c>
      <c r="N1930" s="143">
        <f t="shared" si="807"/>
        <v>0</v>
      </c>
      <c r="O1930" s="247">
        <v>4</v>
      </c>
      <c r="P1930" s="13">
        <v>0</v>
      </c>
      <c r="Q1930" s="247">
        <f t="shared" si="802"/>
        <v>4</v>
      </c>
      <c r="R1930" s="223" t="s">
        <v>22</v>
      </c>
      <c r="S1930" s="52">
        <v>43091</v>
      </c>
      <c r="T1930" s="49" t="s">
        <v>184</v>
      </c>
      <c r="U1930" s="197">
        <v>43830</v>
      </c>
      <c r="V1930" s="16"/>
      <c r="W1930" s="148" t="s">
        <v>543</v>
      </c>
      <c r="X1930" s="148" t="s">
        <v>556</v>
      </c>
      <c r="Y1930" s="11"/>
    </row>
    <row r="1931" spans="1:25" s="66" customFormat="1" ht="21" customHeight="1" x14ac:dyDescent="0.2">
      <c r="A1931" s="67">
        <f t="shared" si="810"/>
        <v>29</v>
      </c>
      <c r="B1931" s="68" t="s">
        <v>126</v>
      </c>
      <c r="C1931" s="68" t="s">
        <v>183</v>
      </c>
      <c r="D1931" s="115">
        <f>COUNTA(D1920:D1930)</f>
        <v>11</v>
      </c>
      <c r="E1931" s="47" t="s">
        <v>34</v>
      </c>
      <c r="F1931" s="33"/>
      <c r="G1931" s="69">
        <v>548</v>
      </c>
      <c r="H1931" s="69">
        <f>SUM(H1920:H1930)</f>
        <v>496.1</v>
      </c>
      <c r="I1931" s="69">
        <f t="shared" ref="I1931:Q1931" si="813">SUM(I1920:I1930)</f>
        <v>464.6</v>
      </c>
      <c r="J1931" s="69">
        <f t="shared" si="813"/>
        <v>216.20000000000002</v>
      </c>
      <c r="K1931" s="69">
        <f t="shared" si="813"/>
        <v>248.4</v>
      </c>
      <c r="L1931" s="115">
        <f t="shared" si="813"/>
        <v>10</v>
      </c>
      <c r="M1931" s="115">
        <f t="shared" si="813"/>
        <v>4</v>
      </c>
      <c r="N1931" s="115">
        <f t="shared" si="813"/>
        <v>6</v>
      </c>
      <c r="O1931" s="115">
        <f t="shared" si="813"/>
        <v>34</v>
      </c>
      <c r="P1931" s="115">
        <f t="shared" si="813"/>
        <v>9</v>
      </c>
      <c r="Q1931" s="115">
        <f t="shared" si="813"/>
        <v>25</v>
      </c>
      <c r="R1931" s="15">
        <f>IF(L1931/D1931=0,"дом расселён 100%",IF(L1931-D1931=0,"0%",IF(L1931/D1931&lt;1,1-L1931/D1931)))</f>
        <v>9.0909090909090939E-2</v>
      </c>
      <c r="S1931" s="70">
        <v>43091</v>
      </c>
      <c r="T1931" s="68" t="s">
        <v>184</v>
      </c>
      <c r="U1931" s="70">
        <v>44196</v>
      </c>
      <c r="V1931" s="1"/>
      <c r="W1931" s="148" t="s">
        <v>543</v>
      </c>
      <c r="X1931" s="148" t="s">
        <v>556</v>
      </c>
      <c r="Y1931" s="11"/>
    </row>
    <row r="1932" spans="1:25" s="17" customFormat="1" ht="24.95" customHeight="1" x14ac:dyDescent="0.2">
      <c r="A1932" s="58">
        <f>A1931+1</f>
        <v>30</v>
      </c>
      <c r="B1932" s="143" t="s">
        <v>126</v>
      </c>
      <c r="C1932" s="143" t="s">
        <v>186</v>
      </c>
      <c r="D1932" s="142">
        <v>1</v>
      </c>
      <c r="E1932" s="143" t="s">
        <v>12</v>
      </c>
      <c r="F1932" s="38">
        <v>3</v>
      </c>
      <c r="G1932" s="14"/>
      <c r="H1932" s="140">
        <v>50.4</v>
      </c>
      <c r="I1932" s="228">
        <f t="shared" ref="I1932:I1943" si="814">IF(R1932="Подлежит расселению",H1932,IF(R1932="Расселено",0,IF(R1932="Пустующие",0,IF(R1932="В суде",H1932))))</f>
        <v>50.4</v>
      </c>
      <c r="J1932" s="228">
        <f t="shared" ref="J1932:J1943" si="815">IF(E1932="Муниципальная",I1932,IF(E1932="Частная",0,IF(E1932="Государственная",0,IF(E1932="Юр.лицо",0))))</f>
        <v>50.4</v>
      </c>
      <c r="K1932" s="228">
        <f t="shared" ref="K1932:K1943" si="816">IF(E1932="Муниципальная",0,IF(E1932="Частная",I1932,IF(E1932="Государственная",I1932,IF(E1932="Юр.лицо",I1932))))</f>
        <v>0</v>
      </c>
      <c r="L1932" s="143">
        <f t="shared" ref="L1932:N1943" si="817">IF(I1932&gt;0,1,IF(I1932=0,0))</f>
        <v>1</v>
      </c>
      <c r="M1932" s="12">
        <f t="shared" si="817"/>
        <v>1</v>
      </c>
      <c r="N1932" s="143">
        <f t="shared" si="817"/>
        <v>0</v>
      </c>
      <c r="O1932" s="247">
        <v>8</v>
      </c>
      <c r="P1932" s="13">
        <v>3</v>
      </c>
      <c r="Q1932" s="247">
        <f t="shared" si="802"/>
        <v>5</v>
      </c>
      <c r="R1932" s="223" t="s">
        <v>22</v>
      </c>
      <c r="S1932" s="57">
        <v>43091</v>
      </c>
      <c r="T1932" s="54" t="s">
        <v>187</v>
      </c>
      <c r="U1932" s="207">
        <v>43830</v>
      </c>
      <c r="V1932" s="16"/>
      <c r="W1932" s="148" t="s">
        <v>543</v>
      </c>
      <c r="X1932" s="148" t="s">
        <v>556</v>
      </c>
      <c r="Y1932" s="11"/>
    </row>
    <row r="1933" spans="1:25" s="17" customFormat="1" ht="24.95" customHeight="1" x14ac:dyDescent="0.2">
      <c r="A1933" s="58">
        <f t="shared" si="810"/>
        <v>30</v>
      </c>
      <c r="B1933" s="143" t="s">
        <v>126</v>
      </c>
      <c r="C1933" s="143" t="s">
        <v>186</v>
      </c>
      <c r="D1933" s="142">
        <v>2</v>
      </c>
      <c r="E1933" s="143" t="s">
        <v>13</v>
      </c>
      <c r="F1933" s="38">
        <v>2</v>
      </c>
      <c r="G1933" s="14"/>
      <c r="H1933" s="140">
        <v>41.2</v>
      </c>
      <c r="I1933" s="228">
        <f t="shared" si="814"/>
        <v>41.2</v>
      </c>
      <c r="J1933" s="228">
        <f t="shared" si="815"/>
        <v>0</v>
      </c>
      <c r="K1933" s="228">
        <f t="shared" si="816"/>
        <v>41.2</v>
      </c>
      <c r="L1933" s="143">
        <f t="shared" si="817"/>
        <v>1</v>
      </c>
      <c r="M1933" s="12">
        <f t="shared" si="817"/>
        <v>0</v>
      </c>
      <c r="N1933" s="143">
        <f t="shared" si="817"/>
        <v>1</v>
      </c>
      <c r="O1933" s="247">
        <v>4</v>
      </c>
      <c r="P1933" s="13">
        <v>0</v>
      </c>
      <c r="Q1933" s="247">
        <f t="shared" si="802"/>
        <v>4</v>
      </c>
      <c r="R1933" s="223" t="s">
        <v>22</v>
      </c>
      <c r="S1933" s="141">
        <v>43091</v>
      </c>
      <c r="T1933" s="143" t="s">
        <v>187</v>
      </c>
      <c r="U1933" s="45">
        <v>43830</v>
      </c>
      <c r="V1933" s="139">
        <v>41771</v>
      </c>
      <c r="W1933" s="148" t="s">
        <v>543</v>
      </c>
      <c r="X1933" s="148" t="s">
        <v>556</v>
      </c>
      <c r="Y1933" s="11"/>
    </row>
    <row r="1934" spans="1:25" s="308" customFormat="1" ht="24.95" customHeight="1" x14ac:dyDescent="0.2">
      <c r="A1934" s="271">
        <f t="shared" si="810"/>
        <v>30</v>
      </c>
      <c r="B1934" s="272" t="s">
        <v>126</v>
      </c>
      <c r="C1934" s="272" t="s">
        <v>186</v>
      </c>
      <c r="D1934" s="275">
        <v>3</v>
      </c>
      <c r="E1934" s="272" t="s">
        <v>13</v>
      </c>
      <c r="F1934" s="273">
        <v>1</v>
      </c>
      <c r="G1934" s="305"/>
      <c r="H1934" s="274">
        <v>30.9</v>
      </c>
      <c r="I1934" s="274">
        <f t="shared" si="814"/>
        <v>30.9</v>
      </c>
      <c r="J1934" s="274">
        <f t="shared" si="815"/>
        <v>0</v>
      </c>
      <c r="K1934" s="274">
        <f t="shared" si="816"/>
        <v>30.9</v>
      </c>
      <c r="L1934" s="272">
        <f t="shared" si="817"/>
        <v>1</v>
      </c>
      <c r="M1934" s="306">
        <f t="shared" si="817"/>
        <v>0</v>
      </c>
      <c r="N1934" s="272">
        <f t="shared" si="817"/>
        <v>1</v>
      </c>
      <c r="O1934" s="275">
        <v>1</v>
      </c>
      <c r="P1934" s="307">
        <v>0</v>
      </c>
      <c r="Q1934" s="275">
        <f t="shared" si="802"/>
        <v>1</v>
      </c>
      <c r="R1934" s="272" t="s">
        <v>22</v>
      </c>
      <c r="S1934" s="276">
        <v>43091</v>
      </c>
      <c r="T1934" s="272" t="s">
        <v>187</v>
      </c>
      <c r="U1934" s="277">
        <v>43830</v>
      </c>
      <c r="V1934" s="278">
        <v>43206</v>
      </c>
      <c r="W1934" s="275" t="s">
        <v>543</v>
      </c>
      <c r="X1934" s="275" t="s">
        <v>556</v>
      </c>
      <c r="Y1934" s="11"/>
    </row>
    <row r="1935" spans="1:25" s="17" customFormat="1" ht="24.95" customHeight="1" x14ac:dyDescent="0.2">
      <c r="A1935" s="58">
        <f t="shared" si="810"/>
        <v>30</v>
      </c>
      <c r="B1935" s="143" t="s">
        <v>126</v>
      </c>
      <c r="C1935" s="143" t="s">
        <v>186</v>
      </c>
      <c r="D1935" s="142">
        <v>4</v>
      </c>
      <c r="E1935" s="143" t="s">
        <v>13</v>
      </c>
      <c r="F1935" s="38">
        <v>3</v>
      </c>
      <c r="G1935" s="14"/>
      <c r="H1935" s="140">
        <v>51.5</v>
      </c>
      <c r="I1935" s="228">
        <f t="shared" si="814"/>
        <v>51.5</v>
      </c>
      <c r="J1935" s="228">
        <f t="shared" si="815"/>
        <v>0</v>
      </c>
      <c r="K1935" s="228">
        <f t="shared" si="816"/>
        <v>51.5</v>
      </c>
      <c r="L1935" s="143">
        <f t="shared" si="817"/>
        <v>1</v>
      </c>
      <c r="M1935" s="12">
        <f t="shared" si="817"/>
        <v>0</v>
      </c>
      <c r="N1935" s="143">
        <f t="shared" si="817"/>
        <v>1</v>
      </c>
      <c r="O1935" s="247">
        <v>0</v>
      </c>
      <c r="P1935" s="13">
        <v>0</v>
      </c>
      <c r="Q1935" s="247">
        <f t="shared" si="802"/>
        <v>0</v>
      </c>
      <c r="R1935" s="223" t="s">
        <v>22</v>
      </c>
      <c r="S1935" s="141">
        <v>43091</v>
      </c>
      <c r="T1935" s="143" t="s">
        <v>187</v>
      </c>
      <c r="U1935" s="45">
        <v>43830</v>
      </c>
      <c r="V1935" s="139">
        <v>41246</v>
      </c>
      <c r="W1935" s="148" t="s">
        <v>543</v>
      </c>
      <c r="X1935" s="148" t="s">
        <v>556</v>
      </c>
      <c r="Y1935" s="11"/>
    </row>
    <row r="1936" spans="1:25" s="308" customFormat="1" ht="24.95" customHeight="1" x14ac:dyDescent="0.2">
      <c r="A1936" s="271">
        <f t="shared" si="810"/>
        <v>30</v>
      </c>
      <c r="B1936" s="272" t="s">
        <v>126</v>
      </c>
      <c r="C1936" s="272" t="s">
        <v>186</v>
      </c>
      <c r="D1936" s="275">
        <v>5</v>
      </c>
      <c r="E1936" s="272" t="s">
        <v>13</v>
      </c>
      <c r="F1936" s="273">
        <v>2</v>
      </c>
      <c r="G1936" s="305"/>
      <c r="H1936" s="274">
        <v>41.3</v>
      </c>
      <c r="I1936" s="274">
        <f t="shared" si="814"/>
        <v>41.3</v>
      </c>
      <c r="J1936" s="274">
        <f t="shared" si="815"/>
        <v>0</v>
      </c>
      <c r="K1936" s="274">
        <f t="shared" si="816"/>
        <v>41.3</v>
      </c>
      <c r="L1936" s="272">
        <f t="shared" si="817"/>
        <v>1</v>
      </c>
      <c r="M1936" s="306">
        <f t="shared" si="817"/>
        <v>0</v>
      </c>
      <c r="N1936" s="272">
        <f t="shared" si="817"/>
        <v>1</v>
      </c>
      <c r="O1936" s="275">
        <v>1</v>
      </c>
      <c r="P1936" s="307">
        <v>0</v>
      </c>
      <c r="Q1936" s="275">
        <f t="shared" si="802"/>
        <v>1</v>
      </c>
      <c r="R1936" s="272" t="s">
        <v>22</v>
      </c>
      <c r="S1936" s="276">
        <v>43091</v>
      </c>
      <c r="T1936" s="272" t="s">
        <v>187</v>
      </c>
      <c r="U1936" s="277">
        <v>43830</v>
      </c>
      <c r="V1936" s="278">
        <v>43218</v>
      </c>
      <c r="W1936" s="275" t="s">
        <v>543</v>
      </c>
      <c r="X1936" s="275" t="s">
        <v>556</v>
      </c>
      <c r="Y1936" s="11"/>
    </row>
    <row r="1937" spans="1:25" s="17" customFormat="1" ht="24.95" customHeight="1" x14ac:dyDescent="0.2">
      <c r="A1937" s="58">
        <f t="shared" si="810"/>
        <v>30</v>
      </c>
      <c r="B1937" s="143" t="s">
        <v>126</v>
      </c>
      <c r="C1937" s="143" t="s">
        <v>186</v>
      </c>
      <c r="D1937" s="142">
        <v>6</v>
      </c>
      <c r="E1937" s="143" t="s">
        <v>12</v>
      </c>
      <c r="F1937" s="38">
        <v>1</v>
      </c>
      <c r="G1937" s="14"/>
      <c r="H1937" s="140">
        <v>30.5</v>
      </c>
      <c r="I1937" s="228">
        <f t="shared" si="814"/>
        <v>30.5</v>
      </c>
      <c r="J1937" s="228">
        <f t="shared" si="815"/>
        <v>30.5</v>
      </c>
      <c r="K1937" s="228">
        <f t="shared" si="816"/>
        <v>0</v>
      </c>
      <c r="L1937" s="143">
        <f t="shared" si="817"/>
        <v>1</v>
      </c>
      <c r="M1937" s="12">
        <f t="shared" si="817"/>
        <v>1</v>
      </c>
      <c r="N1937" s="143">
        <f t="shared" si="817"/>
        <v>0</v>
      </c>
      <c r="O1937" s="247">
        <v>1</v>
      </c>
      <c r="P1937" s="13">
        <v>0</v>
      </c>
      <c r="Q1937" s="247">
        <f t="shared" si="802"/>
        <v>1</v>
      </c>
      <c r="R1937" s="223" t="s">
        <v>22</v>
      </c>
      <c r="S1937" s="141">
        <v>43091</v>
      </c>
      <c r="T1937" s="143" t="s">
        <v>187</v>
      </c>
      <c r="U1937" s="45">
        <v>43830</v>
      </c>
      <c r="V1937" s="16"/>
      <c r="W1937" s="148" t="s">
        <v>543</v>
      </c>
      <c r="X1937" s="148" t="s">
        <v>556</v>
      </c>
      <c r="Y1937" s="11"/>
    </row>
    <row r="1938" spans="1:25" s="17" customFormat="1" ht="24.95" customHeight="1" x14ac:dyDescent="0.2">
      <c r="A1938" s="58">
        <f t="shared" si="810"/>
        <v>30</v>
      </c>
      <c r="B1938" s="143" t="s">
        <v>126</v>
      </c>
      <c r="C1938" s="143" t="s">
        <v>186</v>
      </c>
      <c r="D1938" s="142">
        <v>7</v>
      </c>
      <c r="E1938" s="143" t="s">
        <v>13</v>
      </c>
      <c r="F1938" s="38">
        <v>1</v>
      </c>
      <c r="G1938" s="14"/>
      <c r="H1938" s="140">
        <v>31.5</v>
      </c>
      <c r="I1938" s="228">
        <f t="shared" si="814"/>
        <v>31.5</v>
      </c>
      <c r="J1938" s="228">
        <f t="shared" si="815"/>
        <v>0</v>
      </c>
      <c r="K1938" s="228">
        <f t="shared" si="816"/>
        <v>31.5</v>
      </c>
      <c r="L1938" s="143">
        <f t="shared" si="817"/>
        <v>1</v>
      </c>
      <c r="M1938" s="12">
        <f t="shared" si="817"/>
        <v>0</v>
      </c>
      <c r="N1938" s="143">
        <f t="shared" si="817"/>
        <v>1</v>
      </c>
      <c r="O1938" s="247">
        <v>4</v>
      </c>
      <c r="P1938" s="13">
        <v>0</v>
      </c>
      <c r="Q1938" s="247">
        <f t="shared" si="802"/>
        <v>4</v>
      </c>
      <c r="R1938" s="223" t="s">
        <v>22</v>
      </c>
      <c r="S1938" s="141">
        <v>43091</v>
      </c>
      <c r="T1938" s="143" t="s">
        <v>187</v>
      </c>
      <c r="U1938" s="45">
        <v>43830</v>
      </c>
      <c r="V1938" s="139">
        <v>39484</v>
      </c>
      <c r="W1938" s="148" t="s">
        <v>543</v>
      </c>
      <c r="X1938" s="148" t="s">
        <v>556</v>
      </c>
      <c r="Y1938" s="11"/>
    </row>
    <row r="1939" spans="1:25" s="17" customFormat="1" ht="24.95" customHeight="1" x14ac:dyDescent="0.2">
      <c r="A1939" s="58">
        <f t="shared" si="810"/>
        <v>30</v>
      </c>
      <c r="B1939" s="143" t="s">
        <v>126</v>
      </c>
      <c r="C1939" s="143" t="s">
        <v>186</v>
      </c>
      <c r="D1939" s="142">
        <v>8</v>
      </c>
      <c r="E1939" s="143" t="s">
        <v>12</v>
      </c>
      <c r="F1939" s="38">
        <v>2</v>
      </c>
      <c r="G1939" s="14"/>
      <c r="H1939" s="140">
        <v>41.6</v>
      </c>
      <c r="I1939" s="228">
        <f t="shared" si="814"/>
        <v>41.6</v>
      </c>
      <c r="J1939" s="228">
        <f t="shared" si="815"/>
        <v>41.6</v>
      </c>
      <c r="K1939" s="228">
        <f t="shared" si="816"/>
        <v>0</v>
      </c>
      <c r="L1939" s="143">
        <f t="shared" si="817"/>
        <v>1</v>
      </c>
      <c r="M1939" s="12">
        <f t="shared" si="817"/>
        <v>1</v>
      </c>
      <c r="N1939" s="143">
        <f t="shared" si="817"/>
        <v>0</v>
      </c>
      <c r="O1939" s="247">
        <v>3</v>
      </c>
      <c r="P1939" s="13">
        <v>0</v>
      </c>
      <c r="Q1939" s="247">
        <f t="shared" si="802"/>
        <v>3</v>
      </c>
      <c r="R1939" s="223" t="s">
        <v>22</v>
      </c>
      <c r="S1939" s="141">
        <v>43091</v>
      </c>
      <c r="T1939" s="143" t="s">
        <v>187</v>
      </c>
      <c r="U1939" s="45">
        <v>43830</v>
      </c>
      <c r="V1939" s="16"/>
      <c r="W1939" s="148" t="s">
        <v>543</v>
      </c>
      <c r="X1939" s="148" t="s">
        <v>556</v>
      </c>
      <c r="Y1939" s="11"/>
    </row>
    <row r="1940" spans="1:25" s="308" customFormat="1" ht="24.95" customHeight="1" x14ac:dyDescent="0.2">
      <c r="A1940" s="271">
        <f t="shared" si="810"/>
        <v>30</v>
      </c>
      <c r="B1940" s="272" t="s">
        <v>126</v>
      </c>
      <c r="C1940" s="272" t="s">
        <v>186</v>
      </c>
      <c r="D1940" s="275">
        <v>9</v>
      </c>
      <c r="E1940" s="272" t="s">
        <v>13</v>
      </c>
      <c r="F1940" s="273">
        <v>3</v>
      </c>
      <c r="G1940" s="305"/>
      <c r="H1940" s="274">
        <v>51.6</v>
      </c>
      <c r="I1940" s="274">
        <f t="shared" si="814"/>
        <v>51.6</v>
      </c>
      <c r="J1940" s="274">
        <f t="shared" si="815"/>
        <v>0</v>
      </c>
      <c r="K1940" s="274">
        <f t="shared" si="816"/>
        <v>51.6</v>
      </c>
      <c r="L1940" s="272">
        <f t="shared" si="817"/>
        <v>1</v>
      </c>
      <c r="M1940" s="306">
        <f t="shared" si="817"/>
        <v>0</v>
      </c>
      <c r="N1940" s="272">
        <f t="shared" si="817"/>
        <v>1</v>
      </c>
      <c r="O1940" s="275">
        <v>1</v>
      </c>
      <c r="P1940" s="307">
        <v>0</v>
      </c>
      <c r="Q1940" s="275">
        <f t="shared" si="802"/>
        <v>1</v>
      </c>
      <c r="R1940" s="272" t="s">
        <v>22</v>
      </c>
      <c r="S1940" s="276">
        <v>43091</v>
      </c>
      <c r="T1940" s="272" t="s">
        <v>187</v>
      </c>
      <c r="U1940" s="277">
        <v>43830</v>
      </c>
      <c r="V1940" s="278">
        <v>43437</v>
      </c>
      <c r="W1940" s="275" t="s">
        <v>543</v>
      </c>
      <c r="X1940" s="275" t="s">
        <v>556</v>
      </c>
      <c r="Y1940" s="11"/>
    </row>
    <row r="1941" spans="1:25" s="17" customFormat="1" ht="24.95" customHeight="1" x14ac:dyDescent="0.2">
      <c r="A1941" s="58">
        <f t="shared" si="810"/>
        <v>30</v>
      </c>
      <c r="B1941" s="143" t="s">
        <v>126</v>
      </c>
      <c r="C1941" s="143" t="s">
        <v>186</v>
      </c>
      <c r="D1941" s="142">
        <v>10</v>
      </c>
      <c r="E1941" s="143" t="s">
        <v>12</v>
      </c>
      <c r="F1941" s="38">
        <v>1</v>
      </c>
      <c r="G1941" s="14"/>
      <c r="H1941" s="140">
        <v>31.2</v>
      </c>
      <c r="I1941" s="228">
        <f t="shared" si="814"/>
        <v>31.2</v>
      </c>
      <c r="J1941" s="228">
        <f t="shared" si="815"/>
        <v>31.2</v>
      </c>
      <c r="K1941" s="228">
        <f t="shared" si="816"/>
        <v>0</v>
      </c>
      <c r="L1941" s="143">
        <f t="shared" si="817"/>
        <v>1</v>
      </c>
      <c r="M1941" s="12">
        <f t="shared" si="817"/>
        <v>1</v>
      </c>
      <c r="N1941" s="143">
        <f t="shared" si="817"/>
        <v>0</v>
      </c>
      <c r="O1941" s="247">
        <v>3</v>
      </c>
      <c r="P1941" s="13">
        <v>0</v>
      </c>
      <c r="Q1941" s="247">
        <f t="shared" si="802"/>
        <v>3</v>
      </c>
      <c r="R1941" s="223" t="s">
        <v>22</v>
      </c>
      <c r="S1941" s="141">
        <v>43091</v>
      </c>
      <c r="T1941" s="143" t="s">
        <v>187</v>
      </c>
      <c r="U1941" s="45">
        <v>43830</v>
      </c>
      <c r="V1941" s="16"/>
      <c r="W1941" s="148" t="s">
        <v>543</v>
      </c>
      <c r="X1941" s="148" t="s">
        <v>556</v>
      </c>
      <c r="Y1941" s="11"/>
    </row>
    <row r="1942" spans="1:25" s="17" customFormat="1" ht="24.95" customHeight="1" x14ac:dyDescent="0.2">
      <c r="A1942" s="58">
        <f t="shared" si="810"/>
        <v>30</v>
      </c>
      <c r="B1942" s="143" t="s">
        <v>126</v>
      </c>
      <c r="C1942" s="143" t="s">
        <v>186</v>
      </c>
      <c r="D1942" s="142">
        <v>11</v>
      </c>
      <c r="E1942" s="143" t="s">
        <v>13</v>
      </c>
      <c r="F1942" s="38">
        <v>2</v>
      </c>
      <c r="G1942" s="14"/>
      <c r="H1942" s="140">
        <v>41.5</v>
      </c>
      <c r="I1942" s="228">
        <f t="shared" si="814"/>
        <v>41.5</v>
      </c>
      <c r="J1942" s="228">
        <f t="shared" si="815"/>
        <v>0</v>
      </c>
      <c r="K1942" s="228">
        <f t="shared" si="816"/>
        <v>41.5</v>
      </c>
      <c r="L1942" s="143">
        <f t="shared" si="817"/>
        <v>1</v>
      </c>
      <c r="M1942" s="12">
        <f t="shared" si="817"/>
        <v>0</v>
      </c>
      <c r="N1942" s="143">
        <f t="shared" si="817"/>
        <v>1</v>
      </c>
      <c r="O1942" s="247">
        <v>6</v>
      </c>
      <c r="P1942" s="13">
        <v>0</v>
      </c>
      <c r="Q1942" s="247">
        <f t="shared" si="802"/>
        <v>6</v>
      </c>
      <c r="R1942" s="223" t="s">
        <v>22</v>
      </c>
      <c r="S1942" s="141">
        <v>43091</v>
      </c>
      <c r="T1942" s="143" t="s">
        <v>187</v>
      </c>
      <c r="U1942" s="45">
        <v>43830</v>
      </c>
      <c r="V1942" s="139">
        <v>38044</v>
      </c>
      <c r="W1942" s="148" t="s">
        <v>543</v>
      </c>
      <c r="X1942" s="148" t="s">
        <v>556</v>
      </c>
      <c r="Y1942" s="11"/>
    </row>
    <row r="1943" spans="1:25" s="17" customFormat="1" ht="24.95" customHeight="1" x14ac:dyDescent="0.2">
      <c r="A1943" s="58">
        <f t="shared" si="810"/>
        <v>30</v>
      </c>
      <c r="B1943" s="143" t="s">
        <v>126</v>
      </c>
      <c r="C1943" s="143" t="s">
        <v>186</v>
      </c>
      <c r="D1943" s="142">
        <v>12</v>
      </c>
      <c r="E1943" s="143" t="s">
        <v>12</v>
      </c>
      <c r="F1943" s="38">
        <v>3</v>
      </c>
      <c r="G1943" s="14"/>
      <c r="H1943" s="140">
        <v>52</v>
      </c>
      <c r="I1943" s="228">
        <f t="shared" si="814"/>
        <v>52</v>
      </c>
      <c r="J1943" s="228">
        <f t="shared" si="815"/>
        <v>52</v>
      </c>
      <c r="K1943" s="228">
        <f t="shared" si="816"/>
        <v>0</v>
      </c>
      <c r="L1943" s="143">
        <f t="shared" si="817"/>
        <v>1</v>
      </c>
      <c r="M1943" s="12">
        <f t="shared" si="817"/>
        <v>1</v>
      </c>
      <c r="N1943" s="143">
        <f t="shared" si="817"/>
        <v>0</v>
      </c>
      <c r="O1943" s="247">
        <v>2</v>
      </c>
      <c r="P1943" s="13">
        <v>0</v>
      </c>
      <c r="Q1943" s="247">
        <f t="shared" si="802"/>
        <v>2</v>
      </c>
      <c r="R1943" s="223" t="s">
        <v>22</v>
      </c>
      <c r="S1943" s="52">
        <v>43091</v>
      </c>
      <c r="T1943" s="49" t="s">
        <v>187</v>
      </c>
      <c r="U1943" s="197">
        <v>43830</v>
      </c>
      <c r="V1943" s="16"/>
      <c r="W1943" s="148" t="s">
        <v>543</v>
      </c>
      <c r="X1943" s="148" t="s">
        <v>556</v>
      </c>
      <c r="Y1943" s="11"/>
    </row>
    <row r="1944" spans="1:25" s="66" customFormat="1" ht="21" customHeight="1" x14ac:dyDescent="0.2">
      <c r="A1944" s="67">
        <f t="shared" si="810"/>
        <v>30</v>
      </c>
      <c r="B1944" s="68" t="s">
        <v>126</v>
      </c>
      <c r="C1944" s="68" t="s">
        <v>186</v>
      </c>
      <c r="D1944" s="115">
        <f>COUNTA(D1932:D1943)</f>
        <v>12</v>
      </c>
      <c r="E1944" s="47" t="s">
        <v>34</v>
      </c>
      <c r="F1944" s="33"/>
      <c r="G1944" s="69">
        <v>541.9</v>
      </c>
      <c r="H1944" s="69">
        <f>SUM(H1932:H1943)</f>
        <v>495.20000000000005</v>
      </c>
      <c r="I1944" s="69">
        <f t="shared" ref="I1944:Q1944" si="818">SUM(I1932:I1943)</f>
        <v>495.20000000000005</v>
      </c>
      <c r="J1944" s="69">
        <f t="shared" si="818"/>
        <v>205.7</v>
      </c>
      <c r="K1944" s="69">
        <f t="shared" si="818"/>
        <v>289.5</v>
      </c>
      <c r="L1944" s="115">
        <f t="shared" si="818"/>
        <v>12</v>
      </c>
      <c r="M1944" s="115">
        <f t="shared" si="818"/>
        <v>5</v>
      </c>
      <c r="N1944" s="115">
        <f t="shared" si="818"/>
        <v>7</v>
      </c>
      <c r="O1944" s="115">
        <f t="shared" si="818"/>
        <v>34</v>
      </c>
      <c r="P1944" s="115">
        <f t="shared" si="818"/>
        <v>3</v>
      </c>
      <c r="Q1944" s="115">
        <f t="shared" si="818"/>
        <v>31</v>
      </c>
      <c r="R1944" s="15" t="str">
        <f>IF(L1944/D1944=0,"дом расселён 100%",IF(L1944-D1944=0,"0%",IF(L1944/D1944&lt;1,1-L1944/D1944)))</f>
        <v>0%</v>
      </c>
      <c r="S1944" s="70">
        <v>43091</v>
      </c>
      <c r="T1944" s="68" t="s">
        <v>187</v>
      </c>
      <c r="U1944" s="70">
        <v>43830</v>
      </c>
      <c r="V1944" s="1"/>
      <c r="W1944" s="148" t="s">
        <v>543</v>
      </c>
      <c r="X1944" s="148" t="s">
        <v>556</v>
      </c>
      <c r="Y1944" s="11"/>
    </row>
    <row r="1945" spans="1:25" s="17" customFormat="1" ht="24.95" customHeight="1" x14ac:dyDescent="0.2">
      <c r="A1945" s="58">
        <f>A1944+1</f>
        <v>31</v>
      </c>
      <c r="B1945" s="143" t="s">
        <v>126</v>
      </c>
      <c r="C1945" s="143" t="s">
        <v>188</v>
      </c>
      <c r="D1945" s="142">
        <v>1</v>
      </c>
      <c r="E1945" s="143" t="s">
        <v>13</v>
      </c>
      <c r="F1945" s="38">
        <v>1</v>
      </c>
      <c r="G1945" s="14"/>
      <c r="H1945" s="140">
        <v>34.200000000000003</v>
      </c>
      <c r="I1945" s="228">
        <f t="shared" ref="I1945:I1960" si="819">IF(R1945="Подлежит расселению",H1945,IF(R1945="Расселено",0,IF(R1945="Пустующие",0,IF(R1945="В суде",H1945))))</f>
        <v>34.200000000000003</v>
      </c>
      <c r="J1945" s="228">
        <f t="shared" ref="J1945:J1960" si="820">IF(E1945="Муниципальная",I1945,IF(E1945="Частная",0,IF(E1945="Государственная",0,IF(E1945="Юр.лицо",0))))</f>
        <v>0</v>
      </c>
      <c r="K1945" s="228">
        <f t="shared" ref="K1945:K1960" si="821">IF(E1945="Муниципальная",0,IF(E1945="Частная",I1945,IF(E1945="Государственная",I1945,IF(E1945="Юр.лицо",I1945))))</f>
        <v>34.200000000000003</v>
      </c>
      <c r="L1945" s="143">
        <f t="shared" ref="L1945:N1960" si="822">IF(I1945&gt;0,1,IF(I1945=0,0))</f>
        <v>1</v>
      </c>
      <c r="M1945" s="12">
        <f t="shared" si="822"/>
        <v>0</v>
      </c>
      <c r="N1945" s="143">
        <f t="shared" si="822"/>
        <v>1</v>
      </c>
      <c r="O1945" s="247">
        <v>2</v>
      </c>
      <c r="P1945" s="13">
        <v>0</v>
      </c>
      <c r="Q1945" s="247">
        <f t="shared" si="802"/>
        <v>2</v>
      </c>
      <c r="R1945" s="223" t="s">
        <v>22</v>
      </c>
      <c r="S1945" s="57">
        <v>43094</v>
      </c>
      <c r="T1945" s="54" t="s">
        <v>189</v>
      </c>
      <c r="U1945" s="207">
        <v>43830</v>
      </c>
      <c r="V1945" s="139">
        <v>39534</v>
      </c>
      <c r="W1945" s="148" t="s">
        <v>543</v>
      </c>
      <c r="X1945" s="148" t="s">
        <v>556</v>
      </c>
      <c r="Y1945" s="11"/>
    </row>
    <row r="1946" spans="1:25" s="17" customFormat="1" ht="24.95" customHeight="1" x14ac:dyDescent="0.2">
      <c r="A1946" s="58">
        <f t="shared" si="810"/>
        <v>31</v>
      </c>
      <c r="B1946" s="143" t="s">
        <v>126</v>
      </c>
      <c r="C1946" s="143" t="s">
        <v>188</v>
      </c>
      <c r="D1946" s="142">
        <v>2</v>
      </c>
      <c r="E1946" s="143" t="s">
        <v>13</v>
      </c>
      <c r="F1946" s="38">
        <v>3</v>
      </c>
      <c r="G1946" s="14"/>
      <c r="H1946" s="140">
        <v>72.8</v>
      </c>
      <c r="I1946" s="228">
        <f t="shared" si="819"/>
        <v>72.8</v>
      </c>
      <c r="J1946" s="228">
        <f t="shared" si="820"/>
        <v>0</v>
      </c>
      <c r="K1946" s="228">
        <f t="shared" si="821"/>
        <v>72.8</v>
      </c>
      <c r="L1946" s="143">
        <f t="shared" si="822"/>
        <v>1</v>
      </c>
      <c r="M1946" s="12">
        <f t="shared" si="822"/>
        <v>0</v>
      </c>
      <c r="N1946" s="143">
        <f t="shared" si="822"/>
        <v>1</v>
      </c>
      <c r="O1946" s="247">
        <v>2</v>
      </c>
      <c r="P1946" s="13">
        <v>0</v>
      </c>
      <c r="Q1946" s="247">
        <f t="shared" si="802"/>
        <v>2</v>
      </c>
      <c r="R1946" s="223" t="s">
        <v>22</v>
      </c>
      <c r="S1946" s="141">
        <v>43094</v>
      </c>
      <c r="T1946" s="143" t="s">
        <v>189</v>
      </c>
      <c r="U1946" s="45">
        <v>43830</v>
      </c>
      <c r="V1946" s="139">
        <v>41918</v>
      </c>
      <c r="W1946" s="148" t="s">
        <v>543</v>
      </c>
      <c r="X1946" s="148" t="s">
        <v>556</v>
      </c>
      <c r="Y1946" s="11"/>
    </row>
    <row r="1947" spans="1:25" s="17" customFormat="1" ht="24.95" customHeight="1" x14ac:dyDescent="0.2">
      <c r="A1947" s="58">
        <f t="shared" si="810"/>
        <v>31</v>
      </c>
      <c r="B1947" s="143" t="s">
        <v>126</v>
      </c>
      <c r="C1947" s="143" t="s">
        <v>188</v>
      </c>
      <c r="D1947" s="142">
        <v>3</v>
      </c>
      <c r="E1947" s="143" t="s">
        <v>13</v>
      </c>
      <c r="F1947" s="38">
        <v>2</v>
      </c>
      <c r="G1947" s="14"/>
      <c r="H1947" s="140">
        <v>56</v>
      </c>
      <c r="I1947" s="228">
        <f t="shared" si="819"/>
        <v>56</v>
      </c>
      <c r="J1947" s="228">
        <f t="shared" si="820"/>
        <v>0</v>
      </c>
      <c r="K1947" s="228">
        <f t="shared" si="821"/>
        <v>56</v>
      </c>
      <c r="L1947" s="143">
        <f t="shared" si="822"/>
        <v>1</v>
      </c>
      <c r="M1947" s="12">
        <f t="shared" si="822"/>
        <v>0</v>
      </c>
      <c r="N1947" s="143">
        <f t="shared" si="822"/>
        <v>1</v>
      </c>
      <c r="O1947" s="247">
        <v>2</v>
      </c>
      <c r="P1947" s="13">
        <v>0</v>
      </c>
      <c r="Q1947" s="247">
        <f t="shared" si="802"/>
        <v>2</v>
      </c>
      <c r="R1947" s="223" t="s">
        <v>22</v>
      </c>
      <c r="S1947" s="141">
        <v>43094</v>
      </c>
      <c r="T1947" s="143" t="s">
        <v>189</v>
      </c>
      <c r="U1947" s="45">
        <v>43830</v>
      </c>
      <c r="V1947" s="139">
        <v>42132</v>
      </c>
      <c r="W1947" s="148" t="s">
        <v>543</v>
      </c>
      <c r="X1947" s="148" t="s">
        <v>556</v>
      </c>
      <c r="Y1947" s="11"/>
    </row>
    <row r="1948" spans="1:25" s="308" customFormat="1" ht="24.95" customHeight="1" x14ac:dyDescent="0.2">
      <c r="A1948" s="271">
        <f t="shared" si="810"/>
        <v>31</v>
      </c>
      <c r="B1948" s="272" t="s">
        <v>126</v>
      </c>
      <c r="C1948" s="272" t="s">
        <v>188</v>
      </c>
      <c r="D1948" s="275">
        <v>4</v>
      </c>
      <c r="E1948" s="272" t="s">
        <v>13</v>
      </c>
      <c r="F1948" s="273">
        <v>2</v>
      </c>
      <c r="G1948" s="305"/>
      <c r="H1948" s="274">
        <v>53.9</v>
      </c>
      <c r="I1948" s="274">
        <f t="shared" si="819"/>
        <v>53.9</v>
      </c>
      <c r="J1948" s="274">
        <f t="shared" si="820"/>
        <v>0</v>
      </c>
      <c r="K1948" s="274">
        <f t="shared" si="821"/>
        <v>53.9</v>
      </c>
      <c r="L1948" s="272">
        <f t="shared" si="822"/>
        <v>1</v>
      </c>
      <c r="M1948" s="306">
        <f t="shared" si="822"/>
        <v>0</v>
      </c>
      <c r="N1948" s="272">
        <f t="shared" si="822"/>
        <v>1</v>
      </c>
      <c r="O1948" s="275">
        <v>4</v>
      </c>
      <c r="P1948" s="307">
        <v>0</v>
      </c>
      <c r="Q1948" s="275">
        <f t="shared" si="802"/>
        <v>4</v>
      </c>
      <c r="R1948" s="272" t="s">
        <v>22</v>
      </c>
      <c r="S1948" s="276">
        <v>43094</v>
      </c>
      <c r="T1948" s="272" t="s">
        <v>189</v>
      </c>
      <c r="U1948" s="277">
        <v>43830</v>
      </c>
      <c r="V1948" s="278">
        <v>43206</v>
      </c>
      <c r="W1948" s="275" t="s">
        <v>543</v>
      </c>
      <c r="X1948" s="275" t="s">
        <v>556</v>
      </c>
      <c r="Y1948" s="11"/>
    </row>
    <row r="1949" spans="1:25" s="17" customFormat="1" ht="24.95" customHeight="1" x14ac:dyDescent="0.2">
      <c r="A1949" s="58">
        <f t="shared" si="810"/>
        <v>31</v>
      </c>
      <c r="B1949" s="143" t="s">
        <v>126</v>
      </c>
      <c r="C1949" s="143" t="s">
        <v>188</v>
      </c>
      <c r="D1949" s="142">
        <v>5</v>
      </c>
      <c r="E1949" s="143" t="s">
        <v>13</v>
      </c>
      <c r="F1949" s="38">
        <v>2</v>
      </c>
      <c r="G1949" s="14"/>
      <c r="H1949" s="140">
        <v>51</v>
      </c>
      <c r="I1949" s="228">
        <f t="shared" si="819"/>
        <v>51</v>
      </c>
      <c r="J1949" s="228">
        <f t="shared" si="820"/>
        <v>0</v>
      </c>
      <c r="K1949" s="228">
        <f t="shared" si="821"/>
        <v>51</v>
      </c>
      <c r="L1949" s="143">
        <f t="shared" si="822"/>
        <v>1</v>
      </c>
      <c r="M1949" s="12">
        <f t="shared" si="822"/>
        <v>0</v>
      </c>
      <c r="N1949" s="143">
        <f t="shared" si="822"/>
        <v>1</v>
      </c>
      <c r="O1949" s="247">
        <v>0</v>
      </c>
      <c r="P1949" s="13">
        <v>0</v>
      </c>
      <c r="Q1949" s="247">
        <f t="shared" si="802"/>
        <v>0</v>
      </c>
      <c r="R1949" s="223" t="s">
        <v>22</v>
      </c>
      <c r="S1949" s="141">
        <v>43094</v>
      </c>
      <c r="T1949" s="143" t="s">
        <v>189</v>
      </c>
      <c r="U1949" s="45">
        <v>43830</v>
      </c>
      <c r="V1949" s="139">
        <v>42675</v>
      </c>
      <c r="W1949" s="148" t="s">
        <v>543</v>
      </c>
      <c r="X1949" s="148" t="s">
        <v>556</v>
      </c>
      <c r="Y1949" s="11"/>
    </row>
    <row r="1950" spans="1:25" s="17" customFormat="1" ht="24.95" customHeight="1" x14ac:dyDescent="0.2">
      <c r="A1950" s="58">
        <f t="shared" si="810"/>
        <v>31</v>
      </c>
      <c r="B1950" s="143" t="s">
        <v>126</v>
      </c>
      <c r="C1950" s="143" t="s">
        <v>188</v>
      </c>
      <c r="D1950" s="142">
        <v>6</v>
      </c>
      <c r="E1950" s="143" t="s">
        <v>13</v>
      </c>
      <c r="F1950" s="38">
        <v>3</v>
      </c>
      <c r="G1950" s="14"/>
      <c r="H1950" s="140">
        <v>76</v>
      </c>
      <c r="I1950" s="228">
        <f t="shared" si="819"/>
        <v>76</v>
      </c>
      <c r="J1950" s="228">
        <f t="shared" si="820"/>
        <v>0</v>
      </c>
      <c r="K1950" s="228">
        <f t="shared" si="821"/>
        <v>76</v>
      </c>
      <c r="L1950" s="143">
        <f t="shared" si="822"/>
        <v>1</v>
      </c>
      <c r="M1950" s="12">
        <f t="shared" si="822"/>
        <v>0</v>
      </c>
      <c r="N1950" s="143">
        <f t="shared" si="822"/>
        <v>1</v>
      </c>
      <c r="O1950" s="247">
        <v>4</v>
      </c>
      <c r="P1950" s="13">
        <v>0</v>
      </c>
      <c r="Q1950" s="247">
        <f t="shared" si="802"/>
        <v>4</v>
      </c>
      <c r="R1950" s="223" t="s">
        <v>22</v>
      </c>
      <c r="S1950" s="141">
        <v>43094</v>
      </c>
      <c r="T1950" s="143" t="s">
        <v>189</v>
      </c>
      <c r="U1950" s="45">
        <v>43830</v>
      </c>
      <c r="V1950" s="139">
        <v>40721</v>
      </c>
      <c r="W1950" s="148" t="s">
        <v>543</v>
      </c>
      <c r="X1950" s="148" t="s">
        <v>556</v>
      </c>
      <c r="Y1950" s="11"/>
    </row>
    <row r="1951" spans="1:25" s="17" customFormat="1" ht="24.95" customHeight="1" x14ac:dyDescent="0.2">
      <c r="A1951" s="58">
        <f t="shared" si="810"/>
        <v>31</v>
      </c>
      <c r="B1951" s="143" t="s">
        <v>126</v>
      </c>
      <c r="C1951" s="143" t="s">
        <v>188</v>
      </c>
      <c r="D1951" s="142">
        <v>7</v>
      </c>
      <c r="E1951" s="143" t="s">
        <v>13</v>
      </c>
      <c r="F1951" s="38">
        <v>2</v>
      </c>
      <c r="G1951" s="14"/>
      <c r="H1951" s="140">
        <v>54.1</v>
      </c>
      <c r="I1951" s="228">
        <f t="shared" si="819"/>
        <v>54.1</v>
      </c>
      <c r="J1951" s="228">
        <f t="shared" si="820"/>
        <v>0</v>
      </c>
      <c r="K1951" s="228">
        <f t="shared" si="821"/>
        <v>54.1</v>
      </c>
      <c r="L1951" s="143">
        <f t="shared" si="822"/>
        <v>1</v>
      </c>
      <c r="M1951" s="12">
        <f t="shared" si="822"/>
        <v>0</v>
      </c>
      <c r="N1951" s="143">
        <f t="shared" si="822"/>
        <v>1</v>
      </c>
      <c r="O1951" s="247">
        <v>5</v>
      </c>
      <c r="P1951" s="13">
        <v>0</v>
      </c>
      <c r="Q1951" s="247">
        <f t="shared" si="802"/>
        <v>5</v>
      </c>
      <c r="R1951" s="223" t="s">
        <v>22</v>
      </c>
      <c r="S1951" s="141">
        <v>43094</v>
      </c>
      <c r="T1951" s="143" t="s">
        <v>189</v>
      </c>
      <c r="U1951" s="45">
        <v>43830</v>
      </c>
      <c r="V1951" s="139">
        <v>42853</v>
      </c>
      <c r="W1951" s="148" t="s">
        <v>543</v>
      </c>
      <c r="X1951" s="148" t="s">
        <v>556</v>
      </c>
      <c r="Y1951" s="11"/>
    </row>
    <row r="1952" spans="1:25" s="17" customFormat="1" ht="24.95" customHeight="1" x14ac:dyDescent="0.2">
      <c r="A1952" s="58">
        <f t="shared" si="810"/>
        <v>31</v>
      </c>
      <c r="B1952" s="143" t="s">
        <v>126</v>
      </c>
      <c r="C1952" s="143" t="s">
        <v>188</v>
      </c>
      <c r="D1952" s="142">
        <v>8</v>
      </c>
      <c r="E1952" s="143" t="s">
        <v>13</v>
      </c>
      <c r="F1952" s="38">
        <v>2</v>
      </c>
      <c r="G1952" s="14"/>
      <c r="H1952" s="140">
        <v>54.1</v>
      </c>
      <c r="I1952" s="228">
        <f t="shared" si="819"/>
        <v>54.1</v>
      </c>
      <c r="J1952" s="228">
        <f t="shared" si="820"/>
        <v>0</v>
      </c>
      <c r="K1952" s="228">
        <f t="shared" si="821"/>
        <v>54.1</v>
      </c>
      <c r="L1952" s="143">
        <f t="shared" si="822"/>
        <v>1</v>
      </c>
      <c r="M1952" s="12">
        <f t="shared" si="822"/>
        <v>0</v>
      </c>
      <c r="N1952" s="143">
        <f t="shared" si="822"/>
        <v>1</v>
      </c>
      <c r="O1952" s="247">
        <v>4</v>
      </c>
      <c r="P1952" s="13">
        <v>0</v>
      </c>
      <c r="Q1952" s="247">
        <f t="shared" si="802"/>
        <v>4</v>
      </c>
      <c r="R1952" s="223" t="s">
        <v>22</v>
      </c>
      <c r="S1952" s="141">
        <v>43094</v>
      </c>
      <c r="T1952" s="143" t="s">
        <v>189</v>
      </c>
      <c r="U1952" s="45">
        <v>43830</v>
      </c>
      <c r="V1952" s="139">
        <v>41418</v>
      </c>
      <c r="W1952" s="148" t="s">
        <v>543</v>
      </c>
      <c r="X1952" s="148" t="s">
        <v>556</v>
      </c>
      <c r="Y1952" s="11"/>
    </row>
    <row r="1953" spans="1:25" s="17" customFormat="1" ht="24.95" customHeight="1" x14ac:dyDescent="0.2">
      <c r="A1953" s="58">
        <f t="shared" si="810"/>
        <v>31</v>
      </c>
      <c r="B1953" s="143" t="s">
        <v>126</v>
      </c>
      <c r="C1953" s="143" t="s">
        <v>188</v>
      </c>
      <c r="D1953" s="142">
        <v>9</v>
      </c>
      <c r="E1953" s="143" t="s">
        <v>13</v>
      </c>
      <c r="F1953" s="38">
        <v>2</v>
      </c>
      <c r="G1953" s="14"/>
      <c r="H1953" s="140">
        <v>54</v>
      </c>
      <c r="I1953" s="228">
        <f t="shared" si="819"/>
        <v>54</v>
      </c>
      <c r="J1953" s="228">
        <f t="shared" si="820"/>
        <v>0</v>
      </c>
      <c r="K1953" s="228">
        <f t="shared" si="821"/>
        <v>54</v>
      </c>
      <c r="L1953" s="143">
        <f t="shared" si="822"/>
        <v>1</v>
      </c>
      <c r="M1953" s="12">
        <f t="shared" si="822"/>
        <v>0</v>
      </c>
      <c r="N1953" s="143">
        <f t="shared" si="822"/>
        <v>1</v>
      </c>
      <c r="O1953" s="247">
        <v>1</v>
      </c>
      <c r="P1953" s="13">
        <v>0</v>
      </c>
      <c r="Q1953" s="247">
        <f t="shared" si="802"/>
        <v>1</v>
      </c>
      <c r="R1953" s="223" t="s">
        <v>22</v>
      </c>
      <c r="S1953" s="141">
        <v>43094</v>
      </c>
      <c r="T1953" s="143" t="s">
        <v>189</v>
      </c>
      <c r="U1953" s="45">
        <v>43830</v>
      </c>
      <c r="V1953" s="139">
        <v>36650</v>
      </c>
      <c r="W1953" s="148" t="s">
        <v>543</v>
      </c>
      <c r="X1953" s="148" t="s">
        <v>556</v>
      </c>
      <c r="Y1953" s="11"/>
    </row>
    <row r="1954" spans="1:25" s="17" customFormat="1" ht="24.95" customHeight="1" x14ac:dyDescent="0.2">
      <c r="A1954" s="58">
        <f t="shared" si="810"/>
        <v>31</v>
      </c>
      <c r="B1954" s="143" t="s">
        <v>126</v>
      </c>
      <c r="C1954" s="143" t="s">
        <v>188</v>
      </c>
      <c r="D1954" s="142">
        <v>10</v>
      </c>
      <c r="E1954" s="143" t="s">
        <v>13</v>
      </c>
      <c r="F1954" s="38">
        <v>2</v>
      </c>
      <c r="G1954" s="14"/>
      <c r="H1954" s="140">
        <v>54.2</v>
      </c>
      <c r="I1954" s="228">
        <f t="shared" si="819"/>
        <v>54.2</v>
      </c>
      <c r="J1954" s="228">
        <f t="shared" si="820"/>
        <v>0</v>
      </c>
      <c r="K1954" s="228">
        <f t="shared" si="821"/>
        <v>54.2</v>
      </c>
      <c r="L1954" s="143">
        <f t="shared" si="822"/>
        <v>1</v>
      </c>
      <c r="M1954" s="12">
        <f t="shared" si="822"/>
        <v>0</v>
      </c>
      <c r="N1954" s="143">
        <f t="shared" si="822"/>
        <v>1</v>
      </c>
      <c r="O1954" s="247">
        <v>3</v>
      </c>
      <c r="P1954" s="13">
        <v>0</v>
      </c>
      <c r="Q1954" s="247">
        <f t="shared" si="802"/>
        <v>3</v>
      </c>
      <c r="R1954" s="223" t="s">
        <v>22</v>
      </c>
      <c r="S1954" s="141">
        <v>43094</v>
      </c>
      <c r="T1954" s="143" t="s">
        <v>189</v>
      </c>
      <c r="U1954" s="45">
        <v>43830</v>
      </c>
      <c r="V1954" s="139">
        <v>42748</v>
      </c>
      <c r="W1954" s="148" t="s">
        <v>543</v>
      </c>
      <c r="X1954" s="148" t="s">
        <v>556</v>
      </c>
      <c r="Y1954" s="11"/>
    </row>
    <row r="1955" spans="1:25" s="17" customFormat="1" ht="24.95" customHeight="1" x14ac:dyDescent="0.2">
      <c r="A1955" s="58">
        <f t="shared" si="810"/>
        <v>31</v>
      </c>
      <c r="B1955" s="143" t="s">
        <v>126</v>
      </c>
      <c r="C1955" s="143" t="s">
        <v>188</v>
      </c>
      <c r="D1955" s="142">
        <v>11</v>
      </c>
      <c r="E1955" s="143" t="s">
        <v>13</v>
      </c>
      <c r="F1955" s="38">
        <v>3</v>
      </c>
      <c r="G1955" s="14"/>
      <c r="H1955" s="140">
        <v>72.599999999999994</v>
      </c>
      <c r="I1955" s="228">
        <f t="shared" si="819"/>
        <v>72.599999999999994</v>
      </c>
      <c r="J1955" s="228">
        <f t="shared" si="820"/>
        <v>0</v>
      </c>
      <c r="K1955" s="228">
        <f t="shared" si="821"/>
        <v>72.599999999999994</v>
      </c>
      <c r="L1955" s="143">
        <f t="shared" si="822"/>
        <v>1</v>
      </c>
      <c r="M1955" s="12">
        <f t="shared" si="822"/>
        <v>0</v>
      </c>
      <c r="N1955" s="143">
        <f t="shared" si="822"/>
        <v>1</v>
      </c>
      <c r="O1955" s="247">
        <v>1</v>
      </c>
      <c r="P1955" s="13">
        <v>0</v>
      </c>
      <c r="Q1955" s="247">
        <f t="shared" si="802"/>
        <v>1</v>
      </c>
      <c r="R1955" s="223" t="s">
        <v>22</v>
      </c>
      <c r="S1955" s="141">
        <v>43094</v>
      </c>
      <c r="T1955" s="143" t="s">
        <v>189</v>
      </c>
      <c r="U1955" s="45">
        <v>43830</v>
      </c>
      <c r="V1955" s="139">
        <v>41897</v>
      </c>
      <c r="W1955" s="148" t="s">
        <v>543</v>
      </c>
      <c r="X1955" s="148" t="s">
        <v>556</v>
      </c>
      <c r="Y1955" s="11"/>
    </row>
    <row r="1956" spans="1:25" s="17" customFormat="1" ht="24.95" customHeight="1" x14ac:dyDescent="0.2">
      <c r="A1956" s="58">
        <f t="shared" si="810"/>
        <v>31</v>
      </c>
      <c r="B1956" s="143" t="s">
        <v>126</v>
      </c>
      <c r="C1956" s="143" t="s">
        <v>188</v>
      </c>
      <c r="D1956" s="142">
        <v>12</v>
      </c>
      <c r="E1956" s="143" t="s">
        <v>13</v>
      </c>
      <c r="F1956" s="38">
        <v>1</v>
      </c>
      <c r="G1956" s="14"/>
      <c r="H1956" s="140">
        <v>33.799999999999997</v>
      </c>
      <c r="I1956" s="228">
        <f t="shared" si="819"/>
        <v>33.799999999999997</v>
      </c>
      <c r="J1956" s="228">
        <f t="shared" si="820"/>
        <v>0</v>
      </c>
      <c r="K1956" s="228">
        <f t="shared" si="821"/>
        <v>33.799999999999997</v>
      </c>
      <c r="L1956" s="143">
        <f t="shared" si="822"/>
        <v>1</v>
      </c>
      <c r="M1956" s="12">
        <f t="shared" si="822"/>
        <v>0</v>
      </c>
      <c r="N1956" s="143">
        <f t="shared" si="822"/>
        <v>1</v>
      </c>
      <c r="O1956" s="247">
        <v>4</v>
      </c>
      <c r="P1956" s="13">
        <v>0</v>
      </c>
      <c r="Q1956" s="247">
        <f t="shared" si="802"/>
        <v>4</v>
      </c>
      <c r="R1956" s="223" t="s">
        <v>22</v>
      </c>
      <c r="S1956" s="141">
        <v>43094</v>
      </c>
      <c r="T1956" s="143" t="s">
        <v>189</v>
      </c>
      <c r="U1956" s="45">
        <v>43830</v>
      </c>
      <c r="V1956" s="139">
        <v>40386</v>
      </c>
      <c r="W1956" s="148" t="s">
        <v>543</v>
      </c>
      <c r="X1956" s="148" t="s">
        <v>556</v>
      </c>
      <c r="Y1956" s="11"/>
    </row>
    <row r="1957" spans="1:25" s="17" customFormat="1" ht="24.95" customHeight="1" x14ac:dyDescent="0.2">
      <c r="A1957" s="58">
        <f t="shared" si="810"/>
        <v>31</v>
      </c>
      <c r="B1957" s="143" t="s">
        <v>126</v>
      </c>
      <c r="C1957" s="143" t="s">
        <v>188</v>
      </c>
      <c r="D1957" s="142">
        <v>13</v>
      </c>
      <c r="E1957" s="143" t="s">
        <v>13</v>
      </c>
      <c r="F1957" s="38">
        <v>2</v>
      </c>
      <c r="G1957" s="14"/>
      <c r="H1957" s="140">
        <v>53.9</v>
      </c>
      <c r="I1957" s="228">
        <f t="shared" si="819"/>
        <v>53.9</v>
      </c>
      <c r="J1957" s="228">
        <f t="shared" si="820"/>
        <v>0</v>
      </c>
      <c r="K1957" s="228">
        <f t="shared" si="821"/>
        <v>53.9</v>
      </c>
      <c r="L1957" s="143">
        <f t="shared" si="822"/>
        <v>1</v>
      </c>
      <c r="M1957" s="12">
        <f t="shared" si="822"/>
        <v>0</v>
      </c>
      <c r="N1957" s="143">
        <f t="shared" si="822"/>
        <v>1</v>
      </c>
      <c r="O1957" s="247">
        <v>4</v>
      </c>
      <c r="P1957" s="13">
        <v>0</v>
      </c>
      <c r="Q1957" s="247">
        <f t="shared" si="802"/>
        <v>4</v>
      </c>
      <c r="R1957" s="223" t="s">
        <v>22</v>
      </c>
      <c r="S1957" s="141">
        <v>43094</v>
      </c>
      <c r="T1957" s="143" t="s">
        <v>189</v>
      </c>
      <c r="U1957" s="45">
        <v>43830</v>
      </c>
      <c r="V1957" s="139">
        <v>40525</v>
      </c>
      <c r="W1957" s="148" t="s">
        <v>543</v>
      </c>
      <c r="X1957" s="148" t="s">
        <v>556</v>
      </c>
      <c r="Y1957" s="11"/>
    </row>
    <row r="1958" spans="1:25" s="17" customFormat="1" ht="24.95" customHeight="1" x14ac:dyDescent="0.2">
      <c r="A1958" s="58">
        <f t="shared" si="810"/>
        <v>31</v>
      </c>
      <c r="B1958" s="143" t="s">
        <v>126</v>
      </c>
      <c r="C1958" s="143" t="s">
        <v>188</v>
      </c>
      <c r="D1958" s="142">
        <v>14</v>
      </c>
      <c r="E1958" s="143" t="s">
        <v>12</v>
      </c>
      <c r="F1958" s="38">
        <v>2</v>
      </c>
      <c r="G1958" s="14"/>
      <c r="H1958" s="140">
        <v>54.9</v>
      </c>
      <c r="I1958" s="228">
        <f t="shared" si="819"/>
        <v>54.9</v>
      </c>
      <c r="J1958" s="228">
        <f t="shared" si="820"/>
        <v>54.9</v>
      </c>
      <c r="K1958" s="228">
        <f t="shared" si="821"/>
        <v>0</v>
      </c>
      <c r="L1958" s="143">
        <f t="shared" si="822"/>
        <v>1</v>
      </c>
      <c r="M1958" s="12">
        <f t="shared" si="822"/>
        <v>1</v>
      </c>
      <c r="N1958" s="143">
        <f t="shared" si="822"/>
        <v>0</v>
      </c>
      <c r="O1958" s="247">
        <v>2</v>
      </c>
      <c r="P1958" s="13">
        <v>0</v>
      </c>
      <c r="Q1958" s="247">
        <f t="shared" si="802"/>
        <v>2</v>
      </c>
      <c r="R1958" s="223" t="s">
        <v>22</v>
      </c>
      <c r="S1958" s="141">
        <v>43094</v>
      </c>
      <c r="T1958" s="143" t="s">
        <v>189</v>
      </c>
      <c r="U1958" s="45">
        <v>43830</v>
      </c>
      <c r="V1958" s="16"/>
      <c r="W1958" s="148" t="s">
        <v>543</v>
      </c>
      <c r="X1958" s="148" t="s">
        <v>556</v>
      </c>
      <c r="Y1958" s="11"/>
    </row>
    <row r="1959" spans="1:25" s="17" customFormat="1" ht="24.95" customHeight="1" x14ac:dyDescent="0.2">
      <c r="A1959" s="58">
        <f t="shared" si="810"/>
        <v>31</v>
      </c>
      <c r="B1959" s="143" t="s">
        <v>126</v>
      </c>
      <c r="C1959" s="143" t="s">
        <v>188</v>
      </c>
      <c r="D1959" s="142">
        <v>15</v>
      </c>
      <c r="E1959" s="143" t="s">
        <v>13</v>
      </c>
      <c r="F1959" s="38">
        <v>3</v>
      </c>
      <c r="G1959" s="14"/>
      <c r="H1959" s="140">
        <v>71.900000000000006</v>
      </c>
      <c r="I1959" s="228">
        <f t="shared" si="819"/>
        <v>71.900000000000006</v>
      </c>
      <c r="J1959" s="228">
        <f t="shared" si="820"/>
        <v>0</v>
      </c>
      <c r="K1959" s="228">
        <f t="shared" si="821"/>
        <v>71.900000000000006</v>
      </c>
      <c r="L1959" s="143">
        <f t="shared" si="822"/>
        <v>1</v>
      </c>
      <c r="M1959" s="12">
        <f t="shared" si="822"/>
        <v>0</v>
      </c>
      <c r="N1959" s="143">
        <f t="shared" si="822"/>
        <v>1</v>
      </c>
      <c r="O1959" s="247">
        <v>5</v>
      </c>
      <c r="P1959" s="13">
        <v>0</v>
      </c>
      <c r="Q1959" s="247">
        <f t="shared" si="802"/>
        <v>5</v>
      </c>
      <c r="R1959" s="223" t="s">
        <v>22</v>
      </c>
      <c r="S1959" s="141">
        <v>43094</v>
      </c>
      <c r="T1959" s="143" t="s">
        <v>189</v>
      </c>
      <c r="U1959" s="45">
        <v>43830</v>
      </c>
      <c r="V1959" s="139">
        <v>41004</v>
      </c>
      <c r="W1959" s="148" t="s">
        <v>543</v>
      </c>
      <c r="X1959" s="148" t="s">
        <v>556</v>
      </c>
      <c r="Y1959" s="11"/>
    </row>
    <row r="1960" spans="1:25" s="17" customFormat="1" ht="24.95" customHeight="1" x14ac:dyDescent="0.2">
      <c r="A1960" s="58">
        <f t="shared" si="810"/>
        <v>31</v>
      </c>
      <c r="B1960" s="143" t="s">
        <v>126</v>
      </c>
      <c r="C1960" s="143" t="s">
        <v>188</v>
      </c>
      <c r="D1960" s="142">
        <v>16</v>
      </c>
      <c r="E1960" s="143" t="s">
        <v>13</v>
      </c>
      <c r="F1960" s="38">
        <v>2</v>
      </c>
      <c r="G1960" s="14"/>
      <c r="H1960" s="140">
        <v>54.7</v>
      </c>
      <c r="I1960" s="228">
        <f t="shared" si="819"/>
        <v>54.7</v>
      </c>
      <c r="J1960" s="228">
        <f t="shared" si="820"/>
        <v>0</v>
      </c>
      <c r="K1960" s="228">
        <f t="shared" si="821"/>
        <v>54.7</v>
      </c>
      <c r="L1960" s="143">
        <f t="shared" si="822"/>
        <v>1</v>
      </c>
      <c r="M1960" s="12">
        <f t="shared" si="822"/>
        <v>0</v>
      </c>
      <c r="N1960" s="143">
        <f t="shared" si="822"/>
        <v>1</v>
      </c>
      <c r="O1960" s="247">
        <v>1</v>
      </c>
      <c r="P1960" s="13">
        <v>0</v>
      </c>
      <c r="Q1960" s="247">
        <f t="shared" si="802"/>
        <v>1</v>
      </c>
      <c r="R1960" s="223" t="s">
        <v>22</v>
      </c>
      <c r="S1960" s="52">
        <v>43094</v>
      </c>
      <c r="T1960" s="49" t="s">
        <v>189</v>
      </c>
      <c r="U1960" s="197">
        <v>43830</v>
      </c>
      <c r="V1960" s="139">
        <v>42188</v>
      </c>
      <c r="W1960" s="148" t="s">
        <v>543</v>
      </c>
      <c r="X1960" s="148" t="s">
        <v>556</v>
      </c>
      <c r="Y1960" s="11"/>
    </row>
    <row r="1961" spans="1:25" s="66" customFormat="1" ht="21" customHeight="1" x14ac:dyDescent="0.2">
      <c r="A1961" s="67">
        <f t="shared" si="810"/>
        <v>31</v>
      </c>
      <c r="B1961" s="68" t="s">
        <v>126</v>
      </c>
      <c r="C1961" s="68" t="s">
        <v>188</v>
      </c>
      <c r="D1961" s="115">
        <f>COUNTA(D1945:D1960)</f>
        <v>16</v>
      </c>
      <c r="E1961" s="47" t="s">
        <v>34</v>
      </c>
      <c r="F1961" s="33"/>
      <c r="G1961" s="69">
        <v>1102.7</v>
      </c>
      <c r="H1961" s="69">
        <f>SUM(H1945:H1960)</f>
        <v>902.1</v>
      </c>
      <c r="I1961" s="69">
        <f t="shared" ref="I1961:Q1961" si="823">SUM(I1945:I1960)</f>
        <v>902.1</v>
      </c>
      <c r="J1961" s="69">
        <f t="shared" si="823"/>
        <v>54.9</v>
      </c>
      <c r="K1961" s="69">
        <f t="shared" si="823"/>
        <v>847.2</v>
      </c>
      <c r="L1961" s="115">
        <f t="shared" si="823"/>
        <v>16</v>
      </c>
      <c r="M1961" s="115">
        <f t="shared" si="823"/>
        <v>1</v>
      </c>
      <c r="N1961" s="115">
        <f t="shared" si="823"/>
        <v>15</v>
      </c>
      <c r="O1961" s="115">
        <f t="shared" si="823"/>
        <v>44</v>
      </c>
      <c r="P1961" s="115">
        <f t="shared" si="823"/>
        <v>0</v>
      </c>
      <c r="Q1961" s="115">
        <f t="shared" si="823"/>
        <v>44</v>
      </c>
      <c r="R1961" s="15" t="str">
        <f>IF(L1961/D1961=0,"дом расселён 100%",IF(L1961-D1961=0,"0%",IF(L1961/D1961&lt;1,1-L1961/D1961)))</f>
        <v>0%</v>
      </c>
      <c r="S1961" s="70">
        <v>43094</v>
      </c>
      <c r="T1961" s="68" t="s">
        <v>189</v>
      </c>
      <c r="U1961" s="70">
        <v>43830</v>
      </c>
      <c r="V1961" s="1"/>
      <c r="W1961" s="148" t="s">
        <v>543</v>
      </c>
      <c r="X1961" s="148" t="s">
        <v>556</v>
      </c>
      <c r="Y1961" s="11"/>
    </row>
    <row r="1962" spans="1:25" s="308" customFormat="1" ht="24.95" customHeight="1" x14ac:dyDescent="0.2">
      <c r="A1962" s="271">
        <f>A1961+1</f>
        <v>32</v>
      </c>
      <c r="B1962" s="272" t="s">
        <v>126</v>
      </c>
      <c r="C1962" s="272" t="s">
        <v>258</v>
      </c>
      <c r="D1962" s="275">
        <v>1</v>
      </c>
      <c r="E1962" s="272" t="s">
        <v>13</v>
      </c>
      <c r="F1962" s="273">
        <v>3</v>
      </c>
      <c r="G1962" s="305"/>
      <c r="H1962" s="274">
        <v>47.9</v>
      </c>
      <c r="I1962" s="274">
        <f t="shared" ref="I1962:I1973" si="824">IF(R1962="Подлежит расселению",H1962,IF(R1962="Расселено",0,IF(R1962="Пустующие",0,IF(R1962="В суде",H1962))))</f>
        <v>47.9</v>
      </c>
      <c r="J1962" s="274">
        <f t="shared" ref="J1962:J1973" si="825">IF(E1962="Муниципальная",I1962,IF(E1962="Частная",0,IF(E1962="Государственная",0,IF(E1962="Юр.лицо",0))))</f>
        <v>0</v>
      </c>
      <c r="K1962" s="274">
        <f t="shared" ref="K1962:K1973" si="826">IF(E1962="Муниципальная",0,IF(E1962="Частная",I1962,IF(E1962="Государственная",I1962,IF(E1962="Юр.лицо",I1962))))</f>
        <v>47.9</v>
      </c>
      <c r="L1962" s="272">
        <f t="shared" ref="L1962:L1973" si="827">IF(I1962&gt;0,1,IF(I1962=0,0))</f>
        <v>1</v>
      </c>
      <c r="M1962" s="306">
        <v>0</v>
      </c>
      <c r="N1962" s="272">
        <f>IF(K1962&gt;0,1,IF(K1962=0,0))</f>
        <v>1</v>
      </c>
      <c r="O1962" s="275">
        <v>2</v>
      </c>
      <c r="P1962" s="307">
        <v>0</v>
      </c>
      <c r="Q1962" s="275">
        <f t="shared" si="802"/>
        <v>2</v>
      </c>
      <c r="R1962" s="272" t="s">
        <v>22</v>
      </c>
      <c r="S1962" s="283">
        <v>43179</v>
      </c>
      <c r="T1962" s="284" t="s">
        <v>268</v>
      </c>
      <c r="U1962" s="285">
        <v>44926</v>
      </c>
      <c r="V1962" s="278">
        <v>43402</v>
      </c>
      <c r="W1962" s="275" t="s">
        <v>543</v>
      </c>
      <c r="X1962" s="275" t="s">
        <v>556</v>
      </c>
      <c r="Y1962" s="11"/>
    </row>
    <row r="1963" spans="1:25" s="17" customFormat="1" ht="24.95" customHeight="1" x14ac:dyDescent="0.2">
      <c r="A1963" s="58">
        <f t="shared" si="810"/>
        <v>32</v>
      </c>
      <c r="B1963" s="143" t="s">
        <v>126</v>
      </c>
      <c r="C1963" s="143" t="s">
        <v>258</v>
      </c>
      <c r="D1963" s="142">
        <v>2</v>
      </c>
      <c r="E1963" s="143" t="s">
        <v>13</v>
      </c>
      <c r="F1963" s="38">
        <v>2</v>
      </c>
      <c r="G1963" s="14"/>
      <c r="H1963" s="140">
        <v>41</v>
      </c>
      <c r="I1963" s="228">
        <f t="shared" si="824"/>
        <v>41</v>
      </c>
      <c r="J1963" s="228">
        <f t="shared" si="825"/>
        <v>0</v>
      </c>
      <c r="K1963" s="228">
        <f t="shared" si="826"/>
        <v>41</v>
      </c>
      <c r="L1963" s="143">
        <f t="shared" si="827"/>
        <v>1</v>
      </c>
      <c r="M1963" s="12">
        <v>0</v>
      </c>
      <c r="N1963" s="143">
        <v>1</v>
      </c>
      <c r="O1963" s="247">
        <v>2</v>
      </c>
      <c r="P1963" s="13">
        <v>0</v>
      </c>
      <c r="Q1963" s="247">
        <v>2</v>
      </c>
      <c r="R1963" s="223" t="s">
        <v>22</v>
      </c>
      <c r="S1963" s="141">
        <v>43179</v>
      </c>
      <c r="T1963" s="143" t="s">
        <v>268</v>
      </c>
      <c r="U1963" s="45">
        <v>44926</v>
      </c>
      <c r="V1963" s="139">
        <v>43152</v>
      </c>
      <c r="W1963" s="148" t="s">
        <v>543</v>
      </c>
      <c r="X1963" s="148" t="s">
        <v>556</v>
      </c>
      <c r="Y1963" s="11"/>
    </row>
    <row r="1964" spans="1:25" s="17" customFormat="1" ht="24.95" customHeight="1" x14ac:dyDescent="0.2">
      <c r="A1964" s="58">
        <f t="shared" si="810"/>
        <v>32</v>
      </c>
      <c r="B1964" s="143" t="s">
        <v>126</v>
      </c>
      <c r="C1964" s="143" t="s">
        <v>258</v>
      </c>
      <c r="D1964" s="142">
        <v>3</v>
      </c>
      <c r="E1964" s="143" t="s">
        <v>13</v>
      </c>
      <c r="F1964" s="38">
        <v>1</v>
      </c>
      <c r="G1964" s="14"/>
      <c r="H1964" s="140">
        <v>32</v>
      </c>
      <c r="I1964" s="228">
        <f t="shared" si="824"/>
        <v>32</v>
      </c>
      <c r="J1964" s="228">
        <f t="shared" si="825"/>
        <v>0</v>
      </c>
      <c r="K1964" s="228">
        <f t="shared" si="826"/>
        <v>32</v>
      </c>
      <c r="L1964" s="143">
        <f t="shared" si="827"/>
        <v>1</v>
      </c>
      <c r="M1964" s="12">
        <v>0</v>
      </c>
      <c r="N1964" s="143">
        <v>1</v>
      </c>
      <c r="O1964" s="247">
        <v>1</v>
      </c>
      <c r="P1964" s="13">
        <v>0</v>
      </c>
      <c r="Q1964" s="247">
        <f t="shared" si="802"/>
        <v>1</v>
      </c>
      <c r="R1964" s="223" t="s">
        <v>22</v>
      </c>
      <c r="S1964" s="141">
        <v>43179</v>
      </c>
      <c r="T1964" s="143" t="s">
        <v>268</v>
      </c>
      <c r="U1964" s="45">
        <v>44926</v>
      </c>
      <c r="V1964" s="139">
        <v>37015</v>
      </c>
      <c r="W1964" s="148" t="s">
        <v>543</v>
      </c>
      <c r="X1964" s="148" t="s">
        <v>556</v>
      </c>
      <c r="Y1964" s="11"/>
    </row>
    <row r="1965" spans="1:25" s="17" customFormat="1" ht="24.95" customHeight="1" x14ac:dyDescent="0.2">
      <c r="A1965" s="58">
        <f t="shared" si="810"/>
        <v>32</v>
      </c>
      <c r="B1965" s="143" t="s">
        <v>126</v>
      </c>
      <c r="C1965" s="143" t="s">
        <v>258</v>
      </c>
      <c r="D1965" s="142">
        <v>4</v>
      </c>
      <c r="E1965" s="143" t="s">
        <v>13</v>
      </c>
      <c r="F1965" s="38">
        <v>3</v>
      </c>
      <c r="G1965" s="14"/>
      <c r="H1965" s="140">
        <v>51.6</v>
      </c>
      <c r="I1965" s="228">
        <f t="shared" si="824"/>
        <v>51.6</v>
      </c>
      <c r="J1965" s="228">
        <f t="shared" si="825"/>
        <v>0</v>
      </c>
      <c r="K1965" s="228">
        <f t="shared" si="826"/>
        <v>51.6</v>
      </c>
      <c r="L1965" s="143">
        <f t="shared" si="827"/>
        <v>1</v>
      </c>
      <c r="M1965" s="12">
        <v>0</v>
      </c>
      <c r="N1965" s="143">
        <v>1</v>
      </c>
      <c r="O1965" s="247">
        <v>2</v>
      </c>
      <c r="P1965" s="13">
        <v>0</v>
      </c>
      <c r="Q1965" s="247">
        <f t="shared" si="802"/>
        <v>2</v>
      </c>
      <c r="R1965" s="223" t="s">
        <v>22</v>
      </c>
      <c r="S1965" s="141">
        <v>43179</v>
      </c>
      <c r="T1965" s="143" t="s">
        <v>268</v>
      </c>
      <c r="U1965" s="45">
        <v>44926</v>
      </c>
      <c r="V1965" s="139">
        <v>41393</v>
      </c>
      <c r="W1965" s="148" t="s">
        <v>543</v>
      </c>
      <c r="X1965" s="148" t="s">
        <v>556</v>
      </c>
      <c r="Y1965" s="11"/>
    </row>
    <row r="1966" spans="1:25" s="17" customFormat="1" ht="24.95" customHeight="1" x14ac:dyDescent="0.2">
      <c r="A1966" s="58">
        <f t="shared" si="810"/>
        <v>32</v>
      </c>
      <c r="B1966" s="143" t="s">
        <v>126</v>
      </c>
      <c r="C1966" s="143" t="s">
        <v>258</v>
      </c>
      <c r="D1966" s="142">
        <v>5</v>
      </c>
      <c r="E1966" s="143" t="s">
        <v>13</v>
      </c>
      <c r="F1966" s="38">
        <v>2</v>
      </c>
      <c r="G1966" s="14"/>
      <c r="H1966" s="140">
        <v>41.8</v>
      </c>
      <c r="I1966" s="228">
        <f t="shared" si="824"/>
        <v>41.8</v>
      </c>
      <c r="J1966" s="228">
        <f t="shared" si="825"/>
        <v>0</v>
      </c>
      <c r="K1966" s="228">
        <f t="shared" si="826"/>
        <v>41.8</v>
      </c>
      <c r="L1966" s="143">
        <f t="shared" si="827"/>
        <v>1</v>
      </c>
      <c r="M1966" s="12">
        <v>0</v>
      </c>
      <c r="N1966" s="143">
        <v>1</v>
      </c>
      <c r="O1966" s="247">
        <v>2</v>
      </c>
      <c r="P1966" s="13">
        <v>0</v>
      </c>
      <c r="Q1966" s="247">
        <f t="shared" si="802"/>
        <v>2</v>
      </c>
      <c r="R1966" s="223" t="s">
        <v>22</v>
      </c>
      <c r="S1966" s="141">
        <v>43179</v>
      </c>
      <c r="T1966" s="143" t="s">
        <v>268</v>
      </c>
      <c r="U1966" s="45">
        <v>44926</v>
      </c>
      <c r="V1966" s="139">
        <v>39644</v>
      </c>
      <c r="W1966" s="148" t="s">
        <v>543</v>
      </c>
      <c r="X1966" s="148" t="s">
        <v>556</v>
      </c>
      <c r="Y1966" s="11"/>
    </row>
    <row r="1967" spans="1:25" s="17" customFormat="1" ht="24.95" customHeight="1" x14ac:dyDescent="0.2">
      <c r="A1967" s="58">
        <f t="shared" si="810"/>
        <v>32</v>
      </c>
      <c r="B1967" s="143" t="s">
        <v>126</v>
      </c>
      <c r="C1967" s="143" t="s">
        <v>258</v>
      </c>
      <c r="D1967" s="142">
        <v>6</v>
      </c>
      <c r="E1967" s="143" t="s">
        <v>13</v>
      </c>
      <c r="F1967" s="38">
        <v>1</v>
      </c>
      <c r="G1967" s="14"/>
      <c r="H1967" s="140">
        <v>31.8</v>
      </c>
      <c r="I1967" s="228">
        <f t="shared" si="824"/>
        <v>31.8</v>
      </c>
      <c r="J1967" s="228">
        <f t="shared" si="825"/>
        <v>0</v>
      </c>
      <c r="K1967" s="228">
        <f t="shared" si="826"/>
        <v>31.8</v>
      </c>
      <c r="L1967" s="143">
        <f t="shared" si="827"/>
        <v>1</v>
      </c>
      <c r="M1967" s="12">
        <v>0</v>
      </c>
      <c r="N1967" s="143">
        <v>1</v>
      </c>
      <c r="O1967" s="247">
        <v>1</v>
      </c>
      <c r="P1967" s="13">
        <v>0</v>
      </c>
      <c r="Q1967" s="247">
        <f t="shared" si="802"/>
        <v>1</v>
      </c>
      <c r="R1967" s="223" t="s">
        <v>22</v>
      </c>
      <c r="S1967" s="141">
        <v>43179</v>
      </c>
      <c r="T1967" s="143" t="s">
        <v>268</v>
      </c>
      <c r="U1967" s="45">
        <v>44926</v>
      </c>
      <c r="V1967" s="139">
        <v>40010</v>
      </c>
      <c r="W1967" s="148" t="s">
        <v>543</v>
      </c>
      <c r="X1967" s="148" t="s">
        <v>556</v>
      </c>
      <c r="Y1967" s="11"/>
    </row>
    <row r="1968" spans="1:25" s="17" customFormat="1" ht="24.95" customHeight="1" x14ac:dyDescent="0.2">
      <c r="A1968" s="58">
        <f t="shared" si="810"/>
        <v>32</v>
      </c>
      <c r="B1968" s="143" t="s">
        <v>126</v>
      </c>
      <c r="C1968" s="143" t="s">
        <v>258</v>
      </c>
      <c r="D1968" s="142">
        <v>7</v>
      </c>
      <c r="E1968" s="143" t="s">
        <v>13</v>
      </c>
      <c r="F1968" s="38">
        <v>1</v>
      </c>
      <c r="G1968" s="14"/>
      <c r="H1968" s="140">
        <v>32.4</v>
      </c>
      <c r="I1968" s="228">
        <f t="shared" si="824"/>
        <v>32.4</v>
      </c>
      <c r="J1968" s="228">
        <f t="shared" si="825"/>
        <v>0</v>
      </c>
      <c r="K1968" s="228">
        <f t="shared" si="826"/>
        <v>32.4</v>
      </c>
      <c r="L1968" s="143">
        <f t="shared" si="827"/>
        <v>1</v>
      </c>
      <c r="M1968" s="12">
        <v>0</v>
      </c>
      <c r="N1968" s="143">
        <f>IF(K1968&gt;0,1,IF(K1968=0,0))</f>
        <v>1</v>
      </c>
      <c r="O1968" s="247">
        <v>1</v>
      </c>
      <c r="P1968" s="13">
        <v>0</v>
      </c>
      <c r="Q1968" s="247">
        <f t="shared" si="802"/>
        <v>1</v>
      </c>
      <c r="R1968" s="223" t="s">
        <v>22</v>
      </c>
      <c r="S1968" s="141">
        <v>43179</v>
      </c>
      <c r="T1968" s="143" t="s">
        <v>268</v>
      </c>
      <c r="U1968" s="45">
        <v>44926</v>
      </c>
      <c r="V1968" s="139">
        <v>36473</v>
      </c>
      <c r="W1968" s="148" t="s">
        <v>543</v>
      </c>
      <c r="X1968" s="148" t="s">
        <v>556</v>
      </c>
      <c r="Y1968" s="11"/>
    </row>
    <row r="1969" spans="1:25" s="17" customFormat="1" ht="24.95" customHeight="1" x14ac:dyDescent="0.2">
      <c r="A1969" s="58">
        <f t="shared" si="810"/>
        <v>32</v>
      </c>
      <c r="B1969" s="143" t="s">
        <v>126</v>
      </c>
      <c r="C1969" s="143" t="s">
        <v>258</v>
      </c>
      <c r="D1969" s="142">
        <v>8</v>
      </c>
      <c r="E1969" s="143" t="s">
        <v>12</v>
      </c>
      <c r="F1969" s="38">
        <v>2</v>
      </c>
      <c r="G1969" s="14"/>
      <c r="H1969" s="140">
        <v>41.2</v>
      </c>
      <c r="I1969" s="228">
        <f t="shared" si="824"/>
        <v>41.2</v>
      </c>
      <c r="J1969" s="228">
        <f t="shared" si="825"/>
        <v>41.2</v>
      </c>
      <c r="K1969" s="228">
        <f t="shared" si="826"/>
        <v>0</v>
      </c>
      <c r="L1969" s="143">
        <f t="shared" si="827"/>
        <v>1</v>
      </c>
      <c r="M1969" s="12">
        <v>1</v>
      </c>
      <c r="N1969" s="143">
        <v>0</v>
      </c>
      <c r="O1969" s="247">
        <v>1</v>
      </c>
      <c r="P1969" s="13">
        <v>0</v>
      </c>
      <c r="Q1969" s="247">
        <v>1</v>
      </c>
      <c r="R1969" s="223" t="s">
        <v>22</v>
      </c>
      <c r="S1969" s="141">
        <v>43179</v>
      </c>
      <c r="T1969" s="143" t="s">
        <v>268</v>
      </c>
      <c r="U1969" s="45">
        <v>44926</v>
      </c>
      <c r="V1969" s="16"/>
      <c r="W1969" s="148" t="s">
        <v>543</v>
      </c>
      <c r="X1969" s="148" t="s">
        <v>556</v>
      </c>
      <c r="Y1969" s="11"/>
    </row>
    <row r="1970" spans="1:25" s="17" customFormat="1" ht="24.95" customHeight="1" x14ac:dyDescent="0.2">
      <c r="A1970" s="58">
        <f t="shared" si="810"/>
        <v>32</v>
      </c>
      <c r="B1970" s="143" t="s">
        <v>126</v>
      </c>
      <c r="C1970" s="143" t="s">
        <v>258</v>
      </c>
      <c r="D1970" s="142">
        <v>9</v>
      </c>
      <c r="E1970" s="143" t="s">
        <v>13</v>
      </c>
      <c r="F1970" s="38">
        <v>3</v>
      </c>
      <c r="G1970" s="14"/>
      <c r="H1970" s="140">
        <v>50.8</v>
      </c>
      <c r="I1970" s="228">
        <f t="shared" si="824"/>
        <v>50.8</v>
      </c>
      <c r="J1970" s="228">
        <f t="shared" si="825"/>
        <v>0</v>
      </c>
      <c r="K1970" s="228">
        <f t="shared" si="826"/>
        <v>50.8</v>
      </c>
      <c r="L1970" s="143">
        <f t="shared" si="827"/>
        <v>1</v>
      </c>
      <c r="M1970" s="12">
        <v>0</v>
      </c>
      <c r="N1970" s="143">
        <f>IF(K1970&gt;0,1,IF(K1970=0,0))</f>
        <v>1</v>
      </c>
      <c r="O1970" s="247">
        <v>6</v>
      </c>
      <c r="P1970" s="13">
        <v>0</v>
      </c>
      <c r="Q1970" s="247">
        <f t="shared" si="802"/>
        <v>6</v>
      </c>
      <c r="R1970" s="223" t="s">
        <v>22</v>
      </c>
      <c r="S1970" s="141">
        <v>43179</v>
      </c>
      <c r="T1970" s="143" t="s">
        <v>268</v>
      </c>
      <c r="U1970" s="45">
        <v>44926</v>
      </c>
      <c r="V1970" s="139">
        <v>41981</v>
      </c>
      <c r="W1970" s="148" t="s">
        <v>543</v>
      </c>
      <c r="X1970" s="148" t="s">
        <v>556</v>
      </c>
      <c r="Y1970" s="11"/>
    </row>
    <row r="1971" spans="1:25" s="17" customFormat="1" ht="24.95" customHeight="1" x14ac:dyDescent="0.2">
      <c r="A1971" s="58">
        <f t="shared" si="810"/>
        <v>32</v>
      </c>
      <c r="B1971" s="143" t="s">
        <v>126</v>
      </c>
      <c r="C1971" s="143" t="s">
        <v>258</v>
      </c>
      <c r="D1971" s="142">
        <v>10</v>
      </c>
      <c r="E1971" s="143" t="s">
        <v>12</v>
      </c>
      <c r="F1971" s="38">
        <v>1</v>
      </c>
      <c r="G1971" s="14"/>
      <c r="H1971" s="140">
        <v>32.1</v>
      </c>
      <c r="I1971" s="228">
        <f t="shared" si="824"/>
        <v>32.1</v>
      </c>
      <c r="J1971" s="228">
        <f t="shared" si="825"/>
        <v>32.1</v>
      </c>
      <c r="K1971" s="228">
        <f t="shared" si="826"/>
        <v>0</v>
      </c>
      <c r="L1971" s="143">
        <f t="shared" si="827"/>
        <v>1</v>
      </c>
      <c r="M1971" s="12">
        <v>1</v>
      </c>
      <c r="N1971" s="143">
        <v>0</v>
      </c>
      <c r="O1971" s="247">
        <v>3</v>
      </c>
      <c r="P1971" s="13">
        <v>3</v>
      </c>
      <c r="Q1971" s="247">
        <f t="shared" si="802"/>
        <v>0</v>
      </c>
      <c r="R1971" s="223" t="s">
        <v>22</v>
      </c>
      <c r="S1971" s="141">
        <v>43179</v>
      </c>
      <c r="T1971" s="143" t="s">
        <v>268</v>
      </c>
      <c r="U1971" s="45">
        <v>44926</v>
      </c>
      <c r="V1971" s="16"/>
      <c r="W1971" s="148" t="s">
        <v>543</v>
      </c>
      <c r="X1971" s="148" t="s">
        <v>556</v>
      </c>
      <c r="Y1971" s="11"/>
    </row>
    <row r="1972" spans="1:25" s="17" customFormat="1" ht="24.95" customHeight="1" x14ac:dyDescent="0.2">
      <c r="A1972" s="58">
        <f t="shared" si="810"/>
        <v>32</v>
      </c>
      <c r="B1972" s="143" t="s">
        <v>126</v>
      </c>
      <c r="C1972" s="143" t="s">
        <v>258</v>
      </c>
      <c r="D1972" s="142">
        <v>11</v>
      </c>
      <c r="E1972" s="143" t="s">
        <v>13</v>
      </c>
      <c r="F1972" s="38">
        <v>2</v>
      </c>
      <c r="G1972" s="14"/>
      <c r="H1972" s="140">
        <v>42</v>
      </c>
      <c r="I1972" s="228">
        <f t="shared" si="824"/>
        <v>42</v>
      </c>
      <c r="J1972" s="228">
        <f t="shared" si="825"/>
        <v>0</v>
      </c>
      <c r="K1972" s="228">
        <f t="shared" si="826"/>
        <v>42</v>
      </c>
      <c r="L1972" s="143">
        <f t="shared" si="827"/>
        <v>1</v>
      </c>
      <c r="M1972" s="12">
        <v>0</v>
      </c>
      <c r="N1972" s="143">
        <v>1</v>
      </c>
      <c r="O1972" s="247">
        <v>2</v>
      </c>
      <c r="P1972" s="13">
        <v>0</v>
      </c>
      <c r="Q1972" s="247">
        <v>2</v>
      </c>
      <c r="R1972" s="223" t="s">
        <v>22</v>
      </c>
      <c r="S1972" s="141">
        <v>43179</v>
      </c>
      <c r="T1972" s="143" t="s">
        <v>268</v>
      </c>
      <c r="U1972" s="45">
        <v>44926</v>
      </c>
      <c r="V1972" s="139">
        <v>39941</v>
      </c>
      <c r="W1972" s="148" t="s">
        <v>543</v>
      </c>
      <c r="X1972" s="148" t="s">
        <v>556</v>
      </c>
      <c r="Y1972" s="11"/>
    </row>
    <row r="1973" spans="1:25" s="17" customFormat="1" ht="24.95" customHeight="1" x14ac:dyDescent="0.2">
      <c r="A1973" s="58">
        <f t="shared" si="810"/>
        <v>32</v>
      </c>
      <c r="B1973" s="143" t="s">
        <v>126</v>
      </c>
      <c r="C1973" s="143" t="s">
        <v>258</v>
      </c>
      <c r="D1973" s="142">
        <v>12</v>
      </c>
      <c r="E1973" s="143" t="s">
        <v>12</v>
      </c>
      <c r="F1973" s="38">
        <v>3</v>
      </c>
      <c r="G1973" s="14"/>
      <c r="H1973" s="140">
        <v>50.4</v>
      </c>
      <c r="I1973" s="228">
        <f t="shared" si="824"/>
        <v>50.4</v>
      </c>
      <c r="J1973" s="228">
        <f t="shared" si="825"/>
        <v>50.4</v>
      </c>
      <c r="K1973" s="228">
        <f t="shared" si="826"/>
        <v>0</v>
      </c>
      <c r="L1973" s="143">
        <f t="shared" si="827"/>
        <v>1</v>
      </c>
      <c r="M1973" s="12">
        <v>1</v>
      </c>
      <c r="N1973" s="143">
        <v>0</v>
      </c>
      <c r="O1973" s="247">
        <v>5</v>
      </c>
      <c r="P1973" s="13">
        <v>0</v>
      </c>
      <c r="Q1973" s="247">
        <v>5</v>
      </c>
      <c r="R1973" s="223" t="s">
        <v>22</v>
      </c>
      <c r="S1973" s="52">
        <v>43179</v>
      </c>
      <c r="T1973" s="49" t="s">
        <v>268</v>
      </c>
      <c r="U1973" s="197">
        <v>44926</v>
      </c>
      <c r="V1973" s="16"/>
      <c r="W1973" s="148" t="s">
        <v>543</v>
      </c>
      <c r="X1973" s="148" t="s">
        <v>556</v>
      </c>
      <c r="Y1973" s="11"/>
    </row>
    <row r="1974" spans="1:25" s="66" customFormat="1" ht="21" customHeight="1" x14ac:dyDescent="0.2">
      <c r="A1974" s="67">
        <f t="shared" si="810"/>
        <v>32</v>
      </c>
      <c r="B1974" s="68" t="s">
        <v>126</v>
      </c>
      <c r="C1974" s="68" t="s">
        <v>258</v>
      </c>
      <c r="D1974" s="115">
        <f>COUNTA(D1962:D1973)</f>
        <v>12</v>
      </c>
      <c r="E1974" s="47" t="s">
        <v>34</v>
      </c>
      <c r="F1974" s="33"/>
      <c r="G1974" s="69">
        <v>531.4</v>
      </c>
      <c r="H1974" s="69">
        <f t="shared" ref="H1974:N1974" si="828">SUM(H1962:H1973)</f>
        <v>495</v>
      </c>
      <c r="I1974" s="69">
        <f t="shared" si="828"/>
        <v>495</v>
      </c>
      <c r="J1974" s="69">
        <f t="shared" si="828"/>
        <v>123.70000000000002</v>
      </c>
      <c r="K1974" s="69">
        <f t="shared" si="828"/>
        <v>371.3</v>
      </c>
      <c r="L1974" s="115">
        <f t="shared" si="828"/>
        <v>12</v>
      </c>
      <c r="M1974" s="115">
        <f t="shared" si="828"/>
        <v>3</v>
      </c>
      <c r="N1974" s="115">
        <f t="shared" si="828"/>
        <v>9</v>
      </c>
      <c r="O1974" s="115">
        <f>SUM(O1962:O1973)</f>
        <v>28</v>
      </c>
      <c r="P1974" s="115">
        <f>SUM(P1962:P1973)</f>
        <v>3</v>
      </c>
      <c r="Q1974" s="115">
        <f>SUM(Q1962:Q1973)</f>
        <v>25</v>
      </c>
      <c r="R1974" s="15" t="str">
        <f>IF(L1974/D1974=0,"дом расселён 100%",IF(L1974-D1974=0,"0%",IF(L1974/D1974&lt;1,1-L1974/D1974)))</f>
        <v>0%</v>
      </c>
      <c r="S1974" s="70">
        <v>43179</v>
      </c>
      <c r="T1974" s="68" t="s">
        <v>268</v>
      </c>
      <c r="U1974" s="70">
        <v>44926</v>
      </c>
      <c r="V1974" s="1"/>
      <c r="W1974" s="148" t="s">
        <v>543</v>
      </c>
      <c r="X1974" s="148" t="s">
        <v>556</v>
      </c>
      <c r="Y1974" s="11"/>
    </row>
    <row r="1975" spans="1:25" s="17" customFormat="1" ht="24.95" customHeight="1" x14ac:dyDescent="0.2">
      <c r="A1975" s="58">
        <f>A1974+1</f>
        <v>33</v>
      </c>
      <c r="B1975" s="143" t="s">
        <v>126</v>
      </c>
      <c r="C1975" s="143" t="s">
        <v>259</v>
      </c>
      <c r="D1975" s="142">
        <v>1</v>
      </c>
      <c r="E1975" s="143" t="s">
        <v>13</v>
      </c>
      <c r="F1975" s="38">
        <v>2</v>
      </c>
      <c r="G1975" s="14"/>
      <c r="H1975" s="140">
        <v>55.6</v>
      </c>
      <c r="I1975" s="228">
        <f t="shared" ref="I1975:I1995" si="829">IF(R1975="Подлежит расселению",H1975,IF(R1975="Расселено",0,IF(R1975="Пустующие",0,IF(R1975="В суде",H1975))))</f>
        <v>55.6</v>
      </c>
      <c r="J1975" s="228">
        <f t="shared" ref="J1975:J1995" si="830">IF(E1975="Муниципальная",I1975,IF(E1975="Частная",0,IF(E1975="Государственная",0,IF(E1975="Юр.лицо",0))))</f>
        <v>0</v>
      </c>
      <c r="K1975" s="228">
        <f t="shared" ref="K1975:K1995" si="831">IF(E1975="Муниципальная",0,IF(E1975="Частная",I1975,IF(E1975="Государственная",I1975,IF(E1975="Юр.лицо",I1975))))</f>
        <v>55.6</v>
      </c>
      <c r="L1975" s="143">
        <f t="shared" ref="L1975:N1990" si="832">IF(I1975&gt;0,1,IF(I1975=0,0))</f>
        <v>1</v>
      </c>
      <c r="M1975" s="12">
        <f t="shared" si="832"/>
        <v>0</v>
      </c>
      <c r="N1975" s="143">
        <f t="shared" si="832"/>
        <v>1</v>
      </c>
      <c r="O1975" s="247">
        <v>6</v>
      </c>
      <c r="P1975" s="13">
        <v>0</v>
      </c>
      <c r="Q1975" s="247">
        <f t="shared" si="802"/>
        <v>6</v>
      </c>
      <c r="R1975" s="223" t="s">
        <v>22</v>
      </c>
      <c r="S1975" s="57">
        <v>43179</v>
      </c>
      <c r="T1975" s="54" t="s">
        <v>269</v>
      </c>
      <c r="U1975" s="207">
        <v>44196</v>
      </c>
      <c r="V1975" s="139">
        <v>41607</v>
      </c>
      <c r="W1975" s="148" t="s">
        <v>543</v>
      </c>
      <c r="X1975" s="148" t="s">
        <v>556</v>
      </c>
      <c r="Y1975" s="11"/>
    </row>
    <row r="1976" spans="1:25" s="17" customFormat="1" ht="24.95" customHeight="1" x14ac:dyDescent="0.2">
      <c r="A1976" s="58">
        <f t="shared" si="810"/>
        <v>33</v>
      </c>
      <c r="B1976" s="143" t="s">
        <v>126</v>
      </c>
      <c r="C1976" s="143" t="s">
        <v>259</v>
      </c>
      <c r="D1976" s="142">
        <v>2</v>
      </c>
      <c r="E1976" s="143" t="s">
        <v>13</v>
      </c>
      <c r="F1976" s="38">
        <v>1</v>
      </c>
      <c r="G1976" s="14"/>
      <c r="H1976" s="140">
        <v>24.4</v>
      </c>
      <c r="I1976" s="228">
        <f t="shared" si="829"/>
        <v>24.4</v>
      </c>
      <c r="J1976" s="228">
        <f t="shared" si="830"/>
        <v>0</v>
      </c>
      <c r="K1976" s="228">
        <f t="shared" si="831"/>
        <v>24.4</v>
      </c>
      <c r="L1976" s="143">
        <f t="shared" si="832"/>
        <v>1</v>
      </c>
      <c r="M1976" s="12">
        <f t="shared" si="832"/>
        <v>0</v>
      </c>
      <c r="N1976" s="143">
        <f t="shared" si="832"/>
        <v>1</v>
      </c>
      <c r="O1976" s="247">
        <v>1</v>
      </c>
      <c r="P1976" s="13">
        <v>0</v>
      </c>
      <c r="Q1976" s="247">
        <f t="shared" si="802"/>
        <v>1</v>
      </c>
      <c r="R1976" s="223" t="s">
        <v>22</v>
      </c>
      <c r="S1976" s="141">
        <v>43179</v>
      </c>
      <c r="T1976" s="143" t="s">
        <v>269</v>
      </c>
      <c r="U1976" s="45">
        <v>44196</v>
      </c>
      <c r="V1976" s="139">
        <v>41614</v>
      </c>
      <c r="W1976" s="148" t="s">
        <v>543</v>
      </c>
      <c r="X1976" s="148" t="s">
        <v>556</v>
      </c>
      <c r="Y1976" s="11"/>
    </row>
    <row r="1977" spans="1:25" s="17" customFormat="1" ht="24.95" customHeight="1" x14ac:dyDescent="0.2">
      <c r="A1977" s="58">
        <f t="shared" si="810"/>
        <v>33</v>
      </c>
      <c r="B1977" s="143" t="s">
        <v>126</v>
      </c>
      <c r="C1977" s="143" t="s">
        <v>259</v>
      </c>
      <c r="D1977" s="142">
        <v>3</v>
      </c>
      <c r="E1977" s="143" t="s">
        <v>12</v>
      </c>
      <c r="F1977" s="38">
        <v>1</v>
      </c>
      <c r="G1977" s="14"/>
      <c r="H1977" s="140">
        <v>31.4</v>
      </c>
      <c r="I1977" s="228">
        <f t="shared" si="829"/>
        <v>31.4</v>
      </c>
      <c r="J1977" s="228">
        <f t="shared" si="830"/>
        <v>31.4</v>
      </c>
      <c r="K1977" s="228">
        <f t="shared" si="831"/>
        <v>0</v>
      </c>
      <c r="L1977" s="143">
        <f t="shared" si="832"/>
        <v>1</v>
      </c>
      <c r="M1977" s="12">
        <f t="shared" si="832"/>
        <v>1</v>
      </c>
      <c r="N1977" s="143">
        <f t="shared" si="832"/>
        <v>0</v>
      </c>
      <c r="O1977" s="247">
        <v>1</v>
      </c>
      <c r="P1977" s="13">
        <v>0</v>
      </c>
      <c r="Q1977" s="247">
        <f t="shared" si="802"/>
        <v>1</v>
      </c>
      <c r="R1977" s="223" t="s">
        <v>22</v>
      </c>
      <c r="S1977" s="141">
        <v>43179</v>
      </c>
      <c r="T1977" s="143" t="s">
        <v>269</v>
      </c>
      <c r="U1977" s="45">
        <v>44196</v>
      </c>
      <c r="V1977" s="16"/>
      <c r="W1977" s="148" t="s">
        <v>543</v>
      </c>
      <c r="X1977" s="148" t="s">
        <v>556</v>
      </c>
      <c r="Y1977" s="11"/>
    </row>
    <row r="1978" spans="1:25" s="17" customFormat="1" ht="24.95" customHeight="1" x14ac:dyDescent="0.2">
      <c r="A1978" s="58">
        <f t="shared" si="810"/>
        <v>33</v>
      </c>
      <c r="B1978" s="143" t="s">
        <v>126</v>
      </c>
      <c r="C1978" s="143" t="s">
        <v>259</v>
      </c>
      <c r="D1978" s="142">
        <v>4</v>
      </c>
      <c r="E1978" s="143" t="s">
        <v>13</v>
      </c>
      <c r="F1978" s="38">
        <v>2</v>
      </c>
      <c r="G1978" s="14"/>
      <c r="H1978" s="140">
        <v>43.1</v>
      </c>
      <c r="I1978" s="228">
        <f t="shared" si="829"/>
        <v>43.1</v>
      </c>
      <c r="J1978" s="228">
        <f t="shared" si="830"/>
        <v>0</v>
      </c>
      <c r="K1978" s="228">
        <f t="shared" si="831"/>
        <v>43.1</v>
      </c>
      <c r="L1978" s="143">
        <f t="shared" si="832"/>
        <v>1</v>
      </c>
      <c r="M1978" s="12">
        <f t="shared" si="832"/>
        <v>0</v>
      </c>
      <c r="N1978" s="143">
        <f t="shared" si="832"/>
        <v>1</v>
      </c>
      <c r="O1978" s="247">
        <v>1</v>
      </c>
      <c r="P1978" s="13">
        <v>0</v>
      </c>
      <c r="Q1978" s="247">
        <v>1</v>
      </c>
      <c r="R1978" s="223" t="s">
        <v>22</v>
      </c>
      <c r="S1978" s="141">
        <v>43179</v>
      </c>
      <c r="T1978" s="143" t="s">
        <v>269</v>
      </c>
      <c r="U1978" s="45">
        <v>44196</v>
      </c>
      <c r="V1978" s="139">
        <v>41999</v>
      </c>
      <c r="W1978" s="148" t="s">
        <v>543</v>
      </c>
      <c r="X1978" s="148" t="s">
        <v>556</v>
      </c>
      <c r="Y1978" s="11"/>
    </row>
    <row r="1979" spans="1:25" s="308" customFormat="1" ht="24.95" customHeight="1" x14ac:dyDescent="0.2">
      <c r="A1979" s="271">
        <f t="shared" si="810"/>
        <v>33</v>
      </c>
      <c r="B1979" s="272" t="s">
        <v>126</v>
      </c>
      <c r="C1979" s="272" t="s">
        <v>259</v>
      </c>
      <c r="D1979" s="275">
        <v>5</v>
      </c>
      <c r="E1979" s="272" t="s">
        <v>13</v>
      </c>
      <c r="F1979" s="273">
        <v>2</v>
      </c>
      <c r="G1979" s="305"/>
      <c r="H1979" s="274">
        <v>52.5</v>
      </c>
      <c r="I1979" s="274">
        <f t="shared" si="829"/>
        <v>52.5</v>
      </c>
      <c r="J1979" s="274">
        <f t="shared" si="830"/>
        <v>0</v>
      </c>
      <c r="K1979" s="274">
        <f t="shared" si="831"/>
        <v>52.5</v>
      </c>
      <c r="L1979" s="272">
        <f t="shared" si="832"/>
        <v>1</v>
      </c>
      <c r="M1979" s="306">
        <f t="shared" si="832"/>
        <v>0</v>
      </c>
      <c r="N1979" s="272">
        <f t="shared" si="832"/>
        <v>1</v>
      </c>
      <c r="O1979" s="275">
        <v>5</v>
      </c>
      <c r="P1979" s="307">
        <v>0</v>
      </c>
      <c r="Q1979" s="275">
        <v>5</v>
      </c>
      <c r="R1979" s="272" t="s">
        <v>22</v>
      </c>
      <c r="S1979" s="276">
        <v>43179</v>
      </c>
      <c r="T1979" s="272" t="s">
        <v>269</v>
      </c>
      <c r="U1979" s="277">
        <v>44196</v>
      </c>
      <c r="V1979" s="278">
        <v>43609</v>
      </c>
      <c r="W1979" s="275" t="s">
        <v>543</v>
      </c>
      <c r="X1979" s="275" t="s">
        <v>556</v>
      </c>
      <c r="Y1979" s="11"/>
    </row>
    <row r="1980" spans="1:25" s="17" customFormat="1" ht="24.95" customHeight="1" x14ac:dyDescent="0.2">
      <c r="A1980" s="58">
        <f t="shared" si="810"/>
        <v>33</v>
      </c>
      <c r="B1980" s="143" t="s">
        <v>126</v>
      </c>
      <c r="C1980" s="143" t="s">
        <v>259</v>
      </c>
      <c r="D1980" s="142">
        <v>6</v>
      </c>
      <c r="E1980" s="143" t="s">
        <v>13</v>
      </c>
      <c r="F1980" s="38">
        <v>2</v>
      </c>
      <c r="G1980" s="14"/>
      <c r="H1980" s="140">
        <v>54.9</v>
      </c>
      <c r="I1980" s="228">
        <f t="shared" si="829"/>
        <v>54.9</v>
      </c>
      <c r="J1980" s="228">
        <f t="shared" si="830"/>
        <v>0</v>
      </c>
      <c r="K1980" s="228">
        <f t="shared" si="831"/>
        <v>54.9</v>
      </c>
      <c r="L1980" s="143">
        <f t="shared" si="832"/>
        <v>1</v>
      </c>
      <c r="M1980" s="12">
        <f t="shared" si="832"/>
        <v>0</v>
      </c>
      <c r="N1980" s="143">
        <f t="shared" si="832"/>
        <v>1</v>
      </c>
      <c r="O1980" s="247">
        <v>1</v>
      </c>
      <c r="P1980" s="13">
        <v>0</v>
      </c>
      <c r="Q1980" s="247">
        <v>1</v>
      </c>
      <c r="R1980" s="223" t="s">
        <v>22</v>
      </c>
      <c r="S1980" s="141">
        <v>43179</v>
      </c>
      <c r="T1980" s="143" t="s">
        <v>269</v>
      </c>
      <c r="U1980" s="45">
        <v>44196</v>
      </c>
      <c r="V1980" s="139">
        <v>42892</v>
      </c>
      <c r="W1980" s="148" t="s">
        <v>543</v>
      </c>
      <c r="X1980" s="148" t="s">
        <v>556</v>
      </c>
      <c r="Y1980" s="11"/>
    </row>
    <row r="1981" spans="1:25" s="17" customFormat="1" ht="24.95" customHeight="1" x14ac:dyDescent="0.2">
      <c r="A1981" s="58">
        <f t="shared" si="810"/>
        <v>33</v>
      </c>
      <c r="B1981" s="143" t="s">
        <v>126</v>
      </c>
      <c r="C1981" s="143" t="s">
        <v>259</v>
      </c>
      <c r="D1981" s="142">
        <v>7</v>
      </c>
      <c r="E1981" s="143" t="s">
        <v>13</v>
      </c>
      <c r="F1981" s="38">
        <v>3</v>
      </c>
      <c r="G1981" s="14"/>
      <c r="H1981" s="140">
        <v>67.2</v>
      </c>
      <c r="I1981" s="228">
        <f t="shared" si="829"/>
        <v>67.2</v>
      </c>
      <c r="J1981" s="228">
        <f t="shared" si="830"/>
        <v>0</v>
      </c>
      <c r="K1981" s="228">
        <f t="shared" si="831"/>
        <v>67.2</v>
      </c>
      <c r="L1981" s="143">
        <f t="shared" si="832"/>
        <v>1</v>
      </c>
      <c r="M1981" s="12">
        <f t="shared" si="832"/>
        <v>0</v>
      </c>
      <c r="N1981" s="143">
        <f t="shared" si="832"/>
        <v>1</v>
      </c>
      <c r="O1981" s="247">
        <v>3</v>
      </c>
      <c r="P1981" s="13">
        <v>0</v>
      </c>
      <c r="Q1981" s="247">
        <v>3</v>
      </c>
      <c r="R1981" s="223" t="s">
        <v>22</v>
      </c>
      <c r="S1981" s="141">
        <v>43179</v>
      </c>
      <c r="T1981" s="143" t="s">
        <v>269</v>
      </c>
      <c r="U1981" s="45">
        <v>44196</v>
      </c>
      <c r="V1981" s="139">
        <v>40879</v>
      </c>
      <c r="W1981" s="148" t="s">
        <v>543</v>
      </c>
      <c r="X1981" s="148" t="s">
        <v>556</v>
      </c>
      <c r="Y1981" s="11"/>
    </row>
    <row r="1982" spans="1:25" s="17" customFormat="1" ht="24.95" customHeight="1" x14ac:dyDescent="0.2">
      <c r="A1982" s="58">
        <f t="shared" si="810"/>
        <v>33</v>
      </c>
      <c r="B1982" s="143" t="s">
        <v>126</v>
      </c>
      <c r="C1982" s="143" t="s">
        <v>259</v>
      </c>
      <c r="D1982" s="142">
        <v>8</v>
      </c>
      <c r="E1982" s="143" t="s">
        <v>12</v>
      </c>
      <c r="F1982" s="38">
        <v>2</v>
      </c>
      <c r="G1982" s="14"/>
      <c r="H1982" s="140">
        <v>56.8</v>
      </c>
      <c r="I1982" s="228">
        <f t="shared" si="829"/>
        <v>56.8</v>
      </c>
      <c r="J1982" s="228">
        <f t="shared" si="830"/>
        <v>56.8</v>
      </c>
      <c r="K1982" s="228">
        <f t="shared" si="831"/>
        <v>0</v>
      </c>
      <c r="L1982" s="143">
        <f t="shared" si="832"/>
        <v>1</v>
      </c>
      <c r="M1982" s="12">
        <f t="shared" si="832"/>
        <v>1</v>
      </c>
      <c r="N1982" s="143">
        <f t="shared" si="832"/>
        <v>0</v>
      </c>
      <c r="O1982" s="247">
        <v>2</v>
      </c>
      <c r="P1982" s="13">
        <v>0</v>
      </c>
      <c r="Q1982" s="247">
        <f t="shared" si="802"/>
        <v>2</v>
      </c>
      <c r="R1982" s="223" t="s">
        <v>22</v>
      </c>
      <c r="S1982" s="141">
        <v>43179</v>
      </c>
      <c r="T1982" s="143" t="s">
        <v>269</v>
      </c>
      <c r="U1982" s="45">
        <v>44196</v>
      </c>
      <c r="V1982" s="16"/>
      <c r="W1982" s="148" t="s">
        <v>543</v>
      </c>
      <c r="X1982" s="148" t="s">
        <v>556</v>
      </c>
      <c r="Y1982" s="11"/>
    </row>
    <row r="1983" spans="1:25" s="17" customFormat="1" ht="24.95" customHeight="1" x14ac:dyDescent="0.2">
      <c r="A1983" s="58">
        <f t="shared" si="810"/>
        <v>33</v>
      </c>
      <c r="B1983" s="143" t="s">
        <v>126</v>
      </c>
      <c r="C1983" s="143" t="s">
        <v>259</v>
      </c>
      <c r="D1983" s="142">
        <v>9</v>
      </c>
      <c r="E1983" s="143" t="s">
        <v>13</v>
      </c>
      <c r="F1983" s="38">
        <v>2</v>
      </c>
      <c r="G1983" s="14"/>
      <c r="H1983" s="140">
        <v>53.5</v>
      </c>
      <c r="I1983" s="228">
        <f t="shared" si="829"/>
        <v>53.5</v>
      </c>
      <c r="J1983" s="228">
        <f t="shared" si="830"/>
        <v>0</v>
      </c>
      <c r="K1983" s="228">
        <f t="shared" si="831"/>
        <v>53.5</v>
      </c>
      <c r="L1983" s="143">
        <f t="shared" si="832"/>
        <v>1</v>
      </c>
      <c r="M1983" s="12">
        <f t="shared" si="832"/>
        <v>0</v>
      </c>
      <c r="N1983" s="143">
        <f t="shared" si="832"/>
        <v>1</v>
      </c>
      <c r="O1983" s="247">
        <v>4</v>
      </c>
      <c r="P1983" s="13">
        <v>0</v>
      </c>
      <c r="Q1983" s="247">
        <f>O1983-P1983</f>
        <v>4</v>
      </c>
      <c r="R1983" s="223" t="s">
        <v>22</v>
      </c>
      <c r="S1983" s="141">
        <v>43179</v>
      </c>
      <c r="T1983" s="143" t="s">
        <v>269</v>
      </c>
      <c r="U1983" s="45">
        <v>44196</v>
      </c>
      <c r="V1983" s="139">
        <v>42496</v>
      </c>
      <c r="W1983" s="148" t="s">
        <v>543</v>
      </c>
      <c r="X1983" s="148" t="s">
        <v>556</v>
      </c>
      <c r="Y1983" s="11"/>
    </row>
    <row r="1984" spans="1:25" s="17" customFormat="1" ht="24.95" customHeight="1" x14ac:dyDescent="0.2">
      <c r="A1984" s="58">
        <f t="shared" si="810"/>
        <v>33</v>
      </c>
      <c r="B1984" s="143" t="s">
        <v>126</v>
      </c>
      <c r="C1984" s="143" t="s">
        <v>259</v>
      </c>
      <c r="D1984" s="142">
        <v>10</v>
      </c>
      <c r="E1984" s="143" t="s">
        <v>12</v>
      </c>
      <c r="F1984" s="38">
        <v>1</v>
      </c>
      <c r="G1984" s="14"/>
      <c r="H1984" s="140">
        <v>39</v>
      </c>
      <c r="I1984" s="228">
        <f t="shared" si="829"/>
        <v>39</v>
      </c>
      <c r="J1984" s="228">
        <f t="shared" si="830"/>
        <v>39</v>
      </c>
      <c r="K1984" s="228">
        <f t="shared" si="831"/>
        <v>0</v>
      </c>
      <c r="L1984" s="143">
        <f t="shared" si="832"/>
        <v>1</v>
      </c>
      <c r="M1984" s="12">
        <f t="shared" si="832"/>
        <v>1</v>
      </c>
      <c r="N1984" s="143">
        <f t="shared" si="832"/>
        <v>0</v>
      </c>
      <c r="O1984" s="247">
        <v>1</v>
      </c>
      <c r="P1984" s="13">
        <v>0</v>
      </c>
      <c r="Q1984" s="247">
        <f t="shared" si="802"/>
        <v>1</v>
      </c>
      <c r="R1984" s="223" t="s">
        <v>22</v>
      </c>
      <c r="S1984" s="141">
        <v>43179</v>
      </c>
      <c r="T1984" s="143" t="s">
        <v>269</v>
      </c>
      <c r="U1984" s="45">
        <v>44196</v>
      </c>
      <c r="V1984" s="16"/>
      <c r="W1984" s="148" t="s">
        <v>543</v>
      </c>
      <c r="X1984" s="148" t="s">
        <v>556</v>
      </c>
      <c r="Y1984" s="11"/>
    </row>
    <row r="1985" spans="1:25" s="17" customFormat="1" ht="24.95" customHeight="1" x14ac:dyDescent="0.2">
      <c r="A1985" s="58">
        <f t="shared" si="810"/>
        <v>33</v>
      </c>
      <c r="B1985" s="143" t="s">
        <v>126</v>
      </c>
      <c r="C1985" s="143" t="s">
        <v>259</v>
      </c>
      <c r="D1985" s="142">
        <v>11</v>
      </c>
      <c r="E1985" s="143" t="s">
        <v>13</v>
      </c>
      <c r="F1985" s="38">
        <v>2</v>
      </c>
      <c r="G1985" s="14"/>
      <c r="H1985" s="140">
        <v>43.5</v>
      </c>
      <c r="I1985" s="228">
        <f t="shared" si="829"/>
        <v>43.5</v>
      </c>
      <c r="J1985" s="228">
        <f t="shared" si="830"/>
        <v>0</v>
      </c>
      <c r="K1985" s="228">
        <f t="shared" si="831"/>
        <v>43.5</v>
      </c>
      <c r="L1985" s="143">
        <f t="shared" si="832"/>
        <v>1</v>
      </c>
      <c r="M1985" s="12">
        <f t="shared" si="832"/>
        <v>0</v>
      </c>
      <c r="N1985" s="143">
        <f t="shared" si="832"/>
        <v>1</v>
      </c>
      <c r="O1985" s="247">
        <v>2</v>
      </c>
      <c r="P1985" s="13">
        <v>0</v>
      </c>
      <c r="Q1985" s="247">
        <f t="shared" si="802"/>
        <v>2</v>
      </c>
      <c r="R1985" s="223" t="s">
        <v>22</v>
      </c>
      <c r="S1985" s="141">
        <v>43179</v>
      </c>
      <c r="T1985" s="143" t="s">
        <v>269</v>
      </c>
      <c r="U1985" s="45">
        <v>44196</v>
      </c>
      <c r="V1985" s="139">
        <v>37672</v>
      </c>
      <c r="W1985" s="148" t="s">
        <v>543</v>
      </c>
      <c r="X1985" s="148" t="s">
        <v>556</v>
      </c>
      <c r="Y1985" s="11"/>
    </row>
    <row r="1986" spans="1:25" s="17" customFormat="1" ht="24.95" customHeight="1" x14ac:dyDescent="0.2">
      <c r="A1986" s="58">
        <f t="shared" si="810"/>
        <v>33</v>
      </c>
      <c r="B1986" s="143" t="s">
        <v>126</v>
      </c>
      <c r="C1986" s="143" t="s">
        <v>259</v>
      </c>
      <c r="D1986" s="142">
        <v>12</v>
      </c>
      <c r="E1986" s="143" t="s">
        <v>13</v>
      </c>
      <c r="F1986" s="38">
        <v>2</v>
      </c>
      <c r="G1986" s="14"/>
      <c r="H1986" s="140">
        <v>42.6</v>
      </c>
      <c r="I1986" s="228">
        <f t="shared" si="829"/>
        <v>42.6</v>
      </c>
      <c r="J1986" s="228">
        <f t="shared" si="830"/>
        <v>0</v>
      </c>
      <c r="K1986" s="228">
        <f t="shared" si="831"/>
        <v>42.6</v>
      </c>
      <c r="L1986" s="143">
        <f t="shared" si="832"/>
        <v>1</v>
      </c>
      <c r="M1986" s="12">
        <f t="shared" si="832"/>
        <v>0</v>
      </c>
      <c r="N1986" s="143">
        <f t="shared" si="832"/>
        <v>1</v>
      </c>
      <c r="O1986" s="247">
        <v>1</v>
      </c>
      <c r="P1986" s="13">
        <v>0</v>
      </c>
      <c r="Q1986" s="247">
        <f t="shared" si="802"/>
        <v>1</v>
      </c>
      <c r="R1986" s="223" t="s">
        <v>22</v>
      </c>
      <c r="S1986" s="141">
        <v>43179</v>
      </c>
      <c r="T1986" s="143" t="s">
        <v>269</v>
      </c>
      <c r="U1986" s="45">
        <v>44196</v>
      </c>
      <c r="V1986" s="139">
        <v>41729</v>
      </c>
      <c r="W1986" s="148" t="s">
        <v>543</v>
      </c>
      <c r="X1986" s="148" t="s">
        <v>556</v>
      </c>
      <c r="Y1986" s="11"/>
    </row>
    <row r="1987" spans="1:25" s="17" customFormat="1" ht="24.95" customHeight="1" x14ac:dyDescent="0.2">
      <c r="A1987" s="58">
        <f t="shared" si="810"/>
        <v>33</v>
      </c>
      <c r="B1987" s="143" t="s">
        <v>126</v>
      </c>
      <c r="C1987" s="143" t="s">
        <v>259</v>
      </c>
      <c r="D1987" s="142">
        <v>13</v>
      </c>
      <c r="E1987" s="143" t="s">
        <v>12</v>
      </c>
      <c r="F1987" s="38">
        <v>2</v>
      </c>
      <c r="G1987" s="14"/>
      <c r="H1987" s="140">
        <v>43.1</v>
      </c>
      <c r="I1987" s="228">
        <f t="shared" si="829"/>
        <v>43.1</v>
      </c>
      <c r="J1987" s="228">
        <f t="shared" si="830"/>
        <v>43.1</v>
      </c>
      <c r="K1987" s="228">
        <f t="shared" si="831"/>
        <v>0</v>
      </c>
      <c r="L1987" s="143">
        <f t="shared" si="832"/>
        <v>1</v>
      </c>
      <c r="M1987" s="12">
        <f t="shared" si="832"/>
        <v>1</v>
      </c>
      <c r="N1987" s="143">
        <f t="shared" si="832"/>
        <v>0</v>
      </c>
      <c r="O1987" s="247">
        <v>5</v>
      </c>
      <c r="P1987" s="13">
        <v>0</v>
      </c>
      <c r="Q1987" s="247">
        <f t="shared" si="802"/>
        <v>5</v>
      </c>
      <c r="R1987" s="223" t="s">
        <v>22</v>
      </c>
      <c r="S1987" s="141">
        <v>43179</v>
      </c>
      <c r="T1987" s="143" t="s">
        <v>269</v>
      </c>
      <c r="U1987" s="45">
        <v>44196</v>
      </c>
      <c r="V1987" s="16"/>
      <c r="W1987" s="148" t="s">
        <v>543</v>
      </c>
      <c r="X1987" s="148" t="s">
        <v>556</v>
      </c>
      <c r="Y1987" s="11"/>
    </row>
    <row r="1988" spans="1:25" s="17" customFormat="1" ht="24.95" customHeight="1" x14ac:dyDescent="0.2">
      <c r="A1988" s="58">
        <f t="shared" si="810"/>
        <v>33</v>
      </c>
      <c r="B1988" s="143" t="s">
        <v>126</v>
      </c>
      <c r="C1988" s="143" t="s">
        <v>259</v>
      </c>
      <c r="D1988" s="142">
        <v>14</v>
      </c>
      <c r="E1988" s="143" t="s">
        <v>13</v>
      </c>
      <c r="F1988" s="38">
        <v>1</v>
      </c>
      <c r="G1988" s="14"/>
      <c r="H1988" s="140">
        <v>38.5</v>
      </c>
      <c r="I1988" s="228">
        <f t="shared" si="829"/>
        <v>38.5</v>
      </c>
      <c r="J1988" s="228">
        <f t="shared" si="830"/>
        <v>0</v>
      </c>
      <c r="K1988" s="228">
        <f t="shared" si="831"/>
        <v>38.5</v>
      </c>
      <c r="L1988" s="143">
        <f t="shared" si="832"/>
        <v>1</v>
      </c>
      <c r="M1988" s="12">
        <f t="shared" si="832"/>
        <v>0</v>
      </c>
      <c r="N1988" s="143">
        <f t="shared" si="832"/>
        <v>1</v>
      </c>
      <c r="O1988" s="247">
        <v>1</v>
      </c>
      <c r="P1988" s="13">
        <v>0</v>
      </c>
      <c r="Q1988" s="247">
        <f t="shared" si="802"/>
        <v>1</v>
      </c>
      <c r="R1988" s="223" t="s">
        <v>22</v>
      </c>
      <c r="S1988" s="141">
        <v>43179</v>
      </c>
      <c r="T1988" s="143" t="s">
        <v>269</v>
      </c>
      <c r="U1988" s="45">
        <v>44196</v>
      </c>
      <c r="V1988" s="139">
        <v>41635</v>
      </c>
      <c r="W1988" s="148" t="s">
        <v>543</v>
      </c>
      <c r="X1988" s="148" t="s">
        <v>556</v>
      </c>
      <c r="Y1988" s="11"/>
    </row>
    <row r="1989" spans="1:25" s="17" customFormat="1" ht="24.95" customHeight="1" x14ac:dyDescent="0.2">
      <c r="A1989" s="58">
        <f t="shared" si="810"/>
        <v>33</v>
      </c>
      <c r="B1989" s="143" t="s">
        <v>126</v>
      </c>
      <c r="C1989" s="143" t="s">
        <v>259</v>
      </c>
      <c r="D1989" s="142">
        <v>15</v>
      </c>
      <c r="E1989" s="143" t="s">
        <v>13</v>
      </c>
      <c r="F1989" s="38">
        <v>2</v>
      </c>
      <c r="G1989" s="14"/>
      <c r="H1989" s="140">
        <v>56.3</v>
      </c>
      <c r="I1989" s="228">
        <f t="shared" si="829"/>
        <v>56.3</v>
      </c>
      <c r="J1989" s="228">
        <f t="shared" si="830"/>
        <v>0</v>
      </c>
      <c r="K1989" s="228">
        <f t="shared" si="831"/>
        <v>56.3</v>
      </c>
      <c r="L1989" s="143">
        <f t="shared" si="832"/>
        <v>1</v>
      </c>
      <c r="M1989" s="12">
        <f t="shared" si="832"/>
        <v>0</v>
      </c>
      <c r="N1989" s="143">
        <f t="shared" si="832"/>
        <v>1</v>
      </c>
      <c r="O1989" s="247">
        <v>5</v>
      </c>
      <c r="P1989" s="13">
        <v>0</v>
      </c>
      <c r="Q1989" s="247">
        <f t="shared" si="802"/>
        <v>5</v>
      </c>
      <c r="R1989" s="223" t="s">
        <v>22</v>
      </c>
      <c r="S1989" s="141">
        <v>43179</v>
      </c>
      <c r="T1989" s="143" t="s">
        <v>269</v>
      </c>
      <c r="U1989" s="45">
        <v>44196</v>
      </c>
      <c r="V1989" s="139">
        <v>40533</v>
      </c>
      <c r="W1989" s="148" t="s">
        <v>543</v>
      </c>
      <c r="X1989" s="148" t="s">
        <v>556</v>
      </c>
      <c r="Y1989" s="11"/>
    </row>
    <row r="1990" spans="1:25" s="17" customFormat="1" ht="24.95" customHeight="1" x14ac:dyDescent="0.2">
      <c r="A1990" s="58">
        <f t="shared" si="810"/>
        <v>33</v>
      </c>
      <c r="B1990" s="143" t="s">
        <v>126</v>
      </c>
      <c r="C1990" s="143" t="s">
        <v>259</v>
      </c>
      <c r="D1990" s="142">
        <v>16</v>
      </c>
      <c r="E1990" s="143" t="s">
        <v>13</v>
      </c>
      <c r="F1990" s="38">
        <v>2</v>
      </c>
      <c r="G1990" s="14"/>
      <c r="H1990" s="140">
        <v>54.7</v>
      </c>
      <c r="I1990" s="228">
        <f t="shared" si="829"/>
        <v>54.7</v>
      </c>
      <c r="J1990" s="228">
        <f t="shared" si="830"/>
        <v>0</v>
      </c>
      <c r="K1990" s="228">
        <f t="shared" si="831"/>
        <v>54.7</v>
      </c>
      <c r="L1990" s="143">
        <f t="shared" si="832"/>
        <v>1</v>
      </c>
      <c r="M1990" s="12">
        <f t="shared" si="832"/>
        <v>0</v>
      </c>
      <c r="N1990" s="143">
        <f t="shared" si="832"/>
        <v>1</v>
      </c>
      <c r="O1990" s="247">
        <v>3</v>
      </c>
      <c r="P1990" s="13">
        <v>0</v>
      </c>
      <c r="Q1990" s="247">
        <f t="shared" si="802"/>
        <v>3</v>
      </c>
      <c r="R1990" s="223" t="s">
        <v>22</v>
      </c>
      <c r="S1990" s="141">
        <v>43179</v>
      </c>
      <c r="T1990" s="143" t="s">
        <v>269</v>
      </c>
      <c r="U1990" s="45">
        <v>44196</v>
      </c>
      <c r="V1990" s="139">
        <v>40518</v>
      </c>
      <c r="W1990" s="148" t="s">
        <v>543</v>
      </c>
      <c r="X1990" s="148" t="s">
        <v>556</v>
      </c>
      <c r="Y1990" s="11"/>
    </row>
    <row r="1991" spans="1:25" s="17" customFormat="1" ht="24.95" customHeight="1" x14ac:dyDescent="0.2">
      <c r="A1991" s="58">
        <f t="shared" si="810"/>
        <v>33</v>
      </c>
      <c r="B1991" s="143" t="s">
        <v>126</v>
      </c>
      <c r="C1991" s="143" t="s">
        <v>259</v>
      </c>
      <c r="D1991" s="142">
        <v>17</v>
      </c>
      <c r="E1991" s="143" t="s">
        <v>13</v>
      </c>
      <c r="F1991" s="38">
        <v>2</v>
      </c>
      <c r="G1991" s="14"/>
      <c r="H1991" s="140">
        <v>51.9</v>
      </c>
      <c r="I1991" s="228">
        <f t="shared" si="829"/>
        <v>51.9</v>
      </c>
      <c r="J1991" s="228">
        <f t="shared" si="830"/>
        <v>0</v>
      </c>
      <c r="K1991" s="228">
        <f t="shared" si="831"/>
        <v>51.9</v>
      </c>
      <c r="L1991" s="143">
        <f t="shared" ref="L1991:N1995" si="833">IF(I1991&gt;0,1,IF(I1991=0,0))</f>
        <v>1</v>
      </c>
      <c r="M1991" s="12">
        <f t="shared" si="833"/>
        <v>0</v>
      </c>
      <c r="N1991" s="143">
        <f t="shared" si="833"/>
        <v>1</v>
      </c>
      <c r="O1991" s="247">
        <v>5</v>
      </c>
      <c r="P1991" s="13">
        <v>0</v>
      </c>
      <c r="Q1991" s="247">
        <f t="shared" si="802"/>
        <v>5</v>
      </c>
      <c r="R1991" s="223" t="s">
        <v>22</v>
      </c>
      <c r="S1991" s="141">
        <v>43179</v>
      </c>
      <c r="T1991" s="143" t="s">
        <v>269</v>
      </c>
      <c r="U1991" s="45">
        <v>44196</v>
      </c>
      <c r="V1991" s="139">
        <v>38572</v>
      </c>
      <c r="W1991" s="148" t="s">
        <v>543</v>
      </c>
      <c r="X1991" s="148" t="s">
        <v>556</v>
      </c>
      <c r="Y1991" s="11"/>
    </row>
    <row r="1992" spans="1:25" s="17" customFormat="1" ht="24.95" customHeight="1" x14ac:dyDescent="0.2">
      <c r="A1992" s="58">
        <f t="shared" si="810"/>
        <v>33</v>
      </c>
      <c r="B1992" s="143" t="s">
        <v>126</v>
      </c>
      <c r="C1992" s="143" t="s">
        <v>259</v>
      </c>
      <c r="D1992" s="142">
        <v>18</v>
      </c>
      <c r="E1992" s="143" t="s">
        <v>13</v>
      </c>
      <c r="F1992" s="38">
        <v>2</v>
      </c>
      <c r="G1992" s="14"/>
      <c r="H1992" s="140">
        <v>55.7</v>
      </c>
      <c r="I1992" s="228">
        <f t="shared" si="829"/>
        <v>55.7</v>
      </c>
      <c r="J1992" s="228">
        <f t="shared" si="830"/>
        <v>0</v>
      </c>
      <c r="K1992" s="228">
        <f t="shared" si="831"/>
        <v>55.7</v>
      </c>
      <c r="L1992" s="143">
        <f t="shared" si="833"/>
        <v>1</v>
      </c>
      <c r="M1992" s="12">
        <f t="shared" si="833"/>
        <v>0</v>
      </c>
      <c r="N1992" s="143">
        <f t="shared" si="833"/>
        <v>1</v>
      </c>
      <c r="O1992" s="247">
        <v>1</v>
      </c>
      <c r="P1992" s="13">
        <v>0</v>
      </c>
      <c r="Q1992" s="247">
        <f t="shared" si="802"/>
        <v>1</v>
      </c>
      <c r="R1992" s="223" t="s">
        <v>22</v>
      </c>
      <c r="S1992" s="141">
        <v>43179</v>
      </c>
      <c r="T1992" s="143" t="s">
        <v>269</v>
      </c>
      <c r="U1992" s="45">
        <v>44196</v>
      </c>
      <c r="V1992" s="139">
        <v>40907</v>
      </c>
      <c r="W1992" s="148" t="s">
        <v>543</v>
      </c>
      <c r="X1992" s="148" t="s">
        <v>556</v>
      </c>
      <c r="Y1992" s="11"/>
    </row>
    <row r="1993" spans="1:25" s="17" customFormat="1" ht="24.95" customHeight="1" x14ac:dyDescent="0.2">
      <c r="A1993" s="58">
        <f t="shared" ref="A1993:A2056" si="834">A1992</f>
        <v>33</v>
      </c>
      <c r="B1993" s="143" t="s">
        <v>126</v>
      </c>
      <c r="C1993" s="143" t="s">
        <v>259</v>
      </c>
      <c r="D1993" s="142">
        <v>19</v>
      </c>
      <c r="E1993" s="143" t="s">
        <v>13</v>
      </c>
      <c r="F1993" s="38">
        <v>2</v>
      </c>
      <c r="G1993" s="14"/>
      <c r="H1993" s="140">
        <v>43.4</v>
      </c>
      <c r="I1993" s="228">
        <f t="shared" si="829"/>
        <v>43.4</v>
      </c>
      <c r="J1993" s="228">
        <f t="shared" si="830"/>
        <v>0</v>
      </c>
      <c r="K1993" s="228">
        <f t="shared" si="831"/>
        <v>43.4</v>
      </c>
      <c r="L1993" s="143">
        <f t="shared" si="833"/>
        <v>1</v>
      </c>
      <c r="M1993" s="12">
        <f t="shared" si="833"/>
        <v>0</v>
      </c>
      <c r="N1993" s="143">
        <f t="shared" si="833"/>
        <v>1</v>
      </c>
      <c r="O1993" s="247">
        <v>2</v>
      </c>
      <c r="P1993" s="13">
        <v>0</v>
      </c>
      <c r="Q1993" s="247">
        <f t="shared" si="802"/>
        <v>2</v>
      </c>
      <c r="R1993" s="223" t="s">
        <v>22</v>
      </c>
      <c r="S1993" s="141">
        <v>43179</v>
      </c>
      <c r="T1993" s="143" t="s">
        <v>269</v>
      </c>
      <c r="U1993" s="45">
        <v>44196</v>
      </c>
      <c r="V1993" s="139">
        <v>42124</v>
      </c>
      <c r="W1993" s="148" t="s">
        <v>543</v>
      </c>
      <c r="X1993" s="148" t="s">
        <v>556</v>
      </c>
      <c r="Y1993" s="11"/>
    </row>
    <row r="1994" spans="1:25" s="17" customFormat="1" ht="24.95" customHeight="1" x14ac:dyDescent="0.2">
      <c r="A1994" s="58">
        <f t="shared" si="834"/>
        <v>33</v>
      </c>
      <c r="B1994" s="143" t="s">
        <v>126</v>
      </c>
      <c r="C1994" s="143" t="s">
        <v>259</v>
      </c>
      <c r="D1994" s="142">
        <v>20</v>
      </c>
      <c r="E1994" s="143" t="s">
        <v>13</v>
      </c>
      <c r="F1994" s="38">
        <v>2</v>
      </c>
      <c r="G1994" s="14"/>
      <c r="H1994" s="140">
        <v>55.7</v>
      </c>
      <c r="I1994" s="228">
        <f t="shared" si="829"/>
        <v>55.7</v>
      </c>
      <c r="J1994" s="228">
        <f t="shared" si="830"/>
        <v>0</v>
      </c>
      <c r="K1994" s="228">
        <f t="shared" si="831"/>
        <v>55.7</v>
      </c>
      <c r="L1994" s="143">
        <f t="shared" si="833"/>
        <v>1</v>
      </c>
      <c r="M1994" s="12">
        <f t="shared" si="833"/>
        <v>0</v>
      </c>
      <c r="N1994" s="143">
        <f t="shared" si="833"/>
        <v>1</v>
      </c>
      <c r="O1994" s="247">
        <v>4</v>
      </c>
      <c r="P1994" s="13">
        <v>0</v>
      </c>
      <c r="Q1994" s="247">
        <f t="shared" si="802"/>
        <v>4</v>
      </c>
      <c r="R1994" s="223" t="s">
        <v>22</v>
      </c>
      <c r="S1994" s="141">
        <v>43179</v>
      </c>
      <c r="T1994" s="143" t="s">
        <v>269</v>
      </c>
      <c r="U1994" s="45">
        <v>44196</v>
      </c>
      <c r="V1994" s="139">
        <v>40358</v>
      </c>
      <c r="W1994" s="148" t="s">
        <v>543</v>
      </c>
      <c r="X1994" s="148" t="s">
        <v>556</v>
      </c>
      <c r="Y1994" s="11"/>
    </row>
    <row r="1995" spans="1:25" s="17" customFormat="1" ht="24.95" customHeight="1" x14ac:dyDescent="0.2">
      <c r="A1995" s="58">
        <f t="shared" si="834"/>
        <v>33</v>
      </c>
      <c r="B1995" s="143" t="s">
        <v>126</v>
      </c>
      <c r="C1995" s="143" t="s">
        <v>259</v>
      </c>
      <c r="D1995" s="142">
        <v>21</v>
      </c>
      <c r="E1995" s="143" t="s">
        <v>13</v>
      </c>
      <c r="F1995" s="38">
        <v>3</v>
      </c>
      <c r="G1995" s="14"/>
      <c r="H1995" s="140">
        <v>67.900000000000006</v>
      </c>
      <c r="I1995" s="228">
        <f t="shared" si="829"/>
        <v>67.900000000000006</v>
      </c>
      <c r="J1995" s="228">
        <f t="shared" si="830"/>
        <v>0</v>
      </c>
      <c r="K1995" s="228">
        <f t="shared" si="831"/>
        <v>67.900000000000006</v>
      </c>
      <c r="L1995" s="143">
        <f t="shared" si="833"/>
        <v>1</v>
      </c>
      <c r="M1995" s="12">
        <f t="shared" si="833"/>
        <v>0</v>
      </c>
      <c r="N1995" s="143">
        <f t="shared" si="833"/>
        <v>1</v>
      </c>
      <c r="O1995" s="247">
        <v>3</v>
      </c>
      <c r="P1995" s="13">
        <v>0</v>
      </c>
      <c r="Q1995" s="247">
        <f t="shared" si="802"/>
        <v>3</v>
      </c>
      <c r="R1995" s="223" t="s">
        <v>22</v>
      </c>
      <c r="S1995" s="52">
        <v>43179</v>
      </c>
      <c r="T1995" s="49" t="s">
        <v>269</v>
      </c>
      <c r="U1995" s="197">
        <v>44196</v>
      </c>
      <c r="V1995" s="139">
        <v>39444</v>
      </c>
      <c r="W1995" s="148" t="s">
        <v>543</v>
      </c>
      <c r="X1995" s="148" t="s">
        <v>556</v>
      </c>
      <c r="Y1995" s="11"/>
    </row>
    <row r="1996" spans="1:25" s="66" customFormat="1" ht="21" customHeight="1" x14ac:dyDescent="0.2">
      <c r="A1996" s="67">
        <f t="shared" si="834"/>
        <v>33</v>
      </c>
      <c r="B1996" s="68" t="s">
        <v>126</v>
      </c>
      <c r="C1996" s="68" t="s">
        <v>259</v>
      </c>
      <c r="D1996" s="115">
        <v>21</v>
      </c>
      <c r="E1996" s="47" t="s">
        <v>34</v>
      </c>
      <c r="F1996" s="33"/>
      <c r="G1996" s="69">
        <v>1108.2</v>
      </c>
      <c r="H1996" s="69">
        <f>SUM(H1975:H1995)</f>
        <v>1031.7</v>
      </c>
      <c r="I1996" s="69">
        <f t="shared" ref="I1996:Q1996" si="835">SUM(I1975:I1995)</f>
        <v>1031.7</v>
      </c>
      <c r="J1996" s="69">
        <f t="shared" si="835"/>
        <v>170.29999999999998</v>
      </c>
      <c r="K1996" s="69">
        <f t="shared" si="835"/>
        <v>861.40000000000009</v>
      </c>
      <c r="L1996" s="115">
        <f t="shared" si="835"/>
        <v>21</v>
      </c>
      <c r="M1996" s="115">
        <f t="shared" si="835"/>
        <v>4</v>
      </c>
      <c r="N1996" s="115">
        <f t="shared" si="835"/>
        <v>17</v>
      </c>
      <c r="O1996" s="115">
        <f t="shared" si="835"/>
        <v>57</v>
      </c>
      <c r="P1996" s="115">
        <f t="shared" si="835"/>
        <v>0</v>
      </c>
      <c r="Q1996" s="115">
        <f t="shared" si="835"/>
        <v>57</v>
      </c>
      <c r="R1996" s="15" t="str">
        <f>IF(L1996/D1996=0,"дом расселён 100%",IF(L1996-D1996=0,"0%",IF(L1996/D1996&lt;1,1-L1996/D1996)))</f>
        <v>0%</v>
      </c>
      <c r="S1996" s="70">
        <v>43179</v>
      </c>
      <c r="T1996" s="68" t="s">
        <v>269</v>
      </c>
      <c r="U1996" s="70">
        <v>44196</v>
      </c>
      <c r="V1996" s="1"/>
      <c r="W1996" s="148" t="s">
        <v>543</v>
      </c>
      <c r="X1996" s="148" t="s">
        <v>556</v>
      </c>
      <c r="Y1996" s="11"/>
    </row>
    <row r="1997" spans="1:25" s="17" customFormat="1" ht="24.95" customHeight="1" x14ac:dyDescent="0.2">
      <c r="A1997" s="58">
        <f>A1996+1</f>
        <v>34</v>
      </c>
      <c r="B1997" s="143" t="s">
        <v>126</v>
      </c>
      <c r="C1997" s="143" t="s">
        <v>263</v>
      </c>
      <c r="D1997" s="142">
        <v>1</v>
      </c>
      <c r="E1997" s="143" t="s">
        <v>13</v>
      </c>
      <c r="F1997" s="38">
        <v>1</v>
      </c>
      <c r="G1997" s="14"/>
      <c r="H1997" s="140">
        <v>35.299999999999997</v>
      </c>
      <c r="I1997" s="228">
        <f t="shared" ref="I1997:I2012" si="836">IF(R1997="Подлежит расселению",H1997,IF(R1997="Расселено",0,IF(R1997="Пустующие",0,IF(R1997="В суде",H1997))))</f>
        <v>35.299999999999997</v>
      </c>
      <c r="J1997" s="228">
        <f t="shared" ref="J1997:J2012" si="837">IF(E1997="Муниципальная",I1997,IF(E1997="Частная",0,IF(E1997="Государственная",0,IF(E1997="Юр.лицо",0))))</f>
        <v>0</v>
      </c>
      <c r="K1997" s="228">
        <f t="shared" ref="K1997:K2012" si="838">IF(E1997="Муниципальная",0,IF(E1997="Частная",I1997,IF(E1997="Государственная",I1997,IF(E1997="Юр.лицо",I1997))))</f>
        <v>35.299999999999997</v>
      </c>
      <c r="L1997" s="143">
        <v>1</v>
      </c>
      <c r="M1997" s="12">
        <v>0</v>
      </c>
      <c r="N1997" s="143">
        <v>1</v>
      </c>
      <c r="O1997" s="247">
        <v>2</v>
      </c>
      <c r="P1997" s="13">
        <v>0</v>
      </c>
      <c r="Q1997" s="247">
        <v>2</v>
      </c>
      <c r="R1997" s="223" t="s">
        <v>22</v>
      </c>
      <c r="S1997" s="57">
        <v>43179</v>
      </c>
      <c r="T1997" s="54" t="s">
        <v>267</v>
      </c>
      <c r="U1997" s="207">
        <v>45291</v>
      </c>
      <c r="V1997" s="139">
        <v>38593</v>
      </c>
      <c r="W1997" s="148" t="s">
        <v>543</v>
      </c>
      <c r="X1997" s="148" t="s">
        <v>556</v>
      </c>
      <c r="Y1997" s="11"/>
    </row>
    <row r="1998" spans="1:25" s="17" customFormat="1" ht="24.95" customHeight="1" x14ac:dyDescent="0.2">
      <c r="A1998" s="58">
        <f t="shared" si="834"/>
        <v>34</v>
      </c>
      <c r="B1998" s="143" t="s">
        <v>126</v>
      </c>
      <c r="C1998" s="143" t="s">
        <v>263</v>
      </c>
      <c r="D1998" s="142">
        <v>2</v>
      </c>
      <c r="E1998" s="143" t="s">
        <v>13</v>
      </c>
      <c r="F1998" s="38">
        <v>3</v>
      </c>
      <c r="G1998" s="14"/>
      <c r="H1998" s="140">
        <v>73.400000000000006</v>
      </c>
      <c r="I1998" s="228">
        <f t="shared" si="836"/>
        <v>73.400000000000006</v>
      </c>
      <c r="J1998" s="228">
        <f t="shared" si="837"/>
        <v>0</v>
      </c>
      <c r="K1998" s="228">
        <f t="shared" si="838"/>
        <v>73.400000000000006</v>
      </c>
      <c r="L1998" s="143">
        <v>1</v>
      </c>
      <c r="M1998" s="12">
        <v>0</v>
      </c>
      <c r="N1998" s="143">
        <v>1</v>
      </c>
      <c r="O1998" s="247">
        <v>4</v>
      </c>
      <c r="P1998" s="13">
        <v>0</v>
      </c>
      <c r="Q1998" s="247">
        <v>4</v>
      </c>
      <c r="R1998" s="223" t="s">
        <v>22</v>
      </c>
      <c r="S1998" s="141">
        <v>43179</v>
      </c>
      <c r="T1998" s="143" t="s">
        <v>267</v>
      </c>
      <c r="U1998" s="45">
        <v>45291</v>
      </c>
      <c r="V1998" s="139">
        <v>42566</v>
      </c>
      <c r="W1998" s="148" t="s">
        <v>543</v>
      </c>
      <c r="X1998" s="148" t="s">
        <v>556</v>
      </c>
      <c r="Y1998" s="11"/>
    </row>
    <row r="1999" spans="1:25" s="17" customFormat="1" ht="24.95" customHeight="1" x14ac:dyDescent="0.2">
      <c r="A1999" s="58">
        <f t="shared" si="834"/>
        <v>34</v>
      </c>
      <c r="B1999" s="143" t="s">
        <v>126</v>
      </c>
      <c r="C1999" s="143" t="s">
        <v>263</v>
      </c>
      <c r="D1999" s="142">
        <v>3</v>
      </c>
      <c r="E1999" s="143" t="s">
        <v>13</v>
      </c>
      <c r="F1999" s="38">
        <v>2</v>
      </c>
      <c r="G1999" s="14"/>
      <c r="H1999" s="140">
        <v>54</v>
      </c>
      <c r="I1999" s="228">
        <f t="shared" si="836"/>
        <v>54</v>
      </c>
      <c r="J1999" s="228">
        <f t="shared" si="837"/>
        <v>0</v>
      </c>
      <c r="K1999" s="228">
        <f t="shared" si="838"/>
        <v>54</v>
      </c>
      <c r="L1999" s="143">
        <v>1</v>
      </c>
      <c r="M1999" s="12">
        <v>0</v>
      </c>
      <c r="N1999" s="143">
        <v>1</v>
      </c>
      <c r="O1999" s="247">
        <v>1</v>
      </c>
      <c r="P1999" s="13">
        <v>0</v>
      </c>
      <c r="Q1999" s="247">
        <v>1</v>
      </c>
      <c r="R1999" s="223" t="s">
        <v>22</v>
      </c>
      <c r="S1999" s="141">
        <v>43179</v>
      </c>
      <c r="T1999" s="143" t="s">
        <v>267</v>
      </c>
      <c r="U1999" s="45">
        <v>45291</v>
      </c>
      <c r="V1999" s="139">
        <v>41031</v>
      </c>
      <c r="W1999" s="148" t="s">
        <v>543</v>
      </c>
      <c r="X1999" s="148" t="s">
        <v>556</v>
      </c>
      <c r="Y1999" s="11"/>
    </row>
    <row r="2000" spans="1:25" s="17" customFormat="1" ht="24.95" customHeight="1" x14ac:dyDescent="0.2">
      <c r="A2000" s="58">
        <f t="shared" si="834"/>
        <v>34</v>
      </c>
      <c r="B2000" s="143" t="s">
        <v>126</v>
      </c>
      <c r="C2000" s="143" t="s">
        <v>263</v>
      </c>
      <c r="D2000" s="142">
        <v>4</v>
      </c>
      <c r="E2000" s="143" t="s">
        <v>13</v>
      </c>
      <c r="F2000" s="38">
        <v>2</v>
      </c>
      <c r="G2000" s="14"/>
      <c r="H2000" s="140">
        <v>56.2</v>
      </c>
      <c r="I2000" s="228">
        <f t="shared" si="836"/>
        <v>56.2</v>
      </c>
      <c r="J2000" s="228">
        <f t="shared" si="837"/>
        <v>0</v>
      </c>
      <c r="K2000" s="228">
        <f t="shared" si="838"/>
        <v>56.2</v>
      </c>
      <c r="L2000" s="143">
        <v>1</v>
      </c>
      <c r="M2000" s="12">
        <v>0</v>
      </c>
      <c r="N2000" s="143">
        <v>1</v>
      </c>
      <c r="O2000" s="247">
        <v>1</v>
      </c>
      <c r="P2000" s="13">
        <v>0</v>
      </c>
      <c r="Q2000" s="247">
        <v>1</v>
      </c>
      <c r="R2000" s="223" t="s">
        <v>22</v>
      </c>
      <c r="S2000" s="141">
        <v>43179</v>
      </c>
      <c r="T2000" s="143" t="s">
        <v>267</v>
      </c>
      <c r="U2000" s="45">
        <v>45291</v>
      </c>
      <c r="V2000" s="139">
        <v>42536</v>
      </c>
      <c r="W2000" s="148" t="s">
        <v>543</v>
      </c>
      <c r="X2000" s="148" t="s">
        <v>556</v>
      </c>
      <c r="Y2000" s="11"/>
    </row>
    <row r="2001" spans="1:25" s="17" customFormat="1" ht="24.95" customHeight="1" x14ac:dyDescent="0.2">
      <c r="A2001" s="58">
        <f t="shared" si="834"/>
        <v>34</v>
      </c>
      <c r="B2001" s="143" t="s">
        <v>126</v>
      </c>
      <c r="C2001" s="143" t="s">
        <v>263</v>
      </c>
      <c r="D2001" s="142">
        <v>5</v>
      </c>
      <c r="E2001" s="143" t="s">
        <v>13</v>
      </c>
      <c r="F2001" s="38">
        <v>2</v>
      </c>
      <c r="G2001" s="14"/>
      <c r="H2001" s="140">
        <v>50.7</v>
      </c>
      <c r="I2001" s="228">
        <f t="shared" si="836"/>
        <v>50.7</v>
      </c>
      <c r="J2001" s="228">
        <f t="shared" si="837"/>
        <v>0</v>
      </c>
      <c r="K2001" s="228">
        <f t="shared" si="838"/>
        <v>50.7</v>
      </c>
      <c r="L2001" s="143">
        <v>1</v>
      </c>
      <c r="M2001" s="12">
        <v>0</v>
      </c>
      <c r="N2001" s="143">
        <v>1</v>
      </c>
      <c r="O2001" s="247">
        <v>1</v>
      </c>
      <c r="P2001" s="13">
        <v>0</v>
      </c>
      <c r="Q2001" s="247">
        <v>1</v>
      </c>
      <c r="R2001" s="223" t="s">
        <v>22</v>
      </c>
      <c r="S2001" s="141">
        <v>43179</v>
      </c>
      <c r="T2001" s="143" t="s">
        <v>267</v>
      </c>
      <c r="U2001" s="45">
        <v>45291</v>
      </c>
      <c r="V2001" s="139">
        <v>40666</v>
      </c>
      <c r="W2001" s="148" t="s">
        <v>543</v>
      </c>
      <c r="X2001" s="148" t="s">
        <v>556</v>
      </c>
      <c r="Y2001" s="11"/>
    </row>
    <row r="2002" spans="1:25" s="17" customFormat="1" ht="24.95" customHeight="1" x14ac:dyDescent="0.2">
      <c r="A2002" s="58">
        <f t="shared" si="834"/>
        <v>34</v>
      </c>
      <c r="B2002" s="143" t="s">
        <v>126</v>
      </c>
      <c r="C2002" s="143" t="s">
        <v>263</v>
      </c>
      <c r="D2002" s="142">
        <v>6</v>
      </c>
      <c r="E2002" s="143" t="s">
        <v>13</v>
      </c>
      <c r="F2002" s="38">
        <v>3</v>
      </c>
      <c r="G2002" s="14"/>
      <c r="H2002" s="140">
        <v>71.599999999999994</v>
      </c>
      <c r="I2002" s="228">
        <f t="shared" si="836"/>
        <v>71.599999999999994</v>
      </c>
      <c r="J2002" s="228">
        <f t="shared" si="837"/>
        <v>0</v>
      </c>
      <c r="K2002" s="228">
        <f t="shared" si="838"/>
        <v>71.599999999999994</v>
      </c>
      <c r="L2002" s="143">
        <v>1</v>
      </c>
      <c r="M2002" s="12">
        <v>0</v>
      </c>
      <c r="N2002" s="143">
        <v>1</v>
      </c>
      <c r="O2002" s="247">
        <v>5</v>
      </c>
      <c r="P2002" s="13">
        <v>0</v>
      </c>
      <c r="Q2002" s="247">
        <v>5</v>
      </c>
      <c r="R2002" s="223" t="s">
        <v>22</v>
      </c>
      <c r="S2002" s="141">
        <v>43179</v>
      </c>
      <c r="T2002" s="143" t="s">
        <v>267</v>
      </c>
      <c r="U2002" s="45">
        <v>45291</v>
      </c>
      <c r="V2002" s="139">
        <v>39226</v>
      </c>
      <c r="W2002" s="148" t="s">
        <v>543</v>
      </c>
      <c r="X2002" s="148" t="s">
        <v>556</v>
      </c>
      <c r="Y2002" s="11"/>
    </row>
    <row r="2003" spans="1:25" s="17" customFormat="1" ht="24.95" customHeight="1" x14ac:dyDescent="0.2">
      <c r="A2003" s="58">
        <f t="shared" si="834"/>
        <v>34</v>
      </c>
      <c r="B2003" s="143" t="s">
        <v>126</v>
      </c>
      <c r="C2003" s="143" t="s">
        <v>263</v>
      </c>
      <c r="D2003" s="142">
        <v>7</v>
      </c>
      <c r="E2003" s="143" t="s">
        <v>13</v>
      </c>
      <c r="F2003" s="38">
        <v>2</v>
      </c>
      <c r="G2003" s="14"/>
      <c r="H2003" s="140">
        <v>54</v>
      </c>
      <c r="I2003" s="228">
        <f t="shared" si="836"/>
        <v>54</v>
      </c>
      <c r="J2003" s="228">
        <f t="shared" si="837"/>
        <v>0</v>
      </c>
      <c r="K2003" s="228">
        <f t="shared" si="838"/>
        <v>54</v>
      </c>
      <c r="L2003" s="143">
        <v>1</v>
      </c>
      <c r="M2003" s="12">
        <v>0</v>
      </c>
      <c r="N2003" s="143">
        <v>1</v>
      </c>
      <c r="O2003" s="247">
        <f>P2003+Q2003</f>
        <v>4</v>
      </c>
      <c r="P2003" s="13">
        <v>0</v>
      </c>
      <c r="Q2003" s="247">
        <v>4</v>
      </c>
      <c r="R2003" s="223" t="s">
        <v>22</v>
      </c>
      <c r="S2003" s="141">
        <v>43179</v>
      </c>
      <c r="T2003" s="143" t="s">
        <v>267</v>
      </c>
      <c r="U2003" s="45">
        <v>45291</v>
      </c>
      <c r="V2003" s="139">
        <v>42922</v>
      </c>
      <c r="W2003" s="148" t="s">
        <v>543</v>
      </c>
      <c r="X2003" s="148" t="s">
        <v>556</v>
      </c>
      <c r="Y2003" s="11"/>
    </row>
    <row r="2004" spans="1:25" s="17" customFormat="1" ht="24.95" customHeight="1" x14ac:dyDescent="0.2">
      <c r="A2004" s="58">
        <f t="shared" si="834"/>
        <v>34</v>
      </c>
      <c r="B2004" s="143" t="s">
        <v>126</v>
      </c>
      <c r="C2004" s="143" t="s">
        <v>263</v>
      </c>
      <c r="D2004" s="142">
        <v>8</v>
      </c>
      <c r="E2004" s="143" t="s">
        <v>13</v>
      </c>
      <c r="F2004" s="38">
        <v>2</v>
      </c>
      <c r="G2004" s="14"/>
      <c r="H2004" s="140">
        <v>54.1</v>
      </c>
      <c r="I2004" s="228">
        <f t="shared" si="836"/>
        <v>54.1</v>
      </c>
      <c r="J2004" s="228">
        <f t="shared" si="837"/>
        <v>0</v>
      </c>
      <c r="K2004" s="228">
        <f t="shared" si="838"/>
        <v>54.1</v>
      </c>
      <c r="L2004" s="143">
        <v>1</v>
      </c>
      <c r="M2004" s="12">
        <v>0</v>
      </c>
      <c r="N2004" s="143">
        <v>1</v>
      </c>
      <c r="O2004" s="247">
        <v>4</v>
      </c>
      <c r="P2004" s="13">
        <v>0</v>
      </c>
      <c r="Q2004" s="247">
        <v>4</v>
      </c>
      <c r="R2004" s="223" t="s">
        <v>22</v>
      </c>
      <c r="S2004" s="141">
        <v>43179</v>
      </c>
      <c r="T2004" s="143" t="s">
        <v>267</v>
      </c>
      <c r="U2004" s="45">
        <v>45291</v>
      </c>
      <c r="V2004" s="139">
        <v>42258</v>
      </c>
      <c r="W2004" s="148" t="s">
        <v>543</v>
      </c>
      <c r="X2004" s="148" t="s">
        <v>556</v>
      </c>
      <c r="Y2004" s="11"/>
    </row>
    <row r="2005" spans="1:25" s="17" customFormat="1" ht="24.95" customHeight="1" x14ac:dyDescent="0.2">
      <c r="A2005" s="58">
        <f t="shared" si="834"/>
        <v>34</v>
      </c>
      <c r="B2005" s="143" t="s">
        <v>126</v>
      </c>
      <c r="C2005" s="143" t="s">
        <v>263</v>
      </c>
      <c r="D2005" s="142">
        <v>9</v>
      </c>
      <c r="E2005" s="143" t="s">
        <v>13</v>
      </c>
      <c r="F2005" s="38">
        <v>2</v>
      </c>
      <c r="G2005" s="14"/>
      <c r="H2005" s="140">
        <v>56.3</v>
      </c>
      <c r="I2005" s="228">
        <f t="shared" si="836"/>
        <v>56.3</v>
      </c>
      <c r="J2005" s="228">
        <f t="shared" si="837"/>
        <v>0</v>
      </c>
      <c r="K2005" s="228">
        <f t="shared" si="838"/>
        <v>56.3</v>
      </c>
      <c r="L2005" s="143">
        <v>1</v>
      </c>
      <c r="M2005" s="12">
        <v>0</v>
      </c>
      <c r="N2005" s="143">
        <v>1</v>
      </c>
      <c r="O2005" s="247">
        <f>P2005+Q2005</f>
        <v>2</v>
      </c>
      <c r="P2005" s="13">
        <v>0</v>
      </c>
      <c r="Q2005" s="247">
        <v>2</v>
      </c>
      <c r="R2005" s="223" t="s">
        <v>22</v>
      </c>
      <c r="S2005" s="141">
        <v>43179</v>
      </c>
      <c r="T2005" s="143" t="s">
        <v>267</v>
      </c>
      <c r="U2005" s="45">
        <v>45291</v>
      </c>
      <c r="V2005" s="139">
        <v>38065</v>
      </c>
      <c r="W2005" s="148" t="s">
        <v>543</v>
      </c>
      <c r="X2005" s="148" t="s">
        <v>556</v>
      </c>
      <c r="Y2005" s="11"/>
    </row>
    <row r="2006" spans="1:25" s="308" customFormat="1" ht="24.95" customHeight="1" x14ac:dyDescent="0.2">
      <c r="A2006" s="271">
        <f t="shared" si="834"/>
        <v>34</v>
      </c>
      <c r="B2006" s="272" t="s">
        <v>126</v>
      </c>
      <c r="C2006" s="272" t="s">
        <v>263</v>
      </c>
      <c r="D2006" s="275">
        <v>10</v>
      </c>
      <c r="E2006" s="272" t="s">
        <v>13</v>
      </c>
      <c r="F2006" s="273">
        <v>2</v>
      </c>
      <c r="G2006" s="305"/>
      <c r="H2006" s="274">
        <v>53.2</v>
      </c>
      <c r="I2006" s="274">
        <f t="shared" si="836"/>
        <v>53.2</v>
      </c>
      <c r="J2006" s="274">
        <f t="shared" si="837"/>
        <v>0</v>
      </c>
      <c r="K2006" s="274">
        <f t="shared" si="838"/>
        <v>53.2</v>
      </c>
      <c r="L2006" s="272">
        <v>1</v>
      </c>
      <c r="M2006" s="306">
        <v>1</v>
      </c>
      <c r="N2006" s="272">
        <v>0</v>
      </c>
      <c r="O2006" s="275">
        <v>1</v>
      </c>
      <c r="P2006" s="307">
        <v>0</v>
      </c>
      <c r="Q2006" s="275">
        <v>1</v>
      </c>
      <c r="R2006" s="272" t="s">
        <v>22</v>
      </c>
      <c r="S2006" s="276">
        <v>43179</v>
      </c>
      <c r="T2006" s="272" t="s">
        <v>267</v>
      </c>
      <c r="U2006" s="277">
        <v>45291</v>
      </c>
      <c r="V2006" s="278">
        <v>43389</v>
      </c>
      <c r="W2006" s="275" t="s">
        <v>543</v>
      </c>
      <c r="X2006" s="275" t="s">
        <v>556</v>
      </c>
      <c r="Y2006" s="11"/>
    </row>
    <row r="2007" spans="1:25" s="17" customFormat="1" ht="24.95" customHeight="1" x14ac:dyDescent="0.2">
      <c r="A2007" s="58">
        <f t="shared" si="834"/>
        <v>34</v>
      </c>
      <c r="B2007" s="143" t="s">
        <v>126</v>
      </c>
      <c r="C2007" s="143" t="s">
        <v>263</v>
      </c>
      <c r="D2007" s="142">
        <v>11</v>
      </c>
      <c r="E2007" s="143" t="s">
        <v>13</v>
      </c>
      <c r="F2007" s="38">
        <v>3</v>
      </c>
      <c r="G2007" s="14"/>
      <c r="H2007" s="140">
        <v>72.8</v>
      </c>
      <c r="I2007" s="228">
        <f t="shared" si="836"/>
        <v>72.8</v>
      </c>
      <c r="J2007" s="228">
        <f t="shared" si="837"/>
        <v>0</v>
      </c>
      <c r="K2007" s="228">
        <f t="shared" si="838"/>
        <v>72.8</v>
      </c>
      <c r="L2007" s="143">
        <v>1</v>
      </c>
      <c r="M2007" s="12">
        <v>0</v>
      </c>
      <c r="N2007" s="143">
        <v>1</v>
      </c>
      <c r="O2007" s="247">
        <v>3</v>
      </c>
      <c r="P2007" s="13">
        <v>0</v>
      </c>
      <c r="Q2007" s="247">
        <v>3</v>
      </c>
      <c r="R2007" s="223" t="s">
        <v>22</v>
      </c>
      <c r="S2007" s="141">
        <v>43179</v>
      </c>
      <c r="T2007" s="143" t="s">
        <v>267</v>
      </c>
      <c r="U2007" s="45">
        <v>45291</v>
      </c>
      <c r="V2007" s="139">
        <v>41607</v>
      </c>
      <c r="W2007" s="148" t="s">
        <v>543</v>
      </c>
      <c r="X2007" s="148" t="s">
        <v>556</v>
      </c>
      <c r="Y2007" s="11"/>
    </row>
    <row r="2008" spans="1:25" s="17" customFormat="1" ht="24.95" customHeight="1" x14ac:dyDescent="0.2">
      <c r="A2008" s="58">
        <f t="shared" si="834"/>
        <v>34</v>
      </c>
      <c r="B2008" s="143" t="s">
        <v>126</v>
      </c>
      <c r="C2008" s="143" t="s">
        <v>263</v>
      </c>
      <c r="D2008" s="142">
        <v>12</v>
      </c>
      <c r="E2008" s="143" t="s">
        <v>13</v>
      </c>
      <c r="F2008" s="38">
        <v>1</v>
      </c>
      <c r="G2008" s="14"/>
      <c r="H2008" s="140">
        <v>33.200000000000003</v>
      </c>
      <c r="I2008" s="228">
        <f t="shared" si="836"/>
        <v>33.200000000000003</v>
      </c>
      <c r="J2008" s="228">
        <f t="shared" si="837"/>
        <v>0</v>
      </c>
      <c r="K2008" s="228">
        <f t="shared" si="838"/>
        <v>33.200000000000003</v>
      </c>
      <c r="L2008" s="143">
        <v>1</v>
      </c>
      <c r="M2008" s="12">
        <v>0</v>
      </c>
      <c r="N2008" s="143">
        <v>1</v>
      </c>
      <c r="O2008" s="247">
        <v>2</v>
      </c>
      <c r="P2008" s="13">
        <v>0</v>
      </c>
      <c r="Q2008" s="247">
        <v>2</v>
      </c>
      <c r="R2008" s="223" t="s">
        <v>22</v>
      </c>
      <c r="S2008" s="141">
        <v>43179</v>
      </c>
      <c r="T2008" s="143" t="s">
        <v>267</v>
      </c>
      <c r="U2008" s="45">
        <v>45291</v>
      </c>
      <c r="V2008" s="139">
        <v>40011</v>
      </c>
      <c r="W2008" s="148" t="s">
        <v>543</v>
      </c>
      <c r="X2008" s="148" t="s">
        <v>556</v>
      </c>
      <c r="Y2008" s="11"/>
    </row>
    <row r="2009" spans="1:25" s="17" customFormat="1" ht="24.95" customHeight="1" x14ac:dyDescent="0.2">
      <c r="A2009" s="58">
        <f t="shared" si="834"/>
        <v>34</v>
      </c>
      <c r="B2009" s="143" t="s">
        <v>126</v>
      </c>
      <c r="C2009" s="143" t="s">
        <v>263</v>
      </c>
      <c r="D2009" s="142">
        <v>13</v>
      </c>
      <c r="E2009" s="143" t="s">
        <v>12</v>
      </c>
      <c r="F2009" s="38">
        <v>3</v>
      </c>
      <c r="G2009" s="14"/>
      <c r="H2009" s="140">
        <v>72.900000000000006</v>
      </c>
      <c r="I2009" s="228">
        <f t="shared" si="836"/>
        <v>72.900000000000006</v>
      </c>
      <c r="J2009" s="228">
        <f t="shared" si="837"/>
        <v>72.900000000000006</v>
      </c>
      <c r="K2009" s="228">
        <f t="shared" si="838"/>
        <v>0</v>
      </c>
      <c r="L2009" s="143">
        <v>1</v>
      </c>
      <c r="M2009" s="12">
        <v>0</v>
      </c>
      <c r="N2009" s="143">
        <v>1</v>
      </c>
      <c r="O2009" s="247">
        <v>2</v>
      </c>
      <c r="P2009" s="13">
        <v>0</v>
      </c>
      <c r="Q2009" s="247">
        <v>2</v>
      </c>
      <c r="R2009" s="223" t="s">
        <v>22</v>
      </c>
      <c r="S2009" s="141">
        <v>43179</v>
      </c>
      <c r="T2009" s="143" t="s">
        <v>267</v>
      </c>
      <c r="U2009" s="45">
        <v>45291</v>
      </c>
      <c r="V2009" s="16"/>
      <c r="W2009" s="148" t="s">
        <v>543</v>
      </c>
      <c r="X2009" s="148" t="s">
        <v>556</v>
      </c>
      <c r="Y2009" s="11"/>
    </row>
    <row r="2010" spans="1:25" s="17" customFormat="1" ht="24.95" customHeight="1" x14ac:dyDescent="0.2">
      <c r="A2010" s="58">
        <f t="shared" si="834"/>
        <v>34</v>
      </c>
      <c r="B2010" s="143" t="s">
        <v>126</v>
      </c>
      <c r="C2010" s="143" t="s">
        <v>263</v>
      </c>
      <c r="D2010" s="142">
        <v>14</v>
      </c>
      <c r="E2010" s="143" t="s">
        <v>13</v>
      </c>
      <c r="F2010" s="38">
        <v>2</v>
      </c>
      <c r="G2010" s="14"/>
      <c r="H2010" s="140">
        <v>53.8</v>
      </c>
      <c r="I2010" s="228">
        <f t="shared" si="836"/>
        <v>53.8</v>
      </c>
      <c r="J2010" s="228">
        <f t="shared" si="837"/>
        <v>0</v>
      </c>
      <c r="K2010" s="228">
        <f t="shared" si="838"/>
        <v>53.8</v>
      </c>
      <c r="L2010" s="143">
        <v>1</v>
      </c>
      <c r="M2010" s="12">
        <v>0</v>
      </c>
      <c r="N2010" s="143">
        <v>1</v>
      </c>
      <c r="O2010" s="247">
        <f>P2010+Q2010</f>
        <v>4</v>
      </c>
      <c r="P2010" s="13">
        <v>0</v>
      </c>
      <c r="Q2010" s="247">
        <v>4</v>
      </c>
      <c r="R2010" s="223" t="s">
        <v>22</v>
      </c>
      <c r="S2010" s="141">
        <v>43179</v>
      </c>
      <c r="T2010" s="143" t="s">
        <v>267</v>
      </c>
      <c r="U2010" s="45">
        <v>45291</v>
      </c>
      <c r="V2010" s="139">
        <v>41250</v>
      </c>
      <c r="W2010" s="148" t="s">
        <v>543</v>
      </c>
      <c r="X2010" s="148" t="s">
        <v>556</v>
      </c>
      <c r="Y2010" s="11"/>
    </row>
    <row r="2011" spans="1:25" s="17" customFormat="1" ht="24.95" customHeight="1" x14ac:dyDescent="0.2">
      <c r="A2011" s="58">
        <f t="shared" si="834"/>
        <v>34</v>
      </c>
      <c r="B2011" s="143" t="s">
        <v>126</v>
      </c>
      <c r="C2011" s="143" t="s">
        <v>263</v>
      </c>
      <c r="D2011" s="142">
        <v>15</v>
      </c>
      <c r="E2011" s="143" t="s">
        <v>13</v>
      </c>
      <c r="F2011" s="38">
        <v>2</v>
      </c>
      <c r="G2011" s="14"/>
      <c r="H2011" s="140">
        <v>53.8</v>
      </c>
      <c r="I2011" s="228">
        <f t="shared" si="836"/>
        <v>53.8</v>
      </c>
      <c r="J2011" s="228">
        <f t="shared" si="837"/>
        <v>0</v>
      </c>
      <c r="K2011" s="228">
        <f t="shared" si="838"/>
        <v>53.8</v>
      </c>
      <c r="L2011" s="143">
        <v>1</v>
      </c>
      <c r="M2011" s="12">
        <v>0</v>
      </c>
      <c r="N2011" s="143">
        <v>1</v>
      </c>
      <c r="O2011" s="247">
        <v>3</v>
      </c>
      <c r="P2011" s="13">
        <v>0</v>
      </c>
      <c r="Q2011" s="247">
        <v>3</v>
      </c>
      <c r="R2011" s="223" t="s">
        <v>22</v>
      </c>
      <c r="S2011" s="141">
        <v>43179</v>
      </c>
      <c r="T2011" s="143" t="s">
        <v>267</v>
      </c>
      <c r="U2011" s="45">
        <v>45291</v>
      </c>
      <c r="V2011" s="139">
        <v>39974</v>
      </c>
      <c r="W2011" s="148" t="s">
        <v>543</v>
      </c>
      <c r="X2011" s="148" t="s">
        <v>556</v>
      </c>
      <c r="Y2011" s="11"/>
    </row>
    <row r="2012" spans="1:25" s="17" customFormat="1" ht="24.95" customHeight="1" x14ac:dyDescent="0.2">
      <c r="A2012" s="58">
        <f t="shared" si="834"/>
        <v>34</v>
      </c>
      <c r="B2012" s="143" t="s">
        <v>126</v>
      </c>
      <c r="C2012" s="143" t="s">
        <v>263</v>
      </c>
      <c r="D2012" s="142">
        <v>16</v>
      </c>
      <c r="E2012" s="143" t="s">
        <v>13</v>
      </c>
      <c r="F2012" s="38">
        <v>2</v>
      </c>
      <c r="G2012" s="14"/>
      <c r="H2012" s="140">
        <v>55.3</v>
      </c>
      <c r="I2012" s="228">
        <f t="shared" si="836"/>
        <v>55.3</v>
      </c>
      <c r="J2012" s="228">
        <f t="shared" si="837"/>
        <v>0</v>
      </c>
      <c r="K2012" s="228">
        <f t="shared" si="838"/>
        <v>55.3</v>
      </c>
      <c r="L2012" s="143">
        <v>1</v>
      </c>
      <c r="M2012" s="12">
        <v>0</v>
      </c>
      <c r="N2012" s="143">
        <v>1</v>
      </c>
      <c r="O2012" s="247">
        <v>6</v>
      </c>
      <c r="P2012" s="13">
        <v>0</v>
      </c>
      <c r="Q2012" s="247">
        <v>6</v>
      </c>
      <c r="R2012" s="223" t="s">
        <v>22</v>
      </c>
      <c r="S2012" s="52">
        <v>43179</v>
      </c>
      <c r="T2012" s="49" t="s">
        <v>267</v>
      </c>
      <c r="U2012" s="197">
        <v>45291</v>
      </c>
      <c r="V2012" s="139">
        <v>37337</v>
      </c>
      <c r="W2012" s="148" t="s">
        <v>543</v>
      </c>
      <c r="X2012" s="148" t="s">
        <v>556</v>
      </c>
      <c r="Y2012" s="11"/>
    </row>
    <row r="2013" spans="1:25" s="66" customFormat="1" ht="21" customHeight="1" x14ac:dyDescent="0.2">
      <c r="A2013" s="67">
        <f t="shared" si="834"/>
        <v>34</v>
      </c>
      <c r="B2013" s="68" t="s">
        <v>126</v>
      </c>
      <c r="C2013" s="68" t="s">
        <v>263</v>
      </c>
      <c r="D2013" s="115">
        <v>16</v>
      </c>
      <c r="E2013" s="47" t="s">
        <v>34</v>
      </c>
      <c r="F2013" s="33"/>
      <c r="G2013" s="69">
        <v>1104.5</v>
      </c>
      <c r="H2013" s="69">
        <f t="shared" ref="H2013:Q2013" si="839">SUM(H1997:H2012)</f>
        <v>900.5999999999998</v>
      </c>
      <c r="I2013" s="69">
        <f t="shared" si="839"/>
        <v>900.5999999999998</v>
      </c>
      <c r="J2013" s="69">
        <f t="shared" si="839"/>
        <v>72.900000000000006</v>
      </c>
      <c r="K2013" s="69">
        <f t="shared" si="839"/>
        <v>827.69999999999982</v>
      </c>
      <c r="L2013" s="115">
        <f t="shared" si="839"/>
        <v>16</v>
      </c>
      <c r="M2013" s="115">
        <f t="shared" si="839"/>
        <v>1</v>
      </c>
      <c r="N2013" s="115">
        <f t="shared" si="839"/>
        <v>15</v>
      </c>
      <c r="O2013" s="115">
        <f t="shared" si="839"/>
        <v>45</v>
      </c>
      <c r="P2013" s="115">
        <f t="shared" si="839"/>
        <v>0</v>
      </c>
      <c r="Q2013" s="115">
        <f t="shared" si="839"/>
        <v>45</v>
      </c>
      <c r="R2013" s="15" t="str">
        <f>IF(L2013/D2013=0,"дом расселён 100%",IF(L2013-D2013=0,"0%",IF(L2013/D2013&lt;1,1-L2013/D2013)))</f>
        <v>0%</v>
      </c>
      <c r="S2013" s="70">
        <v>43179</v>
      </c>
      <c r="T2013" s="68" t="s">
        <v>267</v>
      </c>
      <c r="U2013" s="70">
        <v>45291</v>
      </c>
      <c r="V2013" s="1"/>
      <c r="W2013" s="148" t="s">
        <v>543</v>
      </c>
      <c r="X2013" s="148" t="s">
        <v>556</v>
      </c>
      <c r="Y2013" s="11"/>
    </row>
    <row r="2014" spans="1:25" s="17" customFormat="1" ht="24.95" customHeight="1" x14ac:dyDescent="0.2">
      <c r="A2014" s="58">
        <f>A2013+1</f>
        <v>35</v>
      </c>
      <c r="B2014" s="143" t="s">
        <v>126</v>
      </c>
      <c r="C2014" s="143" t="s">
        <v>270</v>
      </c>
      <c r="D2014" s="142">
        <v>1</v>
      </c>
      <c r="E2014" s="143" t="s">
        <v>12</v>
      </c>
      <c r="F2014" s="38">
        <v>1</v>
      </c>
      <c r="G2014" s="14"/>
      <c r="H2014" s="140">
        <v>33.4</v>
      </c>
      <c r="I2014" s="228">
        <f>IF(R2014="Подлежит расселению",H2014,IF(R2014="Расселено",0,IF(R2014="Пустующие",0,IF(R2014="В суде",H2014))))</f>
        <v>33.4</v>
      </c>
      <c r="J2014" s="228">
        <f>IF(E2014="Муниципальная",I2014,IF(E2014="Частная",0,IF(E2014="Государственная",0,IF(E2014="Юр.лицо",0))))</f>
        <v>33.4</v>
      </c>
      <c r="K2014" s="228">
        <f>IF(E2014="Муниципальная",0,IF(E2014="Частная",I2014,IF(E2014="Государственная",I2014,IF(E2014="Юр.лицо",I2014))))</f>
        <v>0</v>
      </c>
      <c r="L2014" s="143">
        <f>M2014+N2014</f>
        <v>1</v>
      </c>
      <c r="M2014" s="12">
        <v>1</v>
      </c>
      <c r="N2014" s="143">
        <v>0</v>
      </c>
      <c r="O2014" s="247">
        <f>P2014+Q2014</f>
        <v>1</v>
      </c>
      <c r="P2014" s="13">
        <v>0</v>
      </c>
      <c r="Q2014" s="247">
        <v>1</v>
      </c>
      <c r="R2014" s="223" t="s">
        <v>22</v>
      </c>
      <c r="S2014" s="57">
        <v>43235</v>
      </c>
      <c r="T2014" s="54" t="s">
        <v>271</v>
      </c>
      <c r="U2014" s="207">
        <v>44196</v>
      </c>
      <c r="V2014" s="16"/>
      <c r="W2014" s="16" t="s">
        <v>553</v>
      </c>
      <c r="X2014" s="16"/>
      <c r="Y2014" s="11"/>
    </row>
    <row r="2015" spans="1:25" s="17" customFormat="1" ht="24.95" customHeight="1" x14ac:dyDescent="0.2">
      <c r="A2015" s="58">
        <f t="shared" si="834"/>
        <v>35</v>
      </c>
      <c r="B2015" s="143" t="s">
        <v>126</v>
      </c>
      <c r="C2015" s="143" t="s">
        <v>270</v>
      </c>
      <c r="D2015" s="142">
        <v>2</v>
      </c>
      <c r="E2015" s="143" t="s">
        <v>13</v>
      </c>
      <c r="F2015" s="38">
        <v>3</v>
      </c>
      <c r="G2015" s="14"/>
      <c r="H2015" s="140">
        <v>72.599999999999994</v>
      </c>
      <c r="I2015" s="140">
        <f t="shared" ref="I2015:I2026" si="840">J2015+K2015</f>
        <v>72.599999999999994</v>
      </c>
      <c r="J2015" s="140">
        <v>0</v>
      </c>
      <c r="K2015" s="140">
        <v>72.599999999999994</v>
      </c>
      <c r="L2015" s="143">
        <f t="shared" ref="L2015:L2029" si="841">M2015+N2015</f>
        <v>1</v>
      </c>
      <c r="M2015" s="12">
        <v>0</v>
      </c>
      <c r="N2015" s="143">
        <v>1</v>
      </c>
      <c r="O2015" s="247">
        <f>P2015+Q2015</f>
        <v>0</v>
      </c>
      <c r="P2015" s="13">
        <v>0</v>
      </c>
      <c r="Q2015" s="247">
        <v>0</v>
      </c>
      <c r="R2015" s="223" t="s">
        <v>44</v>
      </c>
      <c r="S2015" s="141">
        <v>43235</v>
      </c>
      <c r="T2015" s="143" t="s">
        <v>271</v>
      </c>
      <c r="U2015" s="45">
        <v>44196</v>
      </c>
      <c r="V2015" s="16"/>
      <c r="W2015" s="16" t="s">
        <v>553</v>
      </c>
      <c r="X2015" s="16"/>
      <c r="Y2015" s="11"/>
    </row>
    <row r="2016" spans="1:25" s="17" customFormat="1" ht="24.95" customHeight="1" x14ac:dyDescent="0.2">
      <c r="A2016" s="58">
        <f t="shared" si="834"/>
        <v>35</v>
      </c>
      <c r="B2016" s="143" t="s">
        <v>126</v>
      </c>
      <c r="C2016" s="143" t="s">
        <v>270</v>
      </c>
      <c r="D2016" s="142">
        <v>3</v>
      </c>
      <c r="E2016" s="143" t="s">
        <v>13</v>
      </c>
      <c r="F2016" s="38">
        <v>2</v>
      </c>
      <c r="G2016" s="14"/>
      <c r="H2016" s="140">
        <v>54.5</v>
      </c>
      <c r="I2016" s="140">
        <f t="shared" si="840"/>
        <v>0</v>
      </c>
      <c r="J2016" s="140">
        <v>0</v>
      </c>
      <c r="K2016" s="140">
        <v>0</v>
      </c>
      <c r="L2016" s="143">
        <v>0</v>
      </c>
      <c r="M2016" s="12">
        <v>0</v>
      </c>
      <c r="N2016" s="143">
        <v>0</v>
      </c>
      <c r="O2016" s="247">
        <v>0</v>
      </c>
      <c r="P2016" s="13">
        <v>0</v>
      </c>
      <c r="Q2016" s="247">
        <v>0</v>
      </c>
      <c r="R2016" s="223" t="s">
        <v>44</v>
      </c>
      <c r="S2016" s="141">
        <v>43235</v>
      </c>
      <c r="T2016" s="143" t="s">
        <v>271</v>
      </c>
      <c r="U2016" s="45">
        <v>44196</v>
      </c>
      <c r="V2016" s="16"/>
      <c r="W2016" s="16" t="s">
        <v>553</v>
      </c>
      <c r="X2016" s="16"/>
      <c r="Y2016" s="11"/>
    </row>
    <row r="2017" spans="1:25" s="17" customFormat="1" ht="24.95" customHeight="1" x14ac:dyDescent="0.2">
      <c r="A2017" s="58">
        <f t="shared" si="834"/>
        <v>35</v>
      </c>
      <c r="B2017" s="143" t="s">
        <v>126</v>
      </c>
      <c r="C2017" s="143" t="s">
        <v>270</v>
      </c>
      <c r="D2017" s="142">
        <v>4</v>
      </c>
      <c r="E2017" s="143" t="s">
        <v>13</v>
      </c>
      <c r="F2017" s="38">
        <v>2</v>
      </c>
      <c r="G2017" s="14"/>
      <c r="H2017" s="140">
        <v>53.5</v>
      </c>
      <c r="I2017" s="140">
        <f t="shared" si="840"/>
        <v>0</v>
      </c>
      <c r="J2017" s="140">
        <v>0</v>
      </c>
      <c r="K2017" s="140">
        <v>0</v>
      </c>
      <c r="L2017" s="143">
        <v>0</v>
      </c>
      <c r="M2017" s="12">
        <v>0</v>
      </c>
      <c r="N2017" s="143">
        <v>0</v>
      </c>
      <c r="O2017" s="247">
        <v>0</v>
      </c>
      <c r="P2017" s="13">
        <v>0</v>
      </c>
      <c r="Q2017" s="247">
        <v>0</v>
      </c>
      <c r="R2017" s="223" t="s">
        <v>44</v>
      </c>
      <c r="S2017" s="141">
        <v>43235</v>
      </c>
      <c r="T2017" s="143" t="s">
        <v>271</v>
      </c>
      <c r="U2017" s="45">
        <v>44196</v>
      </c>
      <c r="V2017" s="16"/>
      <c r="W2017" s="16" t="s">
        <v>553</v>
      </c>
      <c r="X2017" s="16"/>
      <c r="Y2017" s="11"/>
    </row>
    <row r="2018" spans="1:25" s="17" customFormat="1" ht="24.95" customHeight="1" x14ac:dyDescent="0.2">
      <c r="A2018" s="58">
        <f t="shared" si="834"/>
        <v>35</v>
      </c>
      <c r="B2018" s="143" t="s">
        <v>126</v>
      </c>
      <c r="C2018" s="143" t="s">
        <v>270</v>
      </c>
      <c r="D2018" s="142">
        <v>5</v>
      </c>
      <c r="E2018" s="143" t="s">
        <v>13</v>
      </c>
      <c r="F2018" s="38">
        <v>2</v>
      </c>
      <c r="G2018" s="14"/>
      <c r="H2018" s="140">
        <v>50.1</v>
      </c>
      <c r="I2018" s="140">
        <f t="shared" si="840"/>
        <v>50.1</v>
      </c>
      <c r="J2018" s="140">
        <v>0</v>
      </c>
      <c r="K2018" s="140">
        <v>50.1</v>
      </c>
      <c r="L2018" s="143">
        <f t="shared" si="841"/>
        <v>1</v>
      </c>
      <c r="M2018" s="12">
        <v>0</v>
      </c>
      <c r="N2018" s="143">
        <v>1</v>
      </c>
      <c r="O2018" s="247">
        <f t="shared" ref="O2018:O2029" si="842">P2018+Q2018</f>
        <v>0</v>
      </c>
      <c r="P2018" s="13">
        <v>0</v>
      </c>
      <c r="Q2018" s="247">
        <v>0</v>
      </c>
      <c r="R2018" s="223" t="s">
        <v>44</v>
      </c>
      <c r="S2018" s="141">
        <v>43235</v>
      </c>
      <c r="T2018" s="143" t="s">
        <v>271</v>
      </c>
      <c r="U2018" s="45">
        <v>44196</v>
      </c>
      <c r="V2018" s="16"/>
      <c r="W2018" s="16" t="s">
        <v>553</v>
      </c>
      <c r="X2018" s="16"/>
      <c r="Y2018" s="11"/>
    </row>
    <row r="2019" spans="1:25" s="17" customFormat="1" ht="24.95" customHeight="1" x14ac:dyDescent="0.2">
      <c r="A2019" s="58">
        <f t="shared" si="834"/>
        <v>35</v>
      </c>
      <c r="B2019" s="143" t="s">
        <v>126</v>
      </c>
      <c r="C2019" s="143" t="s">
        <v>270</v>
      </c>
      <c r="D2019" s="142">
        <v>6</v>
      </c>
      <c r="E2019" s="143" t="s">
        <v>12</v>
      </c>
      <c r="F2019" s="38">
        <v>3</v>
      </c>
      <c r="G2019" s="14"/>
      <c r="H2019" s="140">
        <v>73.2</v>
      </c>
      <c r="I2019" s="140">
        <f t="shared" si="840"/>
        <v>73.2</v>
      </c>
      <c r="J2019" s="140">
        <v>73.2</v>
      </c>
      <c r="K2019" s="140">
        <v>0</v>
      </c>
      <c r="L2019" s="143">
        <f t="shared" si="841"/>
        <v>1</v>
      </c>
      <c r="M2019" s="12">
        <v>1</v>
      </c>
      <c r="N2019" s="143">
        <v>0</v>
      </c>
      <c r="O2019" s="247"/>
      <c r="P2019" s="13"/>
      <c r="Q2019" s="247"/>
      <c r="R2019" s="223" t="s">
        <v>44</v>
      </c>
      <c r="S2019" s="141">
        <v>43235</v>
      </c>
      <c r="T2019" s="143" t="s">
        <v>271</v>
      </c>
      <c r="U2019" s="45">
        <v>44196</v>
      </c>
      <c r="V2019" s="16"/>
      <c r="W2019" s="16" t="s">
        <v>553</v>
      </c>
      <c r="X2019" s="16"/>
      <c r="Y2019" s="11"/>
    </row>
    <row r="2020" spans="1:25" s="17" customFormat="1" ht="24.95" customHeight="1" x14ac:dyDescent="0.2">
      <c r="A2020" s="58">
        <f t="shared" si="834"/>
        <v>35</v>
      </c>
      <c r="B2020" s="143" t="s">
        <v>126</v>
      </c>
      <c r="C2020" s="143" t="s">
        <v>270</v>
      </c>
      <c r="D2020" s="142">
        <v>7</v>
      </c>
      <c r="E2020" s="143" t="s">
        <v>12</v>
      </c>
      <c r="F2020" s="38">
        <v>2</v>
      </c>
      <c r="G2020" s="14"/>
      <c r="H2020" s="140">
        <v>54</v>
      </c>
      <c r="I2020" s="228">
        <f>IF(R2020="Подлежит расселению",H2020,IF(R2020="Расселено",0,IF(R2020="Пустующие",0,IF(R2020="В суде",H2020))))</f>
        <v>54</v>
      </c>
      <c r="J2020" s="228">
        <f>IF(E2020="Муниципальная",I2020,IF(E2020="Частная",0,IF(E2020="Государственная",0,IF(E2020="Юр.лицо",0))))</f>
        <v>54</v>
      </c>
      <c r="K2020" s="228">
        <f>IF(E2020="Муниципальная",0,IF(E2020="Частная",I2020,IF(E2020="Государственная",I2020,IF(E2020="Юр.лицо",I2020))))</f>
        <v>0</v>
      </c>
      <c r="L2020" s="143">
        <f t="shared" si="841"/>
        <v>1</v>
      </c>
      <c r="M2020" s="12">
        <v>1</v>
      </c>
      <c r="N2020" s="143">
        <v>0</v>
      </c>
      <c r="O2020" s="247">
        <f t="shared" si="842"/>
        <v>4</v>
      </c>
      <c r="P2020" s="13">
        <v>0</v>
      </c>
      <c r="Q2020" s="247">
        <v>4</v>
      </c>
      <c r="R2020" s="223" t="s">
        <v>22</v>
      </c>
      <c r="S2020" s="141">
        <v>43235</v>
      </c>
      <c r="T2020" s="143" t="s">
        <v>271</v>
      </c>
      <c r="U2020" s="45">
        <v>44196</v>
      </c>
      <c r="V2020" s="16"/>
      <c r="W2020" s="16" t="s">
        <v>553</v>
      </c>
      <c r="X2020" s="16"/>
      <c r="Y2020" s="11"/>
    </row>
    <row r="2021" spans="1:25" s="17" customFormat="1" ht="24.95" customHeight="1" x14ac:dyDescent="0.2">
      <c r="A2021" s="58">
        <f t="shared" si="834"/>
        <v>35</v>
      </c>
      <c r="B2021" s="143" t="s">
        <v>126</v>
      </c>
      <c r="C2021" s="143" t="s">
        <v>270</v>
      </c>
      <c r="D2021" s="142">
        <v>8</v>
      </c>
      <c r="E2021" s="143" t="s">
        <v>13</v>
      </c>
      <c r="F2021" s="38">
        <v>2</v>
      </c>
      <c r="G2021" s="14"/>
      <c r="H2021" s="140">
        <v>53.5</v>
      </c>
      <c r="I2021" s="140">
        <v>0</v>
      </c>
      <c r="J2021" s="140">
        <v>0</v>
      </c>
      <c r="K2021" s="140">
        <v>0</v>
      </c>
      <c r="L2021" s="143">
        <v>0</v>
      </c>
      <c r="M2021" s="12">
        <v>0</v>
      </c>
      <c r="N2021" s="143">
        <v>0</v>
      </c>
      <c r="O2021" s="247">
        <v>0</v>
      </c>
      <c r="P2021" s="13">
        <v>0</v>
      </c>
      <c r="Q2021" s="247">
        <v>0</v>
      </c>
      <c r="R2021" s="223" t="s">
        <v>44</v>
      </c>
      <c r="S2021" s="141">
        <v>43235</v>
      </c>
      <c r="T2021" s="143" t="s">
        <v>271</v>
      </c>
      <c r="U2021" s="45">
        <v>44196</v>
      </c>
      <c r="V2021" s="16"/>
      <c r="W2021" s="16" t="s">
        <v>553</v>
      </c>
      <c r="X2021" s="16"/>
      <c r="Y2021" s="11"/>
    </row>
    <row r="2022" spans="1:25" s="17" customFormat="1" ht="24.95" customHeight="1" x14ac:dyDescent="0.2">
      <c r="A2022" s="58">
        <f t="shared" si="834"/>
        <v>35</v>
      </c>
      <c r="B2022" s="143" t="s">
        <v>126</v>
      </c>
      <c r="C2022" s="143" t="s">
        <v>270</v>
      </c>
      <c r="D2022" s="142">
        <v>9</v>
      </c>
      <c r="E2022" s="143" t="s">
        <v>12</v>
      </c>
      <c r="F2022" s="38">
        <v>2</v>
      </c>
      <c r="G2022" s="14"/>
      <c r="H2022" s="140">
        <v>53.8</v>
      </c>
      <c r="I2022" s="228">
        <f>IF(R2022="Подлежит расселению",H2022,IF(R2022="Расселено",0,IF(R2022="Пустующие",0,IF(R2022="В суде",H2022))))</f>
        <v>53.8</v>
      </c>
      <c r="J2022" s="228">
        <f>IF(E2022="Муниципальная",I2022,IF(E2022="Частная",0,IF(E2022="Государственная",0,IF(E2022="Юр.лицо",0))))</f>
        <v>53.8</v>
      </c>
      <c r="K2022" s="228">
        <f>IF(E2022="Муниципальная",0,IF(E2022="Частная",I2022,IF(E2022="Государственная",I2022,IF(E2022="Юр.лицо",I2022))))</f>
        <v>0</v>
      </c>
      <c r="L2022" s="143">
        <f t="shared" si="841"/>
        <v>1</v>
      </c>
      <c r="M2022" s="12">
        <v>1</v>
      </c>
      <c r="N2022" s="143">
        <v>0</v>
      </c>
      <c r="O2022" s="247">
        <f t="shared" si="842"/>
        <v>4</v>
      </c>
      <c r="P2022" s="13">
        <v>0</v>
      </c>
      <c r="Q2022" s="247">
        <v>4</v>
      </c>
      <c r="R2022" s="223" t="s">
        <v>22</v>
      </c>
      <c r="S2022" s="141">
        <v>43235</v>
      </c>
      <c r="T2022" s="143" t="s">
        <v>271</v>
      </c>
      <c r="U2022" s="45">
        <v>44196</v>
      </c>
      <c r="V2022" s="16"/>
      <c r="W2022" s="16" t="s">
        <v>553</v>
      </c>
      <c r="X2022" s="16"/>
      <c r="Y2022" s="11"/>
    </row>
    <row r="2023" spans="1:25" s="17" customFormat="1" ht="24.95" customHeight="1" x14ac:dyDescent="0.2">
      <c r="A2023" s="58">
        <f t="shared" si="834"/>
        <v>35</v>
      </c>
      <c r="B2023" s="143" t="s">
        <v>126</v>
      </c>
      <c r="C2023" s="143" t="s">
        <v>270</v>
      </c>
      <c r="D2023" s="142">
        <v>10</v>
      </c>
      <c r="E2023" s="143" t="s">
        <v>13</v>
      </c>
      <c r="F2023" s="38">
        <v>2</v>
      </c>
      <c r="G2023" s="14"/>
      <c r="H2023" s="140">
        <v>53.7</v>
      </c>
      <c r="I2023" s="140">
        <f t="shared" si="840"/>
        <v>53.7</v>
      </c>
      <c r="J2023" s="140">
        <v>0</v>
      </c>
      <c r="K2023" s="140">
        <v>53.7</v>
      </c>
      <c r="L2023" s="143">
        <f t="shared" si="841"/>
        <v>1</v>
      </c>
      <c r="M2023" s="12">
        <v>0</v>
      </c>
      <c r="N2023" s="143">
        <v>1</v>
      </c>
      <c r="O2023" s="247">
        <f t="shared" si="842"/>
        <v>0</v>
      </c>
      <c r="P2023" s="13">
        <v>0</v>
      </c>
      <c r="Q2023" s="247">
        <v>0</v>
      </c>
      <c r="R2023" s="223" t="s">
        <v>44</v>
      </c>
      <c r="S2023" s="141">
        <v>43235</v>
      </c>
      <c r="T2023" s="143" t="s">
        <v>271</v>
      </c>
      <c r="U2023" s="45">
        <v>44196</v>
      </c>
      <c r="V2023" s="16"/>
      <c r="W2023" s="16" t="s">
        <v>553</v>
      </c>
      <c r="X2023" s="16"/>
      <c r="Y2023" s="11"/>
    </row>
    <row r="2024" spans="1:25" s="17" customFormat="1" ht="24.95" customHeight="1" x14ac:dyDescent="0.2">
      <c r="A2024" s="58">
        <f t="shared" si="834"/>
        <v>35</v>
      </c>
      <c r="B2024" s="143" t="s">
        <v>126</v>
      </c>
      <c r="C2024" s="143" t="s">
        <v>270</v>
      </c>
      <c r="D2024" s="142">
        <v>11</v>
      </c>
      <c r="E2024" s="143" t="s">
        <v>13</v>
      </c>
      <c r="F2024" s="38">
        <v>3</v>
      </c>
      <c r="G2024" s="14"/>
      <c r="H2024" s="140">
        <v>69.099999999999994</v>
      </c>
      <c r="I2024" s="140">
        <f t="shared" si="840"/>
        <v>0</v>
      </c>
      <c r="J2024" s="140">
        <v>0</v>
      </c>
      <c r="K2024" s="140">
        <v>0</v>
      </c>
      <c r="L2024" s="143">
        <v>0</v>
      </c>
      <c r="M2024" s="12">
        <v>0</v>
      </c>
      <c r="N2024" s="143">
        <v>0</v>
      </c>
      <c r="O2024" s="247">
        <v>0</v>
      </c>
      <c r="P2024" s="13">
        <v>0</v>
      </c>
      <c r="Q2024" s="247">
        <v>0</v>
      </c>
      <c r="R2024" s="223" t="s">
        <v>44</v>
      </c>
      <c r="S2024" s="141">
        <v>43235</v>
      </c>
      <c r="T2024" s="143" t="s">
        <v>271</v>
      </c>
      <c r="U2024" s="45">
        <v>44196</v>
      </c>
      <c r="V2024" s="16"/>
      <c r="W2024" s="16" t="s">
        <v>553</v>
      </c>
      <c r="X2024" s="16"/>
      <c r="Y2024" s="11"/>
    </row>
    <row r="2025" spans="1:25" s="17" customFormat="1" ht="24.95" customHeight="1" x14ac:dyDescent="0.2">
      <c r="A2025" s="58">
        <f t="shared" si="834"/>
        <v>35</v>
      </c>
      <c r="B2025" s="143" t="s">
        <v>126</v>
      </c>
      <c r="C2025" s="143" t="s">
        <v>270</v>
      </c>
      <c r="D2025" s="142">
        <v>12</v>
      </c>
      <c r="E2025" s="143" t="s">
        <v>13</v>
      </c>
      <c r="F2025" s="38">
        <v>1</v>
      </c>
      <c r="G2025" s="14"/>
      <c r="H2025" s="140">
        <v>32.9</v>
      </c>
      <c r="I2025" s="140">
        <f t="shared" si="840"/>
        <v>0</v>
      </c>
      <c r="J2025" s="140">
        <v>0</v>
      </c>
      <c r="K2025" s="140">
        <v>0</v>
      </c>
      <c r="L2025" s="143">
        <v>0</v>
      </c>
      <c r="M2025" s="12">
        <v>0</v>
      </c>
      <c r="N2025" s="143">
        <v>0</v>
      </c>
      <c r="O2025" s="247">
        <v>0</v>
      </c>
      <c r="P2025" s="13">
        <v>0</v>
      </c>
      <c r="Q2025" s="247">
        <v>0</v>
      </c>
      <c r="R2025" s="223" t="s">
        <v>44</v>
      </c>
      <c r="S2025" s="141">
        <v>43235</v>
      </c>
      <c r="T2025" s="143" t="s">
        <v>271</v>
      </c>
      <c r="U2025" s="45">
        <v>44196</v>
      </c>
      <c r="V2025" s="16"/>
      <c r="W2025" s="16" t="s">
        <v>553</v>
      </c>
      <c r="X2025" s="16"/>
      <c r="Y2025" s="11"/>
    </row>
    <row r="2026" spans="1:25" s="17" customFormat="1" ht="24.95" customHeight="1" x14ac:dyDescent="0.2">
      <c r="A2026" s="58">
        <f t="shared" si="834"/>
        <v>35</v>
      </c>
      <c r="B2026" s="143" t="s">
        <v>126</v>
      </c>
      <c r="C2026" s="143" t="s">
        <v>270</v>
      </c>
      <c r="D2026" s="142">
        <v>13</v>
      </c>
      <c r="E2026" s="143" t="s">
        <v>13</v>
      </c>
      <c r="F2026" s="38">
        <v>2</v>
      </c>
      <c r="G2026" s="14"/>
      <c r="H2026" s="140">
        <v>53.7</v>
      </c>
      <c r="I2026" s="140">
        <f t="shared" si="840"/>
        <v>53.7</v>
      </c>
      <c r="J2026" s="140">
        <v>0</v>
      </c>
      <c r="K2026" s="140">
        <v>53.7</v>
      </c>
      <c r="L2026" s="143">
        <f t="shared" si="841"/>
        <v>1</v>
      </c>
      <c r="M2026" s="12">
        <v>0</v>
      </c>
      <c r="N2026" s="143">
        <v>1</v>
      </c>
      <c r="O2026" s="247">
        <f t="shared" si="842"/>
        <v>0</v>
      </c>
      <c r="P2026" s="13">
        <v>0</v>
      </c>
      <c r="Q2026" s="247">
        <v>0</v>
      </c>
      <c r="R2026" s="223" t="s">
        <v>44</v>
      </c>
      <c r="S2026" s="141">
        <v>43235</v>
      </c>
      <c r="T2026" s="143" t="s">
        <v>271</v>
      </c>
      <c r="U2026" s="45">
        <v>44196</v>
      </c>
      <c r="V2026" s="16"/>
      <c r="W2026" s="16" t="s">
        <v>553</v>
      </c>
      <c r="X2026" s="16"/>
      <c r="Y2026" s="11"/>
    </row>
    <row r="2027" spans="1:25" s="17" customFormat="1" ht="24.95" customHeight="1" x14ac:dyDescent="0.2">
      <c r="A2027" s="58">
        <f t="shared" si="834"/>
        <v>35</v>
      </c>
      <c r="B2027" s="143" t="s">
        <v>126</v>
      </c>
      <c r="C2027" s="143" t="s">
        <v>270</v>
      </c>
      <c r="D2027" s="142">
        <v>14</v>
      </c>
      <c r="E2027" s="143" t="s">
        <v>12</v>
      </c>
      <c r="F2027" s="38">
        <v>2</v>
      </c>
      <c r="G2027" s="14"/>
      <c r="H2027" s="140">
        <v>54.1</v>
      </c>
      <c r="I2027" s="228">
        <f>IF(R2027="Подлежит расселению",H2027,IF(R2027="Расселено",0,IF(R2027="Пустующие",0,IF(R2027="В суде",H2027))))</f>
        <v>54.1</v>
      </c>
      <c r="J2027" s="228">
        <f t="shared" ref="J2027:J2029" si="843">IF(E2027="Муниципальная",I2027,IF(E2027="Частная",0,IF(E2027="Государственная",0,IF(E2027="Юр.лицо",0))))</f>
        <v>54.1</v>
      </c>
      <c r="K2027" s="228">
        <f t="shared" ref="K2027:K2029" si="844">IF(E2027="Муниципальная",0,IF(E2027="Частная",I2027,IF(E2027="Государственная",I2027,IF(E2027="Юр.лицо",I2027))))</f>
        <v>0</v>
      </c>
      <c r="L2027" s="143">
        <f t="shared" si="841"/>
        <v>1</v>
      </c>
      <c r="M2027" s="12">
        <v>1</v>
      </c>
      <c r="N2027" s="143">
        <v>0</v>
      </c>
      <c r="O2027" s="247">
        <f t="shared" si="842"/>
        <v>3</v>
      </c>
      <c r="P2027" s="13">
        <v>0</v>
      </c>
      <c r="Q2027" s="247">
        <v>3</v>
      </c>
      <c r="R2027" s="223" t="s">
        <v>22</v>
      </c>
      <c r="S2027" s="141">
        <v>43235</v>
      </c>
      <c r="T2027" s="143" t="s">
        <v>271</v>
      </c>
      <c r="U2027" s="45">
        <v>44196</v>
      </c>
      <c r="V2027" s="16"/>
      <c r="W2027" s="16" t="s">
        <v>553</v>
      </c>
      <c r="X2027" s="16"/>
      <c r="Y2027" s="11"/>
    </row>
    <row r="2028" spans="1:25" s="17" customFormat="1" ht="24.95" customHeight="1" x14ac:dyDescent="0.2">
      <c r="A2028" s="58">
        <f t="shared" si="834"/>
        <v>35</v>
      </c>
      <c r="B2028" s="143" t="s">
        <v>126</v>
      </c>
      <c r="C2028" s="143" t="s">
        <v>270</v>
      </c>
      <c r="D2028" s="142">
        <v>15</v>
      </c>
      <c r="E2028" s="143" t="s">
        <v>12</v>
      </c>
      <c r="F2028" s="38">
        <v>3</v>
      </c>
      <c r="G2028" s="14"/>
      <c r="H2028" s="140">
        <v>72.3</v>
      </c>
      <c r="I2028" s="228">
        <f>IF(R2028="Подлежит расселению",H2028,IF(R2028="Расселено",0,IF(R2028="Пустующие",0,IF(R2028="В суде",H2028))))</f>
        <v>72.3</v>
      </c>
      <c r="J2028" s="228">
        <f t="shared" si="843"/>
        <v>72.3</v>
      </c>
      <c r="K2028" s="228">
        <f t="shared" si="844"/>
        <v>0</v>
      </c>
      <c r="L2028" s="143">
        <f t="shared" si="841"/>
        <v>1</v>
      </c>
      <c r="M2028" s="12">
        <v>1</v>
      </c>
      <c r="N2028" s="143">
        <v>0</v>
      </c>
      <c r="O2028" s="247">
        <f t="shared" si="842"/>
        <v>5</v>
      </c>
      <c r="P2028" s="13">
        <v>0</v>
      </c>
      <c r="Q2028" s="247">
        <v>5</v>
      </c>
      <c r="R2028" s="223" t="s">
        <v>22</v>
      </c>
      <c r="S2028" s="141">
        <v>43235</v>
      </c>
      <c r="T2028" s="143" t="s">
        <v>271</v>
      </c>
      <c r="U2028" s="45">
        <v>44196</v>
      </c>
      <c r="V2028" s="16"/>
      <c r="W2028" s="16" t="s">
        <v>553</v>
      </c>
      <c r="X2028" s="16"/>
      <c r="Y2028" s="11"/>
    </row>
    <row r="2029" spans="1:25" s="17" customFormat="1" ht="24.95" customHeight="1" x14ac:dyDescent="0.2">
      <c r="A2029" s="58">
        <f t="shared" si="834"/>
        <v>35</v>
      </c>
      <c r="B2029" s="143" t="s">
        <v>126</v>
      </c>
      <c r="C2029" s="143" t="s">
        <v>270</v>
      </c>
      <c r="D2029" s="142">
        <v>16</v>
      </c>
      <c r="E2029" s="143" t="s">
        <v>12</v>
      </c>
      <c r="F2029" s="38">
        <v>2</v>
      </c>
      <c r="G2029" s="14"/>
      <c r="H2029" s="140">
        <v>50.2</v>
      </c>
      <c r="I2029" s="228">
        <f>IF(R2029="Подлежит расселению",H2029,IF(R2029="Расселено",0,IF(R2029="Пустующие",0,IF(R2029="В суде",H2029))))</f>
        <v>50.2</v>
      </c>
      <c r="J2029" s="228">
        <f t="shared" si="843"/>
        <v>50.2</v>
      </c>
      <c r="K2029" s="228">
        <f t="shared" si="844"/>
        <v>0</v>
      </c>
      <c r="L2029" s="143">
        <f t="shared" si="841"/>
        <v>1</v>
      </c>
      <c r="M2029" s="12">
        <v>1</v>
      </c>
      <c r="N2029" s="143">
        <v>0</v>
      </c>
      <c r="O2029" s="247">
        <f t="shared" si="842"/>
        <v>2</v>
      </c>
      <c r="P2029" s="13">
        <v>0</v>
      </c>
      <c r="Q2029" s="247">
        <v>2</v>
      </c>
      <c r="R2029" s="223" t="s">
        <v>22</v>
      </c>
      <c r="S2029" s="52">
        <v>43235</v>
      </c>
      <c r="T2029" s="49" t="s">
        <v>271</v>
      </c>
      <c r="U2029" s="197">
        <v>44196</v>
      </c>
      <c r="V2029" s="16"/>
      <c r="W2029" s="16" t="s">
        <v>553</v>
      </c>
      <c r="X2029" s="16"/>
      <c r="Y2029" s="11"/>
    </row>
    <row r="2030" spans="1:25" s="66" customFormat="1" ht="21" customHeight="1" x14ac:dyDescent="0.2">
      <c r="A2030" s="67">
        <f t="shared" si="834"/>
        <v>35</v>
      </c>
      <c r="B2030" s="68" t="s">
        <v>126</v>
      </c>
      <c r="C2030" s="68" t="s">
        <v>270</v>
      </c>
      <c r="D2030" s="115">
        <v>16</v>
      </c>
      <c r="E2030" s="47" t="s">
        <v>34</v>
      </c>
      <c r="F2030" s="33"/>
      <c r="G2030" s="69">
        <v>1108.7</v>
      </c>
      <c r="H2030" s="69">
        <f t="shared" ref="H2030:Q2030" si="845">SUM(H2014:H2029)</f>
        <v>884.60000000000014</v>
      </c>
      <c r="I2030" s="69">
        <f>SUM(I2014:I2029)</f>
        <v>621.1</v>
      </c>
      <c r="J2030" s="69">
        <f t="shared" si="845"/>
        <v>391</v>
      </c>
      <c r="K2030" s="69">
        <f t="shared" si="845"/>
        <v>230.09999999999997</v>
      </c>
      <c r="L2030" s="115">
        <f t="shared" si="845"/>
        <v>11</v>
      </c>
      <c r="M2030" s="115">
        <f t="shared" si="845"/>
        <v>7</v>
      </c>
      <c r="N2030" s="115">
        <f t="shared" si="845"/>
        <v>4</v>
      </c>
      <c r="O2030" s="115">
        <f t="shared" si="845"/>
        <v>19</v>
      </c>
      <c r="P2030" s="115">
        <f t="shared" si="845"/>
        <v>0</v>
      </c>
      <c r="Q2030" s="115">
        <f t="shared" si="845"/>
        <v>19</v>
      </c>
      <c r="R2030" s="15">
        <f>IF(L2030/D2030=0,"дом расселён 100%",IF(L2030-D2030=0,"0%",IF(L2030/D2030&lt;1,1-L2030/D2030)))</f>
        <v>0.3125</v>
      </c>
      <c r="S2030" s="70">
        <v>43235</v>
      </c>
      <c r="T2030" s="68" t="s">
        <v>271</v>
      </c>
      <c r="U2030" s="70">
        <v>44196</v>
      </c>
      <c r="V2030" s="1"/>
      <c r="W2030" s="16" t="s">
        <v>553</v>
      </c>
      <c r="X2030" s="16"/>
      <c r="Y2030" s="11"/>
    </row>
    <row r="2031" spans="1:25" s="308" customFormat="1" ht="24.95" customHeight="1" x14ac:dyDescent="0.2">
      <c r="A2031" s="271">
        <f>A2030+1</f>
        <v>36</v>
      </c>
      <c r="B2031" s="272" t="s">
        <v>126</v>
      </c>
      <c r="C2031" s="272" t="s">
        <v>272</v>
      </c>
      <c r="D2031" s="275">
        <v>1</v>
      </c>
      <c r="E2031" s="272" t="s">
        <v>13</v>
      </c>
      <c r="F2031" s="273">
        <v>2</v>
      </c>
      <c r="G2031" s="305"/>
      <c r="H2031" s="274">
        <v>68.400000000000006</v>
      </c>
      <c r="I2031" s="274">
        <f t="shared" ref="I2031:I2047" si="846">IF(R2031="Подлежит расселению",H2031,IF(R2031="Расселено",0,IF(R2031="Пустующие",0,IF(R2031="В суде",H2031))))</f>
        <v>68.400000000000006</v>
      </c>
      <c r="J2031" s="274">
        <f t="shared" ref="J2031:J2047" si="847">IF(E2031="Муниципальная",I2031,IF(E2031="Частная",0,IF(E2031="Государственная",0,IF(E2031="Юр.лицо",0))))</f>
        <v>0</v>
      </c>
      <c r="K2031" s="274">
        <f t="shared" ref="K2031:K2047" si="848">IF(E2031="Муниципальная",0,IF(E2031="Частная",I2031,IF(E2031="Государственная",I2031,IF(E2031="Юр.лицо",I2031))))</f>
        <v>68.400000000000006</v>
      </c>
      <c r="L2031" s="272">
        <f t="shared" ref="L2031:L2047" si="849">M2031+N2031</f>
        <v>1</v>
      </c>
      <c r="M2031" s="306">
        <v>0</v>
      </c>
      <c r="N2031" s="272">
        <v>1</v>
      </c>
      <c r="O2031" s="275">
        <f>P2031+Q2031</f>
        <v>8</v>
      </c>
      <c r="P2031" s="307">
        <v>4</v>
      </c>
      <c r="Q2031" s="275">
        <v>4</v>
      </c>
      <c r="R2031" s="272" t="s">
        <v>22</v>
      </c>
      <c r="S2031" s="283">
        <v>43235</v>
      </c>
      <c r="T2031" s="284" t="s">
        <v>273</v>
      </c>
      <c r="U2031" s="285">
        <v>44196</v>
      </c>
      <c r="V2031" s="278">
        <v>43564</v>
      </c>
      <c r="W2031" s="275" t="s">
        <v>543</v>
      </c>
      <c r="X2031" s="275" t="s">
        <v>556</v>
      </c>
      <c r="Y2031" s="11"/>
    </row>
    <row r="2032" spans="1:25" s="17" customFormat="1" ht="24.95" customHeight="1" x14ac:dyDescent="0.2">
      <c r="A2032" s="58">
        <f t="shared" si="834"/>
        <v>36</v>
      </c>
      <c r="B2032" s="143" t="s">
        <v>126</v>
      </c>
      <c r="C2032" s="143" t="s">
        <v>272</v>
      </c>
      <c r="D2032" s="142">
        <v>2</v>
      </c>
      <c r="E2032" s="143" t="s">
        <v>12</v>
      </c>
      <c r="F2032" s="38">
        <v>1</v>
      </c>
      <c r="G2032" s="14"/>
      <c r="H2032" s="140">
        <v>21.6</v>
      </c>
      <c r="I2032" s="228">
        <f t="shared" si="846"/>
        <v>21.6</v>
      </c>
      <c r="J2032" s="228">
        <f t="shared" si="847"/>
        <v>21.6</v>
      </c>
      <c r="K2032" s="228">
        <f t="shared" si="848"/>
        <v>0</v>
      </c>
      <c r="L2032" s="143">
        <f t="shared" si="849"/>
        <v>1</v>
      </c>
      <c r="M2032" s="12">
        <v>1</v>
      </c>
      <c r="N2032" s="143">
        <v>0</v>
      </c>
      <c r="O2032" s="247">
        <v>3</v>
      </c>
      <c r="P2032" s="13">
        <v>0</v>
      </c>
      <c r="Q2032" s="247">
        <v>3</v>
      </c>
      <c r="R2032" s="223" t="s">
        <v>22</v>
      </c>
      <c r="S2032" s="141">
        <v>43235</v>
      </c>
      <c r="T2032" s="143" t="s">
        <v>273</v>
      </c>
      <c r="U2032" s="45">
        <v>44196</v>
      </c>
      <c r="V2032" s="16"/>
      <c r="W2032" s="148" t="s">
        <v>543</v>
      </c>
      <c r="X2032" s="148" t="s">
        <v>556</v>
      </c>
      <c r="Y2032" s="11"/>
    </row>
    <row r="2033" spans="1:25" s="17" customFormat="1" ht="24.95" customHeight="1" x14ac:dyDescent="0.2">
      <c r="A2033" s="58">
        <f t="shared" si="834"/>
        <v>36</v>
      </c>
      <c r="B2033" s="143" t="s">
        <v>126</v>
      </c>
      <c r="C2033" s="143" t="s">
        <v>272</v>
      </c>
      <c r="D2033" s="142" t="s">
        <v>274</v>
      </c>
      <c r="E2033" s="143" t="s">
        <v>12</v>
      </c>
      <c r="F2033" s="38">
        <v>1</v>
      </c>
      <c r="G2033" s="14"/>
      <c r="H2033" s="140">
        <v>22.5</v>
      </c>
      <c r="I2033" s="228">
        <f t="shared" si="846"/>
        <v>0</v>
      </c>
      <c r="J2033" s="228">
        <f t="shared" si="847"/>
        <v>0</v>
      </c>
      <c r="K2033" s="228">
        <f t="shared" si="848"/>
        <v>0</v>
      </c>
      <c r="L2033" s="143">
        <f t="shared" si="849"/>
        <v>0</v>
      </c>
      <c r="M2033" s="12">
        <v>0</v>
      </c>
      <c r="N2033" s="143">
        <v>0</v>
      </c>
      <c r="O2033" s="247">
        <f t="shared" ref="O2033:O2047" si="850">P2033+Q2033</f>
        <v>0</v>
      </c>
      <c r="P2033" s="13">
        <v>0</v>
      </c>
      <c r="Q2033" s="247">
        <v>0</v>
      </c>
      <c r="R2033" s="223" t="s">
        <v>106</v>
      </c>
      <c r="S2033" s="141">
        <v>43235</v>
      </c>
      <c r="T2033" s="143" t="s">
        <v>273</v>
      </c>
      <c r="U2033" s="45">
        <v>44196</v>
      </c>
      <c r="V2033" s="16"/>
      <c r="W2033" s="16"/>
      <c r="X2033" s="16"/>
      <c r="Y2033" s="11"/>
    </row>
    <row r="2034" spans="1:25" s="17" customFormat="1" ht="24.95" customHeight="1" x14ac:dyDescent="0.2">
      <c r="A2034" s="58">
        <f t="shared" si="834"/>
        <v>36</v>
      </c>
      <c r="B2034" s="143" t="s">
        <v>126</v>
      </c>
      <c r="C2034" s="143" t="s">
        <v>272</v>
      </c>
      <c r="D2034" s="142">
        <v>3</v>
      </c>
      <c r="E2034" s="143" t="s">
        <v>12</v>
      </c>
      <c r="F2034" s="38">
        <v>2</v>
      </c>
      <c r="G2034" s="14"/>
      <c r="H2034" s="140">
        <v>68</v>
      </c>
      <c r="I2034" s="228">
        <f t="shared" si="846"/>
        <v>68</v>
      </c>
      <c r="J2034" s="228">
        <f t="shared" si="847"/>
        <v>68</v>
      </c>
      <c r="K2034" s="228">
        <f t="shared" si="848"/>
        <v>0</v>
      </c>
      <c r="L2034" s="143">
        <f t="shared" si="849"/>
        <v>1</v>
      </c>
      <c r="M2034" s="12">
        <v>1</v>
      </c>
      <c r="N2034" s="143">
        <v>0</v>
      </c>
      <c r="O2034" s="247">
        <f t="shared" si="850"/>
        <v>4</v>
      </c>
      <c r="P2034" s="13">
        <v>4</v>
      </c>
      <c r="Q2034" s="247">
        <v>0</v>
      </c>
      <c r="R2034" s="223" t="s">
        <v>22</v>
      </c>
      <c r="S2034" s="141">
        <v>43235</v>
      </c>
      <c r="T2034" s="143" t="s">
        <v>273</v>
      </c>
      <c r="U2034" s="45">
        <v>44196</v>
      </c>
      <c r="V2034" s="16"/>
      <c r="W2034" s="148" t="s">
        <v>543</v>
      </c>
      <c r="X2034" s="148" t="s">
        <v>556</v>
      </c>
      <c r="Y2034" s="11"/>
    </row>
    <row r="2035" spans="1:25" s="17" customFormat="1" ht="24.95" customHeight="1" x14ac:dyDescent="0.2">
      <c r="A2035" s="58">
        <f t="shared" si="834"/>
        <v>36</v>
      </c>
      <c r="B2035" s="143" t="s">
        <v>126</v>
      </c>
      <c r="C2035" s="143" t="s">
        <v>272</v>
      </c>
      <c r="D2035" s="142">
        <v>4</v>
      </c>
      <c r="E2035" s="143" t="s">
        <v>12</v>
      </c>
      <c r="F2035" s="38">
        <v>1</v>
      </c>
      <c r="G2035" s="14"/>
      <c r="H2035" s="140">
        <v>37</v>
      </c>
      <c r="I2035" s="228">
        <f t="shared" si="846"/>
        <v>37</v>
      </c>
      <c r="J2035" s="228">
        <f t="shared" si="847"/>
        <v>37</v>
      </c>
      <c r="K2035" s="228">
        <f t="shared" si="848"/>
        <v>0</v>
      </c>
      <c r="L2035" s="143">
        <f t="shared" si="849"/>
        <v>1</v>
      </c>
      <c r="M2035" s="12">
        <v>1</v>
      </c>
      <c r="N2035" s="143">
        <v>0</v>
      </c>
      <c r="O2035" s="247">
        <f t="shared" si="850"/>
        <v>2</v>
      </c>
      <c r="P2035" s="13">
        <v>0</v>
      </c>
      <c r="Q2035" s="247">
        <v>2</v>
      </c>
      <c r="R2035" s="223" t="s">
        <v>22</v>
      </c>
      <c r="S2035" s="141">
        <v>43235</v>
      </c>
      <c r="T2035" s="143" t="s">
        <v>273</v>
      </c>
      <c r="U2035" s="45">
        <v>44196</v>
      </c>
      <c r="V2035" s="16"/>
      <c r="W2035" s="148" t="s">
        <v>543</v>
      </c>
      <c r="X2035" s="148" t="s">
        <v>556</v>
      </c>
      <c r="Y2035" s="11"/>
    </row>
    <row r="2036" spans="1:25" s="17" customFormat="1" ht="24.95" customHeight="1" x14ac:dyDescent="0.2">
      <c r="A2036" s="58">
        <f t="shared" si="834"/>
        <v>36</v>
      </c>
      <c r="B2036" s="143" t="s">
        <v>126</v>
      </c>
      <c r="C2036" s="143" t="s">
        <v>272</v>
      </c>
      <c r="D2036" s="142">
        <v>5</v>
      </c>
      <c r="E2036" s="143" t="s">
        <v>12</v>
      </c>
      <c r="F2036" s="38">
        <v>1</v>
      </c>
      <c r="G2036" s="14"/>
      <c r="H2036" s="140">
        <v>43.9</v>
      </c>
      <c r="I2036" s="228">
        <f t="shared" si="846"/>
        <v>43.9</v>
      </c>
      <c r="J2036" s="228">
        <f t="shared" si="847"/>
        <v>43.9</v>
      </c>
      <c r="K2036" s="228">
        <f t="shared" si="848"/>
        <v>0</v>
      </c>
      <c r="L2036" s="143">
        <f t="shared" si="849"/>
        <v>1</v>
      </c>
      <c r="M2036" s="12">
        <v>1</v>
      </c>
      <c r="N2036" s="143">
        <v>0</v>
      </c>
      <c r="O2036" s="247">
        <f t="shared" si="850"/>
        <v>5</v>
      </c>
      <c r="P2036" s="13">
        <v>0</v>
      </c>
      <c r="Q2036" s="247">
        <v>5</v>
      </c>
      <c r="R2036" s="223" t="s">
        <v>22</v>
      </c>
      <c r="S2036" s="141">
        <v>43235</v>
      </c>
      <c r="T2036" s="143" t="s">
        <v>273</v>
      </c>
      <c r="U2036" s="45">
        <v>44196</v>
      </c>
      <c r="V2036" s="16"/>
      <c r="W2036" s="148" t="s">
        <v>543</v>
      </c>
      <c r="X2036" s="148" t="s">
        <v>556</v>
      </c>
      <c r="Y2036" s="11"/>
    </row>
    <row r="2037" spans="1:25" s="17" customFormat="1" ht="24.95" customHeight="1" x14ac:dyDescent="0.2">
      <c r="A2037" s="58">
        <f t="shared" si="834"/>
        <v>36</v>
      </c>
      <c r="B2037" s="143" t="s">
        <v>126</v>
      </c>
      <c r="C2037" s="143" t="s">
        <v>272</v>
      </c>
      <c r="D2037" s="142">
        <v>6</v>
      </c>
      <c r="E2037" s="143" t="s">
        <v>12</v>
      </c>
      <c r="F2037" s="38">
        <v>1</v>
      </c>
      <c r="G2037" s="14"/>
      <c r="H2037" s="140">
        <v>44.8</v>
      </c>
      <c r="I2037" s="228">
        <f t="shared" si="846"/>
        <v>44.8</v>
      </c>
      <c r="J2037" s="228">
        <f t="shared" si="847"/>
        <v>44.8</v>
      </c>
      <c r="K2037" s="228">
        <f t="shared" si="848"/>
        <v>0</v>
      </c>
      <c r="L2037" s="143">
        <f t="shared" si="849"/>
        <v>1</v>
      </c>
      <c r="M2037" s="12">
        <v>1</v>
      </c>
      <c r="N2037" s="143">
        <v>0</v>
      </c>
      <c r="O2037" s="247">
        <f t="shared" si="850"/>
        <v>1</v>
      </c>
      <c r="P2037" s="13">
        <v>0</v>
      </c>
      <c r="Q2037" s="247">
        <v>1</v>
      </c>
      <c r="R2037" s="223" t="s">
        <v>22</v>
      </c>
      <c r="S2037" s="141">
        <v>43235</v>
      </c>
      <c r="T2037" s="143" t="s">
        <v>273</v>
      </c>
      <c r="U2037" s="45">
        <v>44196</v>
      </c>
      <c r="V2037" s="16"/>
      <c r="W2037" s="148" t="s">
        <v>543</v>
      </c>
      <c r="X2037" s="148" t="s">
        <v>556</v>
      </c>
      <c r="Y2037" s="11"/>
    </row>
    <row r="2038" spans="1:25" s="17" customFormat="1" ht="24.95" customHeight="1" x14ac:dyDescent="0.2">
      <c r="A2038" s="58">
        <f t="shared" si="834"/>
        <v>36</v>
      </c>
      <c r="B2038" s="143" t="s">
        <v>126</v>
      </c>
      <c r="C2038" s="143" t="s">
        <v>272</v>
      </c>
      <c r="D2038" s="142">
        <v>7</v>
      </c>
      <c r="E2038" s="143" t="s">
        <v>12</v>
      </c>
      <c r="F2038" s="38">
        <v>1</v>
      </c>
      <c r="G2038" s="14"/>
      <c r="H2038" s="140">
        <v>44.8</v>
      </c>
      <c r="I2038" s="228">
        <f t="shared" si="846"/>
        <v>44.8</v>
      </c>
      <c r="J2038" s="228">
        <f t="shared" si="847"/>
        <v>44.8</v>
      </c>
      <c r="K2038" s="228">
        <f t="shared" si="848"/>
        <v>0</v>
      </c>
      <c r="L2038" s="143">
        <f t="shared" si="849"/>
        <v>1</v>
      </c>
      <c r="M2038" s="12">
        <v>1</v>
      </c>
      <c r="N2038" s="143">
        <v>0</v>
      </c>
      <c r="O2038" s="247">
        <f t="shared" si="850"/>
        <v>14</v>
      </c>
      <c r="P2038" s="13">
        <v>6</v>
      </c>
      <c r="Q2038" s="247">
        <v>8</v>
      </c>
      <c r="R2038" s="223" t="s">
        <v>22</v>
      </c>
      <c r="S2038" s="141">
        <v>43235</v>
      </c>
      <c r="T2038" s="143" t="s">
        <v>273</v>
      </c>
      <c r="U2038" s="45">
        <v>44196</v>
      </c>
      <c r="V2038" s="16"/>
      <c r="W2038" s="148" t="s">
        <v>543</v>
      </c>
      <c r="X2038" s="148" t="s">
        <v>556</v>
      </c>
      <c r="Y2038" s="11"/>
    </row>
    <row r="2039" spans="1:25" s="308" customFormat="1" ht="24.95" customHeight="1" x14ac:dyDescent="0.2">
      <c r="A2039" s="271">
        <f t="shared" si="834"/>
        <v>36</v>
      </c>
      <c r="B2039" s="272" t="s">
        <v>126</v>
      </c>
      <c r="C2039" s="272" t="s">
        <v>272</v>
      </c>
      <c r="D2039" s="275">
        <v>8</v>
      </c>
      <c r="E2039" s="272" t="s">
        <v>13</v>
      </c>
      <c r="F2039" s="273">
        <v>1</v>
      </c>
      <c r="G2039" s="305"/>
      <c r="H2039" s="274">
        <v>37.6</v>
      </c>
      <c r="I2039" s="274">
        <f t="shared" si="846"/>
        <v>37.6</v>
      </c>
      <c r="J2039" s="274">
        <f t="shared" si="847"/>
        <v>0</v>
      </c>
      <c r="K2039" s="274">
        <f t="shared" si="848"/>
        <v>37.6</v>
      </c>
      <c r="L2039" s="272">
        <f t="shared" si="849"/>
        <v>1</v>
      </c>
      <c r="M2039" s="306">
        <v>0</v>
      </c>
      <c r="N2039" s="272">
        <v>1</v>
      </c>
      <c r="O2039" s="275">
        <v>3</v>
      </c>
      <c r="P2039" s="307">
        <v>0</v>
      </c>
      <c r="Q2039" s="275">
        <v>2</v>
      </c>
      <c r="R2039" s="272" t="s">
        <v>22</v>
      </c>
      <c r="S2039" s="276">
        <v>43235</v>
      </c>
      <c r="T2039" s="272" t="s">
        <v>273</v>
      </c>
      <c r="U2039" s="277">
        <v>44196</v>
      </c>
      <c r="V2039" s="278">
        <v>43269</v>
      </c>
      <c r="W2039" s="275" t="s">
        <v>543</v>
      </c>
      <c r="X2039" s="275" t="s">
        <v>556</v>
      </c>
      <c r="Y2039" s="11"/>
    </row>
    <row r="2040" spans="1:25" s="17" customFormat="1" ht="24.95" customHeight="1" x14ac:dyDescent="0.2">
      <c r="A2040" s="58">
        <f t="shared" si="834"/>
        <v>36</v>
      </c>
      <c r="B2040" s="143" t="s">
        <v>126</v>
      </c>
      <c r="C2040" s="143" t="s">
        <v>272</v>
      </c>
      <c r="D2040" s="142">
        <v>9</v>
      </c>
      <c r="E2040" s="143" t="s">
        <v>13</v>
      </c>
      <c r="F2040" s="38">
        <v>1</v>
      </c>
      <c r="G2040" s="14"/>
      <c r="H2040" s="140">
        <v>43.7</v>
      </c>
      <c r="I2040" s="228">
        <f t="shared" si="846"/>
        <v>43.7</v>
      </c>
      <c r="J2040" s="228">
        <f t="shared" si="847"/>
        <v>0</v>
      </c>
      <c r="K2040" s="228">
        <f t="shared" si="848"/>
        <v>43.7</v>
      </c>
      <c r="L2040" s="143">
        <f t="shared" si="849"/>
        <v>1</v>
      </c>
      <c r="M2040" s="12">
        <v>0</v>
      </c>
      <c r="N2040" s="143">
        <v>1</v>
      </c>
      <c r="O2040" s="247">
        <f t="shared" si="850"/>
        <v>8</v>
      </c>
      <c r="P2040" s="13">
        <v>5</v>
      </c>
      <c r="Q2040" s="247">
        <v>3</v>
      </c>
      <c r="R2040" s="223" t="s">
        <v>22</v>
      </c>
      <c r="S2040" s="141">
        <v>43235</v>
      </c>
      <c r="T2040" s="143" t="s">
        <v>273</v>
      </c>
      <c r="U2040" s="45">
        <v>44196</v>
      </c>
      <c r="V2040" s="139">
        <v>42752</v>
      </c>
      <c r="W2040" s="148" t="s">
        <v>543</v>
      </c>
      <c r="X2040" s="148" t="s">
        <v>556</v>
      </c>
      <c r="Y2040" s="11"/>
    </row>
    <row r="2041" spans="1:25" s="19" customFormat="1" ht="24.95" customHeight="1" x14ac:dyDescent="0.2">
      <c r="A2041" s="133">
        <f t="shared" si="834"/>
        <v>36</v>
      </c>
      <c r="B2041" s="127" t="s">
        <v>126</v>
      </c>
      <c r="C2041" s="127" t="s">
        <v>272</v>
      </c>
      <c r="D2041" s="134">
        <v>10</v>
      </c>
      <c r="E2041" s="127" t="s">
        <v>12</v>
      </c>
      <c r="F2041" s="135">
        <v>1</v>
      </c>
      <c r="G2041" s="190"/>
      <c r="H2041" s="136">
        <v>44.7</v>
      </c>
      <c r="I2041" s="136">
        <f t="shared" si="846"/>
        <v>44.7</v>
      </c>
      <c r="J2041" s="136">
        <f t="shared" si="847"/>
        <v>44.7</v>
      </c>
      <c r="K2041" s="136">
        <f t="shared" si="848"/>
        <v>0</v>
      </c>
      <c r="L2041" s="127">
        <f t="shared" si="849"/>
        <v>0</v>
      </c>
      <c r="M2041" s="137">
        <v>0</v>
      </c>
      <c r="N2041" s="127">
        <v>0</v>
      </c>
      <c r="O2041" s="134">
        <f t="shared" si="850"/>
        <v>2</v>
      </c>
      <c r="P2041" s="233">
        <v>0</v>
      </c>
      <c r="Q2041" s="134">
        <v>2</v>
      </c>
      <c r="R2041" s="127" t="s">
        <v>22</v>
      </c>
      <c r="S2041" s="231">
        <v>43235</v>
      </c>
      <c r="T2041" s="127" t="s">
        <v>273</v>
      </c>
      <c r="U2041" s="232">
        <v>44196</v>
      </c>
      <c r="V2041" s="138"/>
      <c r="W2041" s="138"/>
      <c r="X2041" s="138"/>
      <c r="Y2041" s="11"/>
    </row>
    <row r="2042" spans="1:25" s="17" customFormat="1" ht="24.95" customHeight="1" x14ac:dyDescent="0.2">
      <c r="A2042" s="58">
        <f t="shared" si="834"/>
        <v>36</v>
      </c>
      <c r="B2042" s="143" t="s">
        <v>126</v>
      </c>
      <c r="C2042" s="143" t="s">
        <v>272</v>
      </c>
      <c r="D2042" s="142">
        <v>11</v>
      </c>
      <c r="E2042" s="143" t="s">
        <v>12</v>
      </c>
      <c r="F2042" s="38">
        <v>1</v>
      </c>
      <c r="G2042" s="14"/>
      <c r="H2042" s="140">
        <v>44.4</v>
      </c>
      <c r="I2042" s="228">
        <f t="shared" si="846"/>
        <v>44.4</v>
      </c>
      <c r="J2042" s="228">
        <f t="shared" si="847"/>
        <v>44.4</v>
      </c>
      <c r="K2042" s="228">
        <f t="shared" si="848"/>
        <v>0</v>
      </c>
      <c r="L2042" s="143">
        <f t="shared" si="849"/>
        <v>1</v>
      </c>
      <c r="M2042" s="12">
        <v>1</v>
      </c>
      <c r="N2042" s="143">
        <v>0</v>
      </c>
      <c r="O2042" s="247">
        <f t="shared" si="850"/>
        <v>4</v>
      </c>
      <c r="P2042" s="13">
        <v>0</v>
      </c>
      <c r="Q2042" s="247">
        <v>4</v>
      </c>
      <c r="R2042" s="223" t="s">
        <v>22</v>
      </c>
      <c r="S2042" s="141">
        <v>43235</v>
      </c>
      <c r="T2042" s="143" t="s">
        <v>273</v>
      </c>
      <c r="U2042" s="45">
        <v>44196</v>
      </c>
      <c r="V2042" s="16"/>
      <c r="W2042" s="148" t="s">
        <v>543</v>
      </c>
      <c r="X2042" s="148" t="s">
        <v>556</v>
      </c>
      <c r="Y2042" s="11"/>
    </row>
    <row r="2043" spans="1:25" s="17" customFormat="1" ht="24.95" customHeight="1" x14ac:dyDescent="0.2">
      <c r="A2043" s="58">
        <f t="shared" si="834"/>
        <v>36</v>
      </c>
      <c r="B2043" s="143" t="s">
        <v>126</v>
      </c>
      <c r="C2043" s="143" t="s">
        <v>272</v>
      </c>
      <c r="D2043" s="142">
        <v>12</v>
      </c>
      <c r="E2043" s="143" t="s">
        <v>12</v>
      </c>
      <c r="F2043" s="38">
        <v>1</v>
      </c>
      <c r="G2043" s="14"/>
      <c r="H2043" s="140">
        <v>45.3</v>
      </c>
      <c r="I2043" s="228">
        <f t="shared" si="846"/>
        <v>45.3</v>
      </c>
      <c r="J2043" s="228">
        <f t="shared" si="847"/>
        <v>45.3</v>
      </c>
      <c r="K2043" s="228">
        <f t="shared" si="848"/>
        <v>0</v>
      </c>
      <c r="L2043" s="143">
        <f t="shared" si="849"/>
        <v>1</v>
      </c>
      <c r="M2043" s="12">
        <v>1</v>
      </c>
      <c r="N2043" s="143">
        <v>0</v>
      </c>
      <c r="O2043" s="247">
        <f t="shared" si="850"/>
        <v>4</v>
      </c>
      <c r="P2043" s="13">
        <v>0</v>
      </c>
      <c r="Q2043" s="247">
        <v>4</v>
      </c>
      <c r="R2043" s="223" t="s">
        <v>22</v>
      </c>
      <c r="S2043" s="141">
        <v>43235</v>
      </c>
      <c r="T2043" s="143" t="s">
        <v>273</v>
      </c>
      <c r="U2043" s="45">
        <v>44196</v>
      </c>
      <c r="V2043" s="16"/>
      <c r="W2043" s="148" t="s">
        <v>543</v>
      </c>
      <c r="X2043" s="148" t="s">
        <v>556</v>
      </c>
      <c r="Y2043" s="11"/>
    </row>
    <row r="2044" spans="1:25" s="17" customFormat="1" ht="24.95" customHeight="1" x14ac:dyDescent="0.2">
      <c r="A2044" s="58">
        <f t="shared" si="834"/>
        <v>36</v>
      </c>
      <c r="B2044" s="143" t="s">
        <v>126</v>
      </c>
      <c r="C2044" s="143" t="s">
        <v>272</v>
      </c>
      <c r="D2044" s="142">
        <v>13</v>
      </c>
      <c r="E2044" s="143" t="s">
        <v>12</v>
      </c>
      <c r="F2044" s="38">
        <v>1</v>
      </c>
      <c r="G2044" s="14"/>
      <c r="H2044" s="140">
        <v>22.7</v>
      </c>
      <c r="I2044" s="228">
        <f t="shared" si="846"/>
        <v>22.7</v>
      </c>
      <c r="J2044" s="228">
        <f t="shared" si="847"/>
        <v>22.7</v>
      </c>
      <c r="K2044" s="228">
        <f t="shared" si="848"/>
        <v>0</v>
      </c>
      <c r="L2044" s="143">
        <f t="shared" si="849"/>
        <v>1</v>
      </c>
      <c r="M2044" s="12">
        <v>1</v>
      </c>
      <c r="N2044" s="143">
        <v>0</v>
      </c>
      <c r="O2044" s="247">
        <f t="shared" si="850"/>
        <v>1</v>
      </c>
      <c r="P2044" s="13">
        <v>0</v>
      </c>
      <c r="Q2044" s="247">
        <v>1</v>
      </c>
      <c r="R2044" s="223" t="s">
        <v>22</v>
      </c>
      <c r="S2044" s="141">
        <v>43235</v>
      </c>
      <c r="T2044" s="143" t="s">
        <v>273</v>
      </c>
      <c r="U2044" s="45">
        <v>44196</v>
      </c>
      <c r="V2044" s="16"/>
      <c r="W2044" s="148" t="s">
        <v>543</v>
      </c>
      <c r="X2044" s="148" t="s">
        <v>556</v>
      </c>
      <c r="Y2044" s="11"/>
    </row>
    <row r="2045" spans="1:25" s="17" customFormat="1" ht="24.95" customHeight="1" x14ac:dyDescent="0.2">
      <c r="A2045" s="58">
        <f t="shared" si="834"/>
        <v>36</v>
      </c>
      <c r="B2045" s="143" t="s">
        <v>126</v>
      </c>
      <c r="C2045" s="143" t="s">
        <v>272</v>
      </c>
      <c r="D2045" s="142">
        <v>14</v>
      </c>
      <c r="E2045" s="143" t="s">
        <v>12</v>
      </c>
      <c r="F2045" s="38">
        <v>2</v>
      </c>
      <c r="G2045" s="14"/>
      <c r="H2045" s="140">
        <v>44.6</v>
      </c>
      <c r="I2045" s="228">
        <f t="shared" si="846"/>
        <v>44.6</v>
      </c>
      <c r="J2045" s="228">
        <f t="shared" si="847"/>
        <v>44.6</v>
      </c>
      <c r="K2045" s="228">
        <f t="shared" si="848"/>
        <v>0</v>
      </c>
      <c r="L2045" s="143">
        <f t="shared" si="849"/>
        <v>1</v>
      </c>
      <c r="M2045" s="12">
        <v>1</v>
      </c>
      <c r="N2045" s="143">
        <v>0</v>
      </c>
      <c r="O2045" s="247">
        <f t="shared" si="850"/>
        <v>3</v>
      </c>
      <c r="P2045" s="13">
        <v>0</v>
      </c>
      <c r="Q2045" s="247">
        <v>3</v>
      </c>
      <c r="R2045" s="223" t="s">
        <v>22</v>
      </c>
      <c r="S2045" s="141">
        <v>43235</v>
      </c>
      <c r="T2045" s="143" t="s">
        <v>273</v>
      </c>
      <c r="U2045" s="45">
        <v>44196</v>
      </c>
      <c r="V2045" s="16"/>
      <c r="W2045" s="148" t="s">
        <v>543</v>
      </c>
      <c r="X2045" s="148" t="s">
        <v>556</v>
      </c>
      <c r="Y2045" s="11"/>
    </row>
    <row r="2046" spans="1:25" s="17" customFormat="1" ht="24.95" customHeight="1" x14ac:dyDescent="0.2">
      <c r="A2046" s="58">
        <f t="shared" si="834"/>
        <v>36</v>
      </c>
      <c r="B2046" s="143" t="s">
        <v>126</v>
      </c>
      <c r="C2046" s="143" t="s">
        <v>272</v>
      </c>
      <c r="D2046" s="142">
        <v>15</v>
      </c>
      <c r="E2046" s="143" t="s">
        <v>12</v>
      </c>
      <c r="F2046" s="38">
        <v>2</v>
      </c>
      <c r="G2046" s="14"/>
      <c r="H2046" s="140">
        <v>44.5</v>
      </c>
      <c r="I2046" s="228">
        <f t="shared" si="846"/>
        <v>44.5</v>
      </c>
      <c r="J2046" s="228">
        <f t="shared" si="847"/>
        <v>44.5</v>
      </c>
      <c r="K2046" s="228">
        <f t="shared" si="848"/>
        <v>0</v>
      </c>
      <c r="L2046" s="143">
        <f t="shared" si="849"/>
        <v>1</v>
      </c>
      <c r="M2046" s="12">
        <v>1</v>
      </c>
      <c r="N2046" s="143">
        <v>0</v>
      </c>
      <c r="O2046" s="247">
        <f t="shared" si="850"/>
        <v>2</v>
      </c>
      <c r="P2046" s="13">
        <v>0</v>
      </c>
      <c r="Q2046" s="247">
        <v>2</v>
      </c>
      <c r="R2046" s="223" t="s">
        <v>22</v>
      </c>
      <c r="S2046" s="141">
        <v>43235</v>
      </c>
      <c r="T2046" s="143" t="s">
        <v>273</v>
      </c>
      <c r="U2046" s="45">
        <v>44196</v>
      </c>
      <c r="V2046" s="16"/>
      <c r="W2046" s="148" t="s">
        <v>543</v>
      </c>
      <c r="X2046" s="148" t="s">
        <v>556</v>
      </c>
      <c r="Y2046" s="11"/>
    </row>
    <row r="2047" spans="1:25" s="17" customFormat="1" ht="24.95" customHeight="1" x14ac:dyDescent="0.2">
      <c r="A2047" s="58">
        <f t="shared" si="834"/>
        <v>36</v>
      </c>
      <c r="B2047" s="143" t="s">
        <v>126</v>
      </c>
      <c r="C2047" s="143" t="s">
        <v>272</v>
      </c>
      <c r="D2047" s="142">
        <v>16</v>
      </c>
      <c r="E2047" s="143" t="s">
        <v>12</v>
      </c>
      <c r="F2047" s="38">
        <v>1</v>
      </c>
      <c r="G2047" s="14"/>
      <c r="H2047" s="140">
        <v>45.5</v>
      </c>
      <c r="I2047" s="228">
        <f t="shared" si="846"/>
        <v>45.5</v>
      </c>
      <c r="J2047" s="228">
        <f t="shared" si="847"/>
        <v>45.5</v>
      </c>
      <c r="K2047" s="228">
        <f t="shared" si="848"/>
        <v>0</v>
      </c>
      <c r="L2047" s="143">
        <f t="shared" si="849"/>
        <v>1</v>
      </c>
      <c r="M2047" s="12">
        <v>1</v>
      </c>
      <c r="N2047" s="143">
        <v>0</v>
      </c>
      <c r="O2047" s="247">
        <f t="shared" si="850"/>
        <v>1</v>
      </c>
      <c r="P2047" s="13">
        <v>0</v>
      </c>
      <c r="Q2047" s="247">
        <v>1</v>
      </c>
      <c r="R2047" s="223" t="s">
        <v>22</v>
      </c>
      <c r="S2047" s="52">
        <v>43235</v>
      </c>
      <c r="T2047" s="49" t="s">
        <v>273</v>
      </c>
      <c r="U2047" s="197">
        <v>44196</v>
      </c>
      <c r="V2047" s="16"/>
      <c r="W2047" s="148" t="s">
        <v>543</v>
      </c>
      <c r="X2047" s="148" t="s">
        <v>556</v>
      </c>
      <c r="Y2047" s="11"/>
    </row>
    <row r="2048" spans="1:25" s="66" customFormat="1" ht="21" customHeight="1" x14ac:dyDescent="0.2">
      <c r="A2048" s="67">
        <f t="shared" si="834"/>
        <v>36</v>
      </c>
      <c r="B2048" s="68" t="s">
        <v>126</v>
      </c>
      <c r="C2048" s="68" t="s">
        <v>272</v>
      </c>
      <c r="D2048" s="115">
        <v>16</v>
      </c>
      <c r="E2048" s="47" t="s">
        <v>34</v>
      </c>
      <c r="F2048" s="33"/>
      <c r="G2048" s="69">
        <v>903.6</v>
      </c>
      <c r="H2048" s="69">
        <f t="shared" ref="H2048:Q2048" si="851">SUM(H2031:H2047)</f>
        <v>724</v>
      </c>
      <c r="I2048" s="69">
        <f t="shared" si="851"/>
        <v>701.5</v>
      </c>
      <c r="J2048" s="69">
        <f t="shared" si="851"/>
        <v>551.79999999999995</v>
      </c>
      <c r="K2048" s="69">
        <f t="shared" si="851"/>
        <v>149.69999999999999</v>
      </c>
      <c r="L2048" s="115">
        <f t="shared" si="851"/>
        <v>15</v>
      </c>
      <c r="M2048" s="115">
        <f t="shared" si="851"/>
        <v>12</v>
      </c>
      <c r="N2048" s="115">
        <f t="shared" si="851"/>
        <v>3</v>
      </c>
      <c r="O2048" s="115">
        <f t="shared" si="851"/>
        <v>65</v>
      </c>
      <c r="P2048" s="115">
        <f t="shared" si="851"/>
        <v>19</v>
      </c>
      <c r="Q2048" s="115">
        <f t="shared" si="851"/>
        <v>45</v>
      </c>
      <c r="R2048" s="15">
        <f>IF(L2048/D2048=0,"дом расселён 100%",IF(L2048-D2048=0,"0%",IF(L2048/D2048&lt;1,1-L2048/D2048)))</f>
        <v>6.25E-2</v>
      </c>
      <c r="S2048" s="70">
        <v>43235</v>
      </c>
      <c r="T2048" s="68" t="s">
        <v>273</v>
      </c>
      <c r="U2048" s="70">
        <v>44196</v>
      </c>
      <c r="V2048" s="1"/>
      <c r="W2048" s="148" t="s">
        <v>543</v>
      </c>
      <c r="X2048" s="148" t="s">
        <v>556</v>
      </c>
      <c r="Y2048" s="11"/>
    </row>
    <row r="2049" spans="1:25" s="17" customFormat="1" ht="24.95" customHeight="1" x14ac:dyDescent="0.2">
      <c r="A2049" s="58">
        <f>A2048+1</f>
        <v>37</v>
      </c>
      <c r="B2049" s="143" t="s">
        <v>126</v>
      </c>
      <c r="C2049" s="143" t="s">
        <v>275</v>
      </c>
      <c r="D2049" s="142">
        <v>1</v>
      </c>
      <c r="E2049" s="143" t="s">
        <v>13</v>
      </c>
      <c r="F2049" s="38">
        <v>3</v>
      </c>
      <c r="G2049" s="14"/>
      <c r="H2049" s="140">
        <v>53.1</v>
      </c>
      <c r="I2049" s="228">
        <f t="shared" ref="I2049:I2059" si="852">IF(R2049="Подлежит расселению",H2049,IF(R2049="Расселено",0,IF(R2049="Пустующие",0,IF(R2049="В суде",H2049))))</f>
        <v>53.1</v>
      </c>
      <c r="J2049" s="228">
        <f t="shared" ref="J2049:J2059" si="853">IF(E2049="Муниципальная",I2049,IF(E2049="Частная",0,IF(E2049="Государственная",0,IF(E2049="Юр.лицо",0))))</f>
        <v>0</v>
      </c>
      <c r="K2049" s="228">
        <f t="shared" ref="K2049:K2059" si="854">IF(E2049="Муниципальная",0,IF(E2049="Частная",I2049,IF(E2049="Государственная",I2049,IF(E2049="Юр.лицо",I2049))))</f>
        <v>53.1</v>
      </c>
      <c r="L2049" s="143">
        <f>M2049+N2049</f>
        <v>1</v>
      </c>
      <c r="M2049" s="12">
        <v>0</v>
      </c>
      <c r="N2049" s="143">
        <v>1</v>
      </c>
      <c r="O2049" s="247">
        <f>P2049+Q2049</f>
        <v>3</v>
      </c>
      <c r="P2049" s="13">
        <v>0</v>
      </c>
      <c r="Q2049" s="247">
        <v>3</v>
      </c>
      <c r="R2049" s="223" t="s">
        <v>22</v>
      </c>
      <c r="S2049" s="57">
        <v>43235</v>
      </c>
      <c r="T2049" s="54" t="s">
        <v>276</v>
      </c>
      <c r="U2049" s="207">
        <v>45657</v>
      </c>
      <c r="V2049" s="139">
        <v>41183</v>
      </c>
      <c r="W2049" s="148" t="s">
        <v>543</v>
      </c>
      <c r="X2049" s="148" t="s">
        <v>556</v>
      </c>
      <c r="Y2049" s="11"/>
    </row>
    <row r="2050" spans="1:25" s="17" customFormat="1" ht="24.95" customHeight="1" x14ac:dyDescent="0.2">
      <c r="A2050" s="58">
        <f t="shared" si="834"/>
        <v>37</v>
      </c>
      <c r="B2050" s="143" t="s">
        <v>126</v>
      </c>
      <c r="C2050" s="143" t="s">
        <v>275</v>
      </c>
      <c r="D2050" s="142" t="s">
        <v>309</v>
      </c>
      <c r="E2050" s="143" t="s">
        <v>12</v>
      </c>
      <c r="F2050" s="38">
        <v>3</v>
      </c>
      <c r="G2050" s="14"/>
      <c r="H2050" s="140">
        <v>70.2</v>
      </c>
      <c r="I2050" s="228">
        <f t="shared" si="852"/>
        <v>70.2</v>
      </c>
      <c r="J2050" s="228">
        <f t="shared" si="853"/>
        <v>70.2</v>
      </c>
      <c r="K2050" s="228">
        <f t="shared" si="854"/>
        <v>0</v>
      </c>
      <c r="L2050" s="143">
        <f t="shared" ref="L2050:L2059" si="855">M2050+N2050</f>
        <v>1</v>
      </c>
      <c r="M2050" s="12">
        <v>1</v>
      </c>
      <c r="N2050" s="143">
        <v>0</v>
      </c>
      <c r="O2050" s="247">
        <f t="shared" ref="O2050:O2058" si="856">P2050+Q2050</f>
        <v>3</v>
      </c>
      <c r="P2050" s="13">
        <v>0</v>
      </c>
      <c r="Q2050" s="247">
        <v>3</v>
      </c>
      <c r="R2050" s="223" t="s">
        <v>22</v>
      </c>
      <c r="S2050" s="141">
        <v>43235</v>
      </c>
      <c r="T2050" s="143" t="s">
        <v>276</v>
      </c>
      <c r="U2050" s="45">
        <v>45657</v>
      </c>
      <c r="V2050" s="16"/>
      <c r="W2050" s="148" t="s">
        <v>543</v>
      </c>
      <c r="X2050" s="148" t="s">
        <v>556</v>
      </c>
      <c r="Y2050" s="11"/>
    </row>
    <row r="2051" spans="1:25" s="17" customFormat="1" ht="24.95" customHeight="1" x14ac:dyDescent="0.2">
      <c r="A2051" s="58">
        <f t="shared" si="834"/>
        <v>37</v>
      </c>
      <c r="B2051" s="143" t="s">
        <v>126</v>
      </c>
      <c r="C2051" s="143" t="s">
        <v>275</v>
      </c>
      <c r="D2051" s="142">
        <v>4</v>
      </c>
      <c r="E2051" s="143" t="s">
        <v>13</v>
      </c>
      <c r="F2051" s="38">
        <v>3</v>
      </c>
      <c r="G2051" s="14"/>
      <c r="H2051" s="140">
        <v>52</v>
      </c>
      <c r="I2051" s="228">
        <f t="shared" si="852"/>
        <v>52</v>
      </c>
      <c r="J2051" s="228">
        <f t="shared" si="853"/>
        <v>0</v>
      </c>
      <c r="K2051" s="228">
        <f t="shared" si="854"/>
        <v>52</v>
      </c>
      <c r="L2051" s="143">
        <f t="shared" si="855"/>
        <v>1</v>
      </c>
      <c r="M2051" s="12">
        <v>0</v>
      </c>
      <c r="N2051" s="143">
        <v>1</v>
      </c>
      <c r="O2051" s="247">
        <f t="shared" si="856"/>
        <v>1</v>
      </c>
      <c r="P2051" s="13">
        <v>0</v>
      </c>
      <c r="Q2051" s="247">
        <v>1</v>
      </c>
      <c r="R2051" s="223" t="s">
        <v>22</v>
      </c>
      <c r="S2051" s="141">
        <v>43235</v>
      </c>
      <c r="T2051" s="143" t="s">
        <v>276</v>
      </c>
      <c r="U2051" s="45">
        <v>45657</v>
      </c>
      <c r="V2051" s="139">
        <v>41260</v>
      </c>
      <c r="W2051" s="148" t="s">
        <v>543</v>
      </c>
      <c r="X2051" s="148" t="s">
        <v>556</v>
      </c>
      <c r="Y2051" s="11"/>
    </row>
    <row r="2052" spans="1:25" s="17" customFormat="1" ht="24.95" customHeight="1" x14ac:dyDescent="0.2">
      <c r="A2052" s="58">
        <f t="shared" si="834"/>
        <v>37</v>
      </c>
      <c r="B2052" s="143" t="s">
        <v>126</v>
      </c>
      <c r="C2052" s="143" t="s">
        <v>275</v>
      </c>
      <c r="D2052" s="142">
        <v>5</v>
      </c>
      <c r="E2052" s="143" t="s">
        <v>12</v>
      </c>
      <c r="F2052" s="38">
        <v>2</v>
      </c>
      <c r="G2052" s="14"/>
      <c r="H2052" s="140">
        <v>39.5</v>
      </c>
      <c r="I2052" s="228">
        <f t="shared" si="852"/>
        <v>39.5</v>
      </c>
      <c r="J2052" s="228">
        <f t="shared" si="853"/>
        <v>39.5</v>
      </c>
      <c r="K2052" s="228">
        <f t="shared" si="854"/>
        <v>0</v>
      </c>
      <c r="L2052" s="143">
        <f t="shared" si="855"/>
        <v>1</v>
      </c>
      <c r="M2052" s="12">
        <v>1</v>
      </c>
      <c r="N2052" s="143">
        <v>0</v>
      </c>
      <c r="O2052" s="247">
        <f t="shared" si="856"/>
        <v>2</v>
      </c>
      <c r="P2052" s="13">
        <v>0</v>
      </c>
      <c r="Q2052" s="247">
        <v>2</v>
      </c>
      <c r="R2052" s="223" t="s">
        <v>22</v>
      </c>
      <c r="S2052" s="141">
        <v>43235</v>
      </c>
      <c r="T2052" s="143" t="s">
        <v>276</v>
      </c>
      <c r="U2052" s="45">
        <v>45657</v>
      </c>
      <c r="V2052" s="16"/>
      <c r="W2052" s="148" t="s">
        <v>543</v>
      </c>
      <c r="X2052" s="148" t="s">
        <v>556</v>
      </c>
      <c r="Y2052" s="11"/>
    </row>
    <row r="2053" spans="1:25" s="17" customFormat="1" ht="24.95" customHeight="1" x14ac:dyDescent="0.2">
      <c r="A2053" s="58">
        <f t="shared" si="834"/>
        <v>37</v>
      </c>
      <c r="B2053" s="143" t="s">
        <v>126</v>
      </c>
      <c r="C2053" s="143" t="s">
        <v>275</v>
      </c>
      <c r="D2053" s="142">
        <v>6</v>
      </c>
      <c r="E2053" s="143" t="s">
        <v>13</v>
      </c>
      <c r="F2053" s="38">
        <v>1</v>
      </c>
      <c r="G2053" s="14"/>
      <c r="H2053" s="140">
        <v>31.1</v>
      </c>
      <c r="I2053" s="228">
        <f t="shared" si="852"/>
        <v>31.1</v>
      </c>
      <c r="J2053" s="228">
        <f t="shared" si="853"/>
        <v>0</v>
      </c>
      <c r="K2053" s="228">
        <f t="shared" si="854"/>
        <v>31.1</v>
      </c>
      <c r="L2053" s="143">
        <f t="shared" si="855"/>
        <v>1</v>
      </c>
      <c r="M2053" s="12">
        <v>0</v>
      </c>
      <c r="N2053" s="143">
        <v>1</v>
      </c>
      <c r="O2053" s="247">
        <f t="shared" si="856"/>
        <v>1</v>
      </c>
      <c r="P2053" s="13">
        <v>0</v>
      </c>
      <c r="Q2053" s="247">
        <v>1</v>
      </c>
      <c r="R2053" s="223" t="s">
        <v>22</v>
      </c>
      <c r="S2053" s="141">
        <v>43235</v>
      </c>
      <c r="T2053" s="143" t="s">
        <v>276</v>
      </c>
      <c r="U2053" s="45">
        <v>45657</v>
      </c>
      <c r="V2053" s="139">
        <v>42521</v>
      </c>
      <c r="W2053" s="148" t="s">
        <v>543</v>
      </c>
      <c r="X2053" s="148" t="s">
        <v>556</v>
      </c>
      <c r="Y2053" s="11"/>
    </row>
    <row r="2054" spans="1:25" s="17" customFormat="1" ht="24.95" customHeight="1" x14ac:dyDescent="0.2">
      <c r="A2054" s="58">
        <f t="shared" si="834"/>
        <v>37</v>
      </c>
      <c r="B2054" s="143" t="s">
        <v>126</v>
      </c>
      <c r="C2054" s="143" t="s">
        <v>275</v>
      </c>
      <c r="D2054" s="142">
        <v>7</v>
      </c>
      <c r="E2054" s="143" t="s">
        <v>12</v>
      </c>
      <c r="F2054" s="38">
        <v>1</v>
      </c>
      <c r="G2054" s="14"/>
      <c r="H2054" s="140">
        <v>31.1</v>
      </c>
      <c r="I2054" s="228">
        <f t="shared" si="852"/>
        <v>31.1</v>
      </c>
      <c r="J2054" s="228">
        <f t="shared" si="853"/>
        <v>31.1</v>
      </c>
      <c r="K2054" s="228">
        <f t="shared" si="854"/>
        <v>0</v>
      </c>
      <c r="L2054" s="143">
        <f t="shared" si="855"/>
        <v>1</v>
      </c>
      <c r="M2054" s="12">
        <v>1</v>
      </c>
      <c r="N2054" s="143">
        <v>0</v>
      </c>
      <c r="O2054" s="247">
        <f t="shared" si="856"/>
        <v>1</v>
      </c>
      <c r="P2054" s="13">
        <v>0</v>
      </c>
      <c r="Q2054" s="247">
        <v>1</v>
      </c>
      <c r="R2054" s="223" t="s">
        <v>22</v>
      </c>
      <c r="S2054" s="141">
        <v>43235</v>
      </c>
      <c r="T2054" s="143" t="s">
        <v>276</v>
      </c>
      <c r="U2054" s="45">
        <v>45657</v>
      </c>
      <c r="V2054" s="16"/>
      <c r="W2054" s="148" t="s">
        <v>543</v>
      </c>
      <c r="X2054" s="148" t="s">
        <v>556</v>
      </c>
      <c r="Y2054" s="11"/>
    </row>
    <row r="2055" spans="1:25" s="17" customFormat="1" ht="24.95" customHeight="1" x14ac:dyDescent="0.2">
      <c r="A2055" s="58">
        <f t="shared" si="834"/>
        <v>37</v>
      </c>
      <c r="B2055" s="143" t="s">
        <v>126</v>
      </c>
      <c r="C2055" s="143" t="s">
        <v>275</v>
      </c>
      <c r="D2055" s="142">
        <v>8</v>
      </c>
      <c r="E2055" s="143" t="s">
        <v>13</v>
      </c>
      <c r="F2055" s="38">
        <v>2</v>
      </c>
      <c r="G2055" s="14"/>
      <c r="H2055" s="140">
        <v>41</v>
      </c>
      <c r="I2055" s="228">
        <f t="shared" si="852"/>
        <v>41</v>
      </c>
      <c r="J2055" s="228">
        <f t="shared" si="853"/>
        <v>0</v>
      </c>
      <c r="K2055" s="228">
        <f t="shared" si="854"/>
        <v>41</v>
      </c>
      <c r="L2055" s="143">
        <f t="shared" si="855"/>
        <v>1</v>
      </c>
      <c r="M2055" s="12">
        <v>0</v>
      </c>
      <c r="N2055" s="143">
        <v>1</v>
      </c>
      <c r="O2055" s="247">
        <f t="shared" si="856"/>
        <v>4</v>
      </c>
      <c r="P2055" s="13">
        <v>0</v>
      </c>
      <c r="Q2055" s="247">
        <v>4</v>
      </c>
      <c r="R2055" s="223" t="s">
        <v>22</v>
      </c>
      <c r="S2055" s="141">
        <v>43235</v>
      </c>
      <c r="T2055" s="143" t="s">
        <v>276</v>
      </c>
      <c r="U2055" s="45">
        <v>45657</v>
      </c>
      <c r="V2055" s="139">
        <v>38352</v>
      </c>
      <c r="W2055" s="148" t="s">
        <v>543</v>
      </c>
      <c r="X2055" s="148" t="s">
        <v>556</v>
      </c>
      <c r="Y2055" s="11"/>
    </row>
    <row r="2056" spans="1:25" s="17" customFormat="1" ht="24.95" customHeight="1" x14ac:dyDescent="0.2">
      <c r="A2056" s="58">
        <f t="shared" si="834"/>
        <v>37</v>
      </c>
      <c r="B2056" s="143" t="s">
        <v>126</v>
      </c>
      <c r="C2056" s="143" t="s">
        <v>275</v>
      </c>
      <c r="D2056" s="142">
        <v>9</v>
      </c>
      <c r="E2056" s="143" t="s">
        <v>13</v>
      </c>
      <c r="F2056" s="38">
        <v>3</v>
      </c>
      <c r="G2056" s="14"/>
      <c r="H2056" s="140">
        <v>50.8</v>
      </c>
      <c r="I2056" s="228">
        <f t="shared" si="852"/>
        <v>50.8</v>
      </c>
      <c r="J2056" s="228">
        <f t="shared" si="853"/>
        <v>0</v>
      </c>
      <c r="K2056" s="228">
        <f t="shared" si="854"/>
        <v>50.8</v>
      </c>
      <c r="L2056" s="143">
        <f t="shared" si="855"/>
        <v>1</v>
      </c>
      <c r="M2056" s="12">
        <v>0</v>
      </c>
      <c r="N2056" s="143">
        <v>1</v>
      </c>
      <c r="O2056" s="247">
        <f t="shared" si="856"/>
        <v>3</v>
      </c>
      <c r="P2056" s="13">
        <v>0</v>
      </c>
      <c r="Q2056" s="247">
        <v>3</v>
      </c>
      <c r="R2056" s="223" t="s">
        <v>22</v>
      </c>
      <c r="S2056" s="141">
        <v>43235</v>
      </c>
      <c r="T2056" s="143" t="s">
        <v>276</v>
      </c>
      <c r="U2056" s="45">
        <v>45657</v>
      </c>
      <c r="V2056" s="139">
        <v>40053</v>
      </c>
      <c r="W2056" s="148" t="s">
        <v>543</v>
      </c>
      <c r="X2056" s="148" t="s">
        <v>556</v>
      </c>
      <c r="Y2056" s="11"/>
    </row>
    <row r="2057" spans="1:25" s="17" customFormat="1" ht="24.95" customHeight="1" x14ac:dyDescent="0.2">
      <c r="A2057" s="58">
        <f t="shared" ref="A2057:A2120" si="857">A2056</f>
        <v>37</v>
      </c>
      <c r="B2057" s="143" t="s">
        <v>126</v>
      </c>
      <c r="C2057" s="143" t="s">
        <v>275</v>
      </c>
      <c r="D2057" s="142">
        <v>10</v>
      </c>
      <c r="E2057" s="143" t="s">
        <v>12</v>
      </c>
      <c r="F2057" s="38">
        <v>1</v>
      </c>
      <c r="G2057" s="14"/>
      <c r="H2057" s="140">
        <v>31.1</v>
      </c>
      <c r="I2057" s="228">
        <f t="shared" si="852"/>
        <v>31.1</v>
      </c>
      <c r="J2057" s="228">
        <f t="shared" si="853"/>
        <v>31.1</v>
      </c>
      <c r="K2057" s="228">
        <f t="shared" si="854"/>
        <v>0</v>
      </c>
      <c r="L2057" s="143">
        <f t="shared" si="855"/>
        <v>1</v>
      </c>
      <c r="M2057" s="12">
        <v>1</v>
      </c>
      <c r="N2057" s="143">
        <v>0</v>
      </c>
      <c r="O2057" s="247">
        <f t="shared" si="856"/>
        <v>2</v>
      </c>
      <c r="P2057" s="13">
        <v>0</v>
      </c>
      <c r="Q2057" s="247">
        <v>2</v>
      </c>
      <c r="R2057" s="223" t="s">
        <v>22</v>
      </c>
      <c r="S2057" s="141">
        <v>43235</v>
      </c>
      <c r="T2057" s="143" t="s">
        <v>276</v>
      </c>
      <c r="U2057" s="45">
        <v>45657</v>
      </c>
      <c r="V2057" s="16"/>
      <c r="W2057" s="148" t="s">
        <v>543</v>
      </c>
      <c r="X2057" s="148" t="s">
        <v>556</v>
      </c>
      <c r="Y2057" s="11"/>
    </row>
    <row r="2058" spans="1:25" s="17" customFormat="1" ht="24.95" customHeight="1" x14ac:dyDescent="0.2">
      <c r="A2058" s="58">
        <f t="shared" si="857"/>
        <v>37</v>
      </c>
      <c r="B2058" s="143" t="s">
        <v>126</v>
      </c>
      <c r="C2058" s="143" t="s">
        <v>275</v>
      </c>
      <c r="D2058" s="142">
        <v>11</v>
      </c>
      <c r="E2058" s="143" t="s">
        <v>13</v>
      </c>
      <c r="F2058" s="38">
        <v>2</v>
      </c>
      <c r="G2058" s="14"/>
      <c r="H2058" s="140">
        <v>41.1</v>
      </c>
      <c r="I2058" s="228">
        <f t="shared" si="852"/>
        <v>41.1</v>
      </c>
      <c r="J2058" s="228">
        <f t="shared" si="853"/>
        <v>0</v>
      </c>
      <c r="K2058" s="228">
        <f t="shared" si="854"/>
        <v>41.1</v>
      </c>
      <c r="L2058" s="143">
        <f t="shared" si="855"/>
        <v>1</v>
      </c>
      <c r="M2058" s="12">
        <v>0</v>
      </c>
      <c r="N2058" s="143">
        <v>1</v>
      </c>
      <c r="O2058" s="247">
        <f t="shared" si="856"/>
        <v>15</v>
      </c>
      <c r="P2058" s="13">
        <v>9</v>
      </c>
      <c r="Q2058" s="247">
        <v>6</v>
      </c>
      <c r="R2058" s="223" t="s">
        <v>22</v>
      </c>
      <c r="S2058" s="141">
        <v>43235</v>
      </c>
      <c r="T2058" s="143" t="s">
        <v>276</v>
      </c>
      <c r="U2058" s="45">
        <v>45657</v>
      </c>
      <c r="V2058" s="139">
        <v>39388</v>
      </c>
      <c r="W2058" s="148" t="s">
        <v>543</v>
      </c>
      <c r="X2058" s="148" t="s">
        <v>556</v>
      </c>
      <c r="Y2058" s="11"/>
    </row>
    <row r="2059" spans="1:25" s="17" customFormat="1" ht="24.95" customHeight="1" x14ac:dyDescent="0.2">
      <c r="A2059" s="58">
        <f t="shared" si="857"/>
        <v>37</v>
      </c>
      <c r="B2059" s="143" t="s">
        <v>126</v>
      </c>
      <c r="C2059" s="143" t="s">
        <v>275</v>
      </c>
      <c r="D2059" s="142">
        <v>12</v>
      </c>
      <c r="E2059" s="143" t="s">
        <v>13</v>
      </c>
      <c r="F2059" s="38">
        <v>3</v>
      </c>
      <c r="G2059" s="14"/>
      <c r="H2059" s="140">
        <v>50.9</v>
      </c>
      <c r="I2059" s="228">
        <f t="shared" si="852"/>
        <v>50.9</v>
      </c>
      <c r="J2059" s="228">
        <f t="shared" si="853"/>
        <v>0</v>
      </c>
      <c r="K2059" s="228">
        <f t="shared" si="854"/>
        <v>50.9</v>
      </c>
      <c r="L2059" s="143">
        <f t="shared" si="855"/>
        <v>1</v>
      </c>
      <c r="M2059" s="12">
        <v>0</v>
      </c>
      <c r="N2059" s="143">
        <v>1</v>
      </c>
      <c r="O2059" s="247">
        <v>3</v>
      </c>
      <c r="P2059" s="13">
        <v>0</v>
      </c>
      <c r="Q2059" s="247">
        <v>3</v>
      </c>
      <c r="R2059" s="223" t="s">
        <v>22</v>
      </c>
      <c r="S2059" s="52">
        <v>43235</v>
      </c>
      <c r="T2059" s="49" t="s">
        <v>276</v>
      </c>
      <c r="U2059" s="197">
        <v>45657</v>
      </c>
      <c r="V2059" s="139">
        <v>42480</v>
      </c>
      <c r="W2059" s="148" t="s">
        <v>543</v>
      </c>
      <c r="X2059" s="148" t="s">
        <v>556</v>
      </c>
      <c r="Y2059" s="11"/>
    </row>
    <row r="2060" spans="1:25" s="66" customFormat="1" ht="21" customHeight="1" x14ac:dyDescent="0.2">
      <c r="A2060" s="67">
        <f t="shared" si="857"/>
        <v>37</v>
      </c>
      <c r="B2060" s="68" t="s">
        <v>126</v>
      </c>
      <c r="C2060" s="68" t="s">
        <v>275</v>
      </c>
      <c r="D2060" s="115">
        <f>COUNTA(D2049:D2059)</f>
        <v>11</v>
      </c>
      <c r="E2060" s="47" t="s">
        <v>34</v>
      </c>
      <c r="F2060" s="33"/>
      <c r="G2060" s="69">
        <v>530.1</v>
      </c>
      <c r="H2060" s="69">
        <f t="shared" ref="H2060:P2060" si="858">SUM(H2049:H2059)</f>
        <v>491.90000000000003</v>
      </c>
      <c r="I2060" s="69">
        <f t="shared" si="858"/>
        <v>491.90000000000003</v>
      </c>
      <c r="J2060" s="69">
        <f t="shared" si="858"/>
        <v>171.9</v>
      </c>
      <c r="K2060" s="69">
        <f t="shared" si="858"/>
        <v>320</v>
      </c>
      <c r="L2060" s="115">
        <f t="shared" si="858"/>
        <v>11</v>
      </c>
      <c r="M2060" s="115">
        <f t="shared" si="858"/>
        <v>4</v>
      </c>
      <c r="N2060" s="115">
        <f t="shared" si="858"/>
        <v>7</v>
      </c>
      <c r="O2060" s="115">
        <f t="shared" si="858"/>
        <v>38</v>
      </c>
      <c r="P2060" s="115">
        <f t="shared" si="858"/>
        <v>9</v>
      </c>
      <c r="Q2060" s="115">
        <f>SUM(Q2049:Q2059)</f>
        <v>29</v>
      </c>
      <c r="R2060" s="15" t="str">
        <f>IF(L2060/D2060=0,"дом расселён 100%",IF(L2060-D2060=0,"0%",IF(L2060/D2060&lt;1,1-L2060/D2060)))</f>
        <v>0%</v>
      </c>
      <c r="S2060" s="70">
        <v>43235</v>
      </c>
      <c r="T2060" s="68" t="s">
        <v>276</v>
      </c>
      <c r="U2060" s="70">
        <v>45657</v>
      </c>
      <c r="V2060" s="1"/>
      <c r="W2060" s="148" t="s">
        <v>543</v>
      </c>
      <c r="X2060" s="148" t="s">
        <v>556</v>
      </c>
      <c r="Y2060" s="11"/>
    </row>
    <row r="2061" spans="1:25" s="17" customFormat="1" ht="24.95" customHeight="1" x14ac:dyDescent="0.2">
      <c r="A2061" s="58">
        <f>A2060+1</f>
        <v>38</v>
      </c>
      <c r="B2061" s="143" t="s">
        <v>126</v>
      </c>
      <c r="C2061" s="143" t="s">
        <v>277</v>
      </c>
      <c r="D2061" s="142">
        <v>1</v>
      </c>
      <c r="E2061" s="143" t="s">
        <v>13</v>
      </c>
      <c r="F2061" s="38">
        <v>1</v>
      </c>
      <c r="G2061" s="14"/>
      <c r="H2061" s="140">
        <v>32.700000000000003</v>
      </c>
      <c r="I2061" s="228">
        <f t="shared" ref="I2061:I2076" si="859">IF(R2061="Подлежит расселению",H2061,IF(R2061="Расселено",0,IF(R2061="Пустующие",0,IF(R2061="В суде",H2061))))</f>
        <v>32.700000000000003</v>
      </c>
      <c r="J2061" s="228">
        <f t="shared" ref="J2061:J2076" si="860">IF(E2061="Муниципальная",I2061,IF(E2061="Частная",0,IF(E2061="Государственная",0,IF(E2061="Юр.лицо",0))))</f>
        <v>0</v>
      </c>
      <c r="K2061" s="228">
        <f t="shared" ref="K2061:K2076" si="861">IF(E2061="Муниципальная",0,IF(E2061="Частная",I2061,IF(E2061="Государственная",I2061,IF(E2061="Юр.лицо",I2061))))</f>
        <v>32.700000000000003</v>
      </c>
      <c r="L2061" s="143">
        <f>M2061+N2061</f>
        <v>1</v>
      </c>
      <c r="M2061" s="12">
        <v>0</v>
      </c>
      <c r="N2061" s="143">
        <v>1</v>
      </c>
      <c r="O2061" s="247">
        <v>0</v>
      </c>
      <c r="P2061" s="13">
        <v>0</v>
      </c>
      <c r="Q2061" s="247">
        <v>0</v>
      </c>
      <c r="R2061" s="223" t="s">
        <v>22</v>
      </c>
      <c r="S2061" s="57">
        <v>43235</v>
      </c>
      <c r="T2061" s="54" t="s">
        <v>278</v>
      </c>
      <c r="U2061" s="207">
        <v>46752</v>
      </c>
      <c r="V2061" s="139">
        <v>42222</v>
      </c>
      <c r="W2061" s="16"/>
      <c r="X2061" s="16"/>
      <c r="Y2061" s="11"/>
    </row>
    <row r="2062" spans="1:25" s="17" customFormat="1" ht="24.95" customHeight="1" x14ac:dyDescent="0.2">
      <c r="A2062" s="58">
        <f t="shared" si="857"/>
        <v>38</v>
      </c>
      <c r="B2062" s="143" t="s">
        <v>126</v>
      </c>
      <c r="C2062" s="143" t="s">
        <v>277</v>
      </c>
      <c r="D2062" s="142">
        <v>2</v>
      </c>
      <c r="E2062" s="143" t="s">
        <v>13</v>
      </c>
      <c r="F2062" s="38">
        <v>3</v>
      </c>
      <c r="G2062" s="14"/>
      <c r="H2062" s="140">
        <v>72.7</v>
      </c>
      <c r="I2062" s="228">
        <f t="shared" si="859"/>
        <v>72.7</v>
      </c>
      <c r="J2062" s="228">
        <f t="shared" si="860"/>
        <v>0</v>
      </c>
      <c r="K2062" s="228">
        <f t="shared" si="861"/>
        <v>72.7</v>
      </c>
      <c r="L2062" s="143">
        <f t="shared" ref="L2062:L2076" si="862">M2062+N2062</f>
        <v>1</v>
      </c>
      <c r="M2062" s="12">
        <v>0</v>
      </c>
      <c r="N2062" s="143">
        <v>1</v>
      </c>
      <c r="O2062" s="247">
        <f t="shared" ref="O2062:O2076" si="863">P2062+Q2062</f>
        <v>3</v>
      </c>
      <c r="P2062" s="13">
        <v>0</v>
      </c>
      <c r="Q2062" s="247">
        <v>3</v>
      </c>
      <c r="R2062" s="223" t="s">
        <v>22</v>
      </c>
      <c r="S2062" s="141">
        <v>43235</v>
      </c>
      <c r="T2062" s="143" t="s">
        <v>278</v>
      </c>
      <c r="U2062" s="45">
        <v>46752</v>
      </c>
      <c r="V2062" s="139">
        <v>42054</v>
      </c>
      <c r="W2062" s="16"/>
      <c r="X2062" s="16"/>
      <c r="Y2062" s="11"/>
    </row>
    <row r="2063" spans="1:25" s="17" customFormat="1" ht="24.95" customHeight="1" x14ac:dyDescent="0.2">
      <c r="A2063" s="58">
        <f t="shared" si="857"/>
        <v>38</v>
      </c>
      <c r="B2063" s="143" t="s">
        <v>126</v>
      </c>
      <c r="C2063" s="143" t="s">
        <v>277</v>
      </c>
      <c r="D2063" s="142">
        <v>3</v>
      </c>
      <c r="E2063" s="143" t="s">
        <v>13</v>
      </c>
      <c r="F2063" s="38">
        <v>2</v>
      </c>
      <c r="G2063" s="14"/>
      <c r="H2063" s="140">
        <v>52</v>
      </c>
      <c r="I2063" s="228">
        <f t="shared" si="859"/>
        <v>52</v>
      </c>
      <c r="J2063" s="228">
        <f t="shared" si="860"/>
        <v>0</v>
      </c>
      <c r="K2063" s="228">
        <f t="shared" si="861"/>
        <v>52</v>
      </c>
      <c r="L2063" s="143">
        <f t="shared" si="862"/>
        <v>1</v>
      </c>
      <c r="M2063" s="12">
        <v>0</v>
      </c>
      <c r="N2063" s="143">
        <v>1</v>
      </c>
      <c r="O2063" s="247">
        <f t="shared" si="863"/>
        <v>6</v>
      </c>
      <c r="P2063" s="13">
        <v>0</v>
      </c>
      <c r="Q2063" s="247">
        <v>6</v>
      </c>
      <c r="R2063" s="223" t="s">
        <v>22</v>
      </c>
      <c r="S2063" s="141">
        <v>43235</v>
      </c>
      <c r="T2063" s="143" t="s">
        <v>278</v>
      </c>
      <c r="U2063" s="45">
        <v>46752</v>
      </c>
      <c r="V2063" s="139">
        <v>41477</v>
      </c>
      <c r="W2063" s="16"/>
      <c r="X2063" s="16"/>
      <c r="Y2063" s="11"/>
    </row>
    <row r="2064" spans="1:25" s="17" customFormat="1" ht="24.95" customHeight="1" x14ac:dyDescent="0.2">
      <c r="A2064" s="58">
        <f t="shared" si="857"/>
        <v>38</v>
      </c>
      <c r="B2064" s="143" t="s">
        <v>126</v>
      </c>
      <c r="C2064" s="143" t="s">
        <v>277</v>
      </c>
      <c r="D2064" s="142">
        <v>4</v>
      </c>
      <c r="E2064" s="143" t="s">
        <v>13</v>
      </c>
      <c r="F2064" s="38">
        <v>2</v>
      </c>
      <c r="G2064" s="14"/>
      <c r="H2064" s="140">
        <v>54.2</v>
      </c>
      <c r="I2064" s="228">
        <f t="shared" si="859"/>
        <v>54.2</v>
      </c>
      <c r="J2064" s="228">
        <f t="shared" si="860"/>
        <v>0</v>
      </c>
      <c r="K2064" s="228">
        <f t="shared" si="861"/>
        <v>54.2</v>
      </c>
      <c r="L2064" s="143">
        <f t="shared" si="862"/>
        <v>1</v>
      </c>
      <c r="M2064" s="12">
        <v>0</v>
      </c>
      <c r="N2064" s="143">
        <v>1</v>
      </c>
      <c r="O2064" s="247">
        <f t="shared" si="863"/>
        <v>5</v>
      </c>
      <c r="P2064" s="13">
        <v>0</v>
      </c>
      <c r="Q2064" s="247">
        <v>5</v>
      </c>
      <c r="R2064" s="223" t="s">
        <v>22</v>
      </c>
      <c r="S2064" s="141">
        <v>43235</v>
      </c>
      <c r="T2064" s="143" t="s">
        <v>278</v>
      </c>
      <c r="U2064" s="45">
        <v>46752</v>
      </c>
      <c r="V2064" s="139">
        <v>39576</v>
      </c>
      <c r="W2064" s="16"/>
      <c r="X2064" s="16"/>
      <c r="Y2064" s="11"/>
    </row>
    <row r="2065" spans="1:25" s="17" customFormat="1" ht="24.95" customHeight="1" x14ac:dyDescent="0.2">
      <c r="A2065" s="58">
        <f t="shared" si="857"/>
        <v>38</v>
      </c>
      <c r="B2065" s="143" t="s">
        <v>126</v>
      </c>
      <c r="C2065" s="143" t="s">
        <v>277</v>
      </c>
      <c r="D2065" s="142">
        <v>5</v>
      </c>
      <c r="E2065" s="143" t="s">
        <v>13</v>
      </c>
      <c r="F2065" s="38">
        <v>2</v>
      </c>
      <c r="G2065" s="14"/>
      <c r="H2065" s="140">
        <v>53.5</v>
      </c>
      <c r="I2065" s="228">
        <f t="shared" si="859"/>
        <v>53.5</v>
      </c>
      <c r="J2065" s="228">
        <f t="shared" si="860"/>
        <v>0</v>
      </c>
      <c r="K2065" s="228">
        <f t="shared" si="861"/>
        <v>53.5</v>
      </c>
      <c r="L2065" s="143">
        <f t="shared" si="862"/>
        <v>1</v>
      </c>
      <c r="M2065" s="12">
        <v>0</v>
      </c>
      <c r="N2065" s="143">
        <v>1</v>
      </c>
      <c r="O2065" s="247">
        <f t="shared" si="863"/>
        <v>5</v>
      </c>
      <c r="P2065" s="13">
        <v>0</v>
      </c>
      <c r="Q2065" s="247">
        <v>5</v>
      </c>
      <c r="R2065" s="223" t="s">
        <v>22</v>
      </c>
      <c r="S2065" s="141">
        <v>43235</v>
      </c>
      <c r="T2065" s="143" t="s">
        <v>278</v>
      </c>
      <c r="U2065" s="45">
        <v>46752</v>
      </c>
      <c r="V2065" s="139">
        <v>37342</v>
      </c>
      <c r="W2065" s="16"/>
      <c r="X2065" s="16"/>
      <c r="Y2065" s="11"/>
    </row>
    <row r="2066" spans="1:25" s="17" customFormat="1" ht="24.95" customHeight="1" x14ac:dyDescent="0.2">
      <c r="A2066" s="58">
        <f t="shared" si="857"/>
        <v>38</v>
      </c>
      <c r="B2066" s="143" t="s">
        <v>126</v>
      </c>
      <c r="C2066" s="143" t="s">
        <v>277</v>
      </c>
      <c r="D2066" s="142">
        <v>6</v>
      </c>
      <c r="E2066" s="143" t="s">
        <v>13</v>
      </c>
      <c r="F2066" s="38">
        <v>3</v>
      </c>
      <c r="G2066" s="14"/>
      <c r="H2066" s="140">
        <v>72.400000000000006</v>
      </c>
      <c r="I2066" s="228">
        <f t="shared" si="859"/>
        <v>72.400000000000006</v>
      </c>
      <c r="J2066" s="228">
        <f t="shared" si="860"/>
        <v>0</v>
      </c>
      <c r="K2066" s="228">
        <f t="shared" si="861"/>
        <v>72.400000000000006</v>
      </c>
      <c r="L2066" s="143">
        <f t="shared" si="862"/>
        <v>1</v>
      </c>
      <c r="M2066" s="12">
        <v>0</v>
      </c>
      <c r="N2066" s="143">
        <v>1</v>
      </c>
      <c r="O2066" s="247">
        <f t="shared" si="863"/>
        <v>7</v>
      </c>
      <c r="P2066" s="13">
        <v>0</v>
      </c>
      <c r="Q2066" s="247">
        <v>7</v>
      </c>
      <c r="R2066" s="223" t="s">
        <v>22</v>
      </c>
      <c r="S2066" s="141">
        <v>43235</v>
      </c>
      <c r="T2066" s="143" t="s">
        <v>278</v>
      </c>
      <c r="U2066" s="45">
        <v>46752</v>
      </c>
      <c r="V2066" s="139">
        <v>41830</v>
      </c>
      <c r="W2066" s="16"/>
      <c r="X2066" s="16"/>
      <c r="Y2066" s="11"/>
    </row>
    <row r="2067" spans="1:25" s="17" customFormat="1" ht="24.95" customHeight="1" x14ac:dyDescent="0.2">
      <c r="A2067" s="58">
        <f t="shared" si="857"/>
        <v>38</v>
      </c>
      <c r="B2067" s="143" t="s">
        <v>126</v>
      </c>
      <c r="C2067" s="143" t="s">
        <v>277</v>
      </c>
      <c r="D2067" s="142">
        <v>7</v>
      </c>
      <c r="E2067" s="143" t="s">
        <v>12</v>
      </c>
      <c r="F2067" s="38">
        <v>2</v>
      </c>
      <c r="G2067" s="14"/>
      <c r="H2067" s="140">
        <v>51.9</v>
      </c>
      <c r="I2067" s="228">
        <f t="shared" si="859"/>
        <v>51.9</v>
      </c>
      <c r="J2067" s="228">
        <f t="shared" si="860"/>
        <v>51.9</v>
      </c>
      <c r="K2067" s="228">
        <f t="shared" si="861"/>
        <v>0</v>
      </c>
      <c r="L2067" s="143">
        <f t="shared" si="862"/>
        <v>1</v>
      </c>
      <c r="M2067" s="12">
        <v>1</v>
      </c>
      <c r="N2067" s="143">
        <v>0</v>
      </c>
      <c r="O2067" s="247">
        <f t="shared" si="863"/>
        <v>3</v>
      </c>
      <c r="P2067" s="13">
        <v>0</v>
      </c>
      <c r="Q2067" s="247">
        <v>3</v>
      </c>
      <c r="R2067" s="223" t="s">
        <v>22</v>
      </c>
      <c r="S2067" s="141">
        <v>43235</v>
      </c>
      <c r="T2067" s="143" t="s">
        <v>278</v>
      </c>
      <c r="U2067" s="45">
        <v>46752</v>
      </c>
      <c r="V2067" s="16"/>
      <c r="W2067" s="16"/>
      <c r="X2067" s="16"/>
      <c r="Y2067" s="11"/>
    </row>
    <row r="2068" spans="1:25" s="17" customFormat="1" ht="24.95" customHeight="1" x14ac:dyDescent="0.2">
      <c r="A2068" s="58">
        <f t="shared" si="857"/>
        <v>38</v>
      </c>
      <c r="B2068" s="143" t="s">
        <v>126</v>
      </c>
      <c r="C2068" s="143" t="s">
        <v>277</v>
      </c>
      <c r="D2068" s="142">
        <v>8</v>
      </c>
      <c r="E2068" s="143" t="s">
        <v>13</v>
      </c>
      <c r="F2068" s="38">
        <v>2</v>
      </c>
      <c r="G2068" s="14"/>
      <c r="H2068" s="140">
        <v>53.9</v>
      </c>
      <c r="I2068" s="228">
        <f t="shared" si="859"/>
        <v>53.9</v>
      </c>
      <c r="J2068" s="228">
        <f t="shared" si="860"/>
        <v>0</v>
      </c>
      <c r="K2068" s="228">
        <f t="shared" si="861"/>
        <v>53.9</v>
      </c>
      <c r="L2068" s="143">
        <f t="shared" si="862"/>
        <v>1</v>
      </c>
      <c r="M2068" s="12">
        <v>0</v>
      </c>
      <c r="N2068" s="143">
        <v>1</v>
      </c>
      <c r="O2068" s="247">
        <f t="shared" si="863"/>
        <v>3</v>
      </c>
      <c r="P2068" s="13">
        <v>0</v>
      </c>
      <c r="Q2068" s="247">
        <v>3</v>
      </c>
      <c r="R2068" s="223" t="s">
        <v>22</v>
      </c>
      <c r="S2068" s="141">
        <v>43235</v>
      </c>
      <c r="T2068" s="143" t="s">
        <v>278</v>
      </c>
      <c r="U2068" s="45">
        <v>46752</v>
      </c>
      <c r="V2068" s="139">
        <v>39798</v>
      </c>
      <c r="W2068" s="16"/>
      <c r="X2068" s="16"/>
      <c r="Y2068" s="11"/>
    </row>
    <row r="2069" spans="1:25" s="308" customFormat="1" ht="24.95" customHeight="1" x14ac:dyDescent="0.2">
      <c r="A2069" s="271">
        <f t="shared" si="857"/>
        <v>38</v>
      </c>
      <c r="B2069" s="272" t="s">
        <v>126</v>
      </c>
      <c r="C2069" s="272" t="s">
        <v>277</v>
      </c>
      <c r="D2069" s="275">
        <v>9</v>
      </c>
      <c r="E2069" s="272" t="s">
        <v>13</v>
      </c>
      <c r="F2069" s="273">
        <v>2</v>
      </c>
      <c r="G2069" s="305"/>
      <c r="H2069" s="274">
        <v>51.5</v>
      </c>
      <c r="I2069" s="274">
        <f t="shared" si="859"/>
        <v>51.5</v>
      </c>
      <c r="J2069" s="274">
        <f t="shared" si="860"/>
        <v>0</v>
      </c>
      <c r="K2069" s="274">
        <f t="shared" si="861"/>
        <v>51.5</v>
      </c>
      <c r="L2069" s="272">
        <f t="shared" si="862"/>
        <v>1</v>
      </c>
      <c r="M2069" s="306">
        <v>0</v>
      </c>
      <c r="N2069" s="272">
        <v>1</v>
      </c>
      <c r="O2069" s="275">
        <f t="shared" si="863"/>
        <v>3</v>
      </c>
      <c r="P2069" s="307">
        <v>0</v>
      </c>
      <c r="Q2069" s="275">
        <v>3</v>
      </c>
      <c r="R2069" s="272" t="s">
        <v>22</v>
      </c>
      <c r="S2069" s="276">
        <v>43235</v>
      </c>
      <c r="T2069" s="272" t="s">
        <v>278</v>
      </c>
      <c r="U2069" s="277">
        <v>46752</v>
      </c>
      <c r="V2069" s="278">
        <v>43271</v>
      </c>
      <c r="W2069" s="309"/>
      <c r="X2069" s="309"/>
      <c r="Y2069" s="11"/>
    </row>
    <row r="2070" spans="1:25" s="17" customFormat="1" ht="24.95" customHeight="1" x14ac:dyDescent="0.2">
      <c r="A2070" s="58">
        <f t="shared" si="857"/>
        <v>38</v>
      </c>
      <c r="B2070" s="143" t="s">
        <v>126</v>
      </c>
      <c r="C2070" s="143" t="s">
        <v>277</v>
      </c>
      <c r="D2070" s="142">
        <v>10</v>
      </c>
      <c r="E2070" s="143" t="s">
        <v>13</v>
      </c>
      <c r="F2070" s="38">
        <v>2</v>
      </c>
      <c r="G2070" s="14"/>
      <c r="H2070" s="140">
        <v>53.1</v>
      </c>
      <c r="I2070" s="228">
        <f t="shared" si="859"/>
        <v>53.1</v>
      </c>
      <c r="J2070" s="228">
        <f t="shared" si="860"/>
        <v>0</v>
      </c>
      <c r="K2070" s="228">
        <f t="shared" si="861"/>
        <v>53.1</v>
      </c>
      <c r="L2070" s="143">
        <f t="shared" si="862"/>
        <v>1</v>
      </c>
      <c r="M2070" s="12">
        <v>0</v>
      </c>
      <c r="N2070" s="143">
        <v>1</v>
      </c>
      <c r="O2070" s="247">
        <f t="shared" si="863"/>
        <v>3</v>
      </c>
      <c r="P2070" s="13">
        <v>0</v>
      </c>
      <c r="Q2070" s="247">
        <v>3</v>
      </c>
      <c r="R2070" s="223" t="s">
        <v>22</v>
      </c>
      <c r="S2070" s="141">
        <v>43235</v>
      </c>
      <c r="T2070" s="143" t="s">
        <v>278</v>
      </c>
      <c r="U2070" s="45">
        <v>46752</v>
      </c>
      <c r="V2070" s="139">
        <v>41771</v>
      </c>
      <c r="W2070" s="16"/>
      <c r="X2070" s="16"/>
      <c r="Y2070" s="11"/>
    </row>
    <row r="2071" spans="1:25" s="17" customFormat="1" ht="24.95" customHeight="1" x14ac:dyDescent="0.2">
      <c r="A2071" s="58">
        <f t="shared" si="857"/>
        <v>38</v>
      </c>
      <c r="B2071" s="143" t="s">
        <v>126</v>
      </c>
      <c r="C2071" s="143" t="s">
        <v>277</v>
      </c>
      <c r="D2071" s="142">
        <v>11</v>
      </c>
      <c r="E2071" s="143" t="s">
        <v>13</v>
      </c>
      <c r="F2071" s="38">
        <v>3</v>
      </c>
      <c r="G2071" s="14"/>
      <c r="H2071" s="140">
        <v>74.599999999999994</v>
      </c>
      <c r="I2071" s="228">
        <f t="shared" si="859"/>
        <v>74.599999999999994</v>
      </c>
      <c r="J2071" s="228">
        <f t="shared" si="860"/>
        <v>0</v>
      </c>
      <c r="K2071" s="228">
        <f t="shared" si="861"/>
        <v>74.599999999999994</v>
      </c>
      <c r="L2071" s="143">
        <f t="shared" si="862"/>
        <v>1</v>
      </c>
      <c r="M2071" s="12">
        <v>0</v>
      </c>
      <c r="N2071" s="143">
        <v>1</v>
      </c>
      <c r="O2071" s="247">
        <f t="shared" si="863"/>
        <v>5</v>
      </c>
      <c r="P2071" s="13">
        <v>0</v>
      </c>
      <c r="Q2071" s="247">
        <v>5</v>
      </c>
      <c r="R2071" s="223" t="s">
        <v>22</v>
      </c>
      <c r="S2071" s="141">
        <v>43235</v>
      </c>
      <c r="T2071" s="143" t="s">
        <v>278</v>
      </c>
      <c r="U2071" s="45">
        <v>46752</v>
      </c>
      <c r="V2071" s="139">
        <v>42311</v>
      </c>
      <c r="W2071" s="16"/>
      <c r="X2071" s="16"/>
      <c r="Y2071" s="11"/>
    </row>
    <row r="2072" spans="1:25" s="17" customFormat="1" ht="24.95" customHeight="1" x14ac:dyDescent="0.2">
      <c r="A2072" s="58">
        <f t="shared" si="857"/>
        <v>38</v>
      </c>
      <c r="B2072" s="143" t="s">
        <v>126</v>
      </c>
      <c r="C2072" s="143" t="s">
        <v>277</v>
      </c>
      <c r="D2072" s="142">
        <v>12</v>
      </c>
      <c r="E2072" s="143" t="s">
        <v>13</v>
      </c>
      <c r="F2072" s="38">
        <v>1</v>
      </c>
      <c r="G2072" s="14"/>
      <c r="H2072" s="140">
        <v>34.700000000000003</v>
      </c>
      <c r="I2072" s="228">
        <f t="shared" si="859"/>
        <v>34.700000000000003</v>
      </c>
      <c r="J2072" s="228">
        <f t="shared" si="860"/>
        <v>0</v>
      </c>
      <c r="K2072" s="228">
        <f t="shared" si="861"/>
        <v>34.700000000000003</v>
      </c>
      <c r="L2072" s="143">
        <f t="shared" si="862"/>
        <v>1</v>
      </c>
      <c r="M2072" s="12">
        <v>0</v>
      </c>
      <c r="N2072" s="143">
        <v>1</v>
      </c>
      <c r="O2072" s="247">
        <f t="shared" si="863"/>
        <v>0</v>
      </c>
      <c r="P2072" s="13">
        <v>0</v>
      </c>
      <c r="Q2072" s="247">
        <v>0</v>
      </c>
      <c r="R2072" s="223" t="s">
        <v>22</v>
      </c>
      <c r="S2072" s="141">
        <v>43235</v>
      </c>
      <c r="T2072" s="143" t="s">
        <v>278</v>
      </c>
      <c r="U2072" s="45">
        <v>46752</v>
      </c>
      <c r="V2072" s="139">
        <v>37274</v>
      </c>
      <c r="W2072" s="16"/>
      <c r="X2072" s="16"/>
      <c r="Y2072" s="11"/>
    </row>
    <row r="2073" spans="1:25" s="17" customFormat="1" ht="24.95" customHeight="1" x14ac:dyDescent="0.2">
      <c r="A2073" s="58">
        <f t="shared" si="857"/>
        <v>38</v>
      </c>
      <c r="B2073" s="143" t="s">
        <v>126</v>
      </c>
      <c r="C2073" s="143" t="s">
        <v>277</v>
      </c>
      <c r="D2073" s="142">
        <v>13</v>
      </c>
      <c r="E2073" s="143" t="s">
        <v>13</v>
      </c>
      <c r="F2073" s="38">
        <v>2</v>
      </c>
      <c r="G2073" s="14"/>
      <c r="H2073" s="140">
        <v>51.7</v>
      </c>
      <c r="I2073" s="228">
        <f t="shared" si="859"/>
        <v>51.7</v>
      </c>
      <c r="J2073" s="228">
        <f t="shared" si="860"/>
        <v>0</v>
      </c>
      <c r="K2073" s="228">
        <f t="shared" si="861"/>
        <v>51.7</v>
      </c>
      <c r="L2073" s="143">
        <f t="shared" si="862"/>
        <v>1</v>
      </c>
      <c r="M2073" s="12">
        <v>0</v>
      </c>
      <c r="N2073" s="143">
        <v>1</v>
      </c>
      <c r="O2073" s="247">
        <f t="shared" si="863"/>
        <v>0</v>
      </c>
      <c r="P2073" s="13">
        <v>0</v>
      </c>
      <c r="Q2073" s="247">
        <v>0</v>
      </c>
      <c r="R2073" s="223" t="s">
        <v>22</v>
      </c>
      <c r="S2073" s="141">
        <v>43235</v>
      </c>
      <c r="T2073" s="143" t="s">
        <v>278</v>
      </c>
      <c r="U2073" s="45">
        <v>46752</v>
      </c>
      <c r="V2073" s="139">
        <v>42957</v>
      </c>
      <c r="W2073" s="16"/>
      <c r="X2073" s="16"/>
      <c r="Y2073" s="11"/>
    </row>
    <row r="2074" spans="1:25" s="17" customFormat="1" ht="24.95" customHeight="1" x14ac:dyDescent="0.2">
      <c r="A2074" s="58">
        <f t="shared" si="857"/>
        <v>38</v>
      </c>
      <c r="B2074" s="143" t="s">
        <v>126</v>
      </c>
      <c r="C2074" s="143" t="s">
        <v>277</v>
      </c>
      <c r="D2074" s="142">
        <v>14</v>
      </c>
      <c r="E2074" s="143" t="s">
        <v>13</v>
      </c>
      <c r="F2074" s="38">
        <v>2</v>
      </c>
      <c r="G2074" s="14"/>
      <c r="H2074" s="140">
        <v>54.9</v>
      </c>
      <c r="I2074" s="228">
        <f t="shared" si="859"/>
        <v>54.9</v>
      </c>
      <c r="J2074" s="228">
        <f t="shared" si="860"/>
        <v>0</v>
      </c>
      <c r="K2074" s="228">
        <f t="shared" si="861"/>
        <v>54.9</v>
      </c>
      <c r="L2074" s="143">
        <f t="shared" si="862"/>
        <v>1</v>
      </c>
      <c r="M2074" s="12">
        <v>0</v>
      </c>
      <c r="N2074" s="143">
        <v>1</v>
      </c>
      <c r="O2074" s="247">
        <f t="shared" si="863"/>
        <v>4</v>
      </c>
      <c r="P2074" s="13">
        <v>0</v>
      </c>
      <c r="Q2074" s="247">
        <v>4</v>
      </c>
      <c r="R2074" s="223" t="s">
        <v>22</v>
      </c>
      <c r="S2074" s="141">
        <v>43235</v>
      </c>
      <c r="T2074" s="143" t="s">
        <v>278</v>
      </c>
      <c r="U2074" s="45">
        <v>46752</v>
      </c>
      <c r="V2074" s="139">
        <v>38811</v>
      </c>
      <c r="W2074" s="16"/>
      <c r="X2074" s="16"/>
      <c r="Y2074" s="11"/>
    </row>
    <row r="2075" spans="1:25" s="17" customFormat="1" ht="24.95" customHeight="1" x14ac:dyDescent="0.2">
      <c r="A2075" s="58">
        <f t="shared" si="857"/>
        <v>38</v>
      </c>
      <c r="B2075" s="143" t="s">
        <v>126</v>
      </c>
      <c r="C2075" s="143" t="s">
        <v>277</v>
      </c>
      <c r="D2075" s="142">
        <v>15</v>
      </c>
      <c r="E2075" s="143" t="s">
        <v>12</v>
      </c>
      <c r="F2075" s="38">
        <v>3</v>
      </c>
      <c r="G2075" s="14"/>
      <c r="H2075" s="140">
        <v>71.900000000000006</v>
      </c>
      <c r="I2075" s="228">
        <f t="shared" si="859"/>
        <v>71.900000000000006</v>
      </c>
      <c r="J2075" s="228">
        <f t="shared" si="860"/>
        <v>71.900000000000006</v>
      </c>
      <c r="K2075" s="228">
        <f t="shared" si="861"/>
        <v>0</v>
      </c>
      <c r="L2075" s="143">
        <f t="shared" si="862"/>
        <v>1</v>
      </c>
      <c r="M2075" s="12">
        <v>1</v>
      </c>
      <c r="N2075" s="143">
        <v>0</v>
      </c>
      <c r="O2075" s="247">
        <f t="shared" si="863"/>
        <v>3</v>
      </c>
      <c r="P2075" s="13">
        <v>0</v>
      </c>
      <c r="Q2075" s="247">
        <v>3</v>
      </c>
      <c r="R2075" s="223" t="s">
        <v>22</v>
      </c>
      <c r="S2075" s="141">
        <v>43235</v>
      </c>
      <c r="T2075" s="143" t="s">
        <v>278</v>
      </c>
      <c r="U2075" s="45">
        <v>46752</v>
      </c>
      <c r="V2075" s="16"/>
      <c r="W2075" s="16"/>
      <c r="X2075" s="16"/>
      <c r="Y2075" s="11"/>
    </row>
    <row r="2076" spans="1:25" s="17" customFormat="1" ht="24.95" customHeight="1" x14ac:dyDescent="0.2">
      <c r="A2076" s="58">
        <f t="shared" si="857"/>
        <v>38</v>
      </c>
      <c r="B2076" s="143" t="s">
        <v>126</v>
      </c>
      <c r="C2076" s="143" t="s">
        <v>277</v>
      </c>
      <c r="D2076" s="142">
        <v>16</v>
      </c>
      <c r="E2076" s="143" t="s">
        <v>13</v>
      </c>
      <c r="F2076" s="38">
        <v>2</v>
      </c>
      <c r="G2076" s="14"/>
      <c r="H2076" s="140">
        <v>48.9</v>
      </c>
      <c r="I2076" s="228">
        <f t="shared" si="859"/>
        <v>48.9</v>
      </c>
      <c r="J2076" s="228">
        <f t="shared" si="860"/>
        <v>0</v>
      </c>
      <c r="K2076" s="228">
        <f t="shared" si="861"/>
        <v>48.9</v>
      </c>
      <c r="L2076" s="143">
        <f t="shared" si="862"/>
        <v>1</v>
      </c>
      <c r="M2076" s="12">
        <v>0</v>
      </c>
      <c r="N2076" s="143">
        <v>1</v>
      </c>
      <c r="O2076" s="247">
        <f t="shared" si="863"/>
        <v>2</v>
      </c>
      <c r="P2076" s="13">
        <v>0</v>
      </c>
      <c r="Q2076" s="247">
        <v>2</v>
      </c>
      <c r="R2076" s="223" t="s">
        <v>22</v>
      </c>
      <c r="S2076" s="52">
        <v>43235</v>
      </c>
      <c r="T2076" s="49" t="s">
        <v>278</v>
      </c>
      <c r="U2076" s="197">
        <v>46752</v>
      </c>
      <c r="V2076" s="139">
        <v>41134</v>
      </c>
      <c r="W2076" s="16"/>
      <c r="X2076" s="16"/>
      <c r="Y2076" s="11"/>
    </row>
    <row r="2077" spans="1:25" s="66" customFormat="1" ht="21" customHeight="1" x14ac:dyDescent="0.2">
      <c r="A2077" s="67">
        <f t="shared" si="857"/>
        <v>38</v>
      </c>
      <c r="B2077" s="68" t="s">
        <v>126</v>
      </c>
      <c r="C2077" s="68" t="s">
        <v>277</v>
      </c>
      <c r="D2077" s="115">
        <v>16</v>
      </c>
      <c r="E2077" s="47" t="s">
        <v>34</v>
      </c>
      <c r="F2077" s="33"/>
      <c r="G2077" s="69">
        <v>1089.0999999999999</v>
      </c>
      <c r="H2077" s="69">
        <f>SUM(H2061:H2076)</f>
        <v>884.6</v>
      </c>
      <c r="I2077" s="69">
        <f>SUM(I2061:I2076)</f>
        <v>884.6</v>
      </c>
      <c r="J2077" s="69">
        <f>SUM(J2061:J2076)</f>
        <v>123.80000000000001</v>
      </c>
      <c r="K2077" s="69">
        <f>SUM(K2061:K2076)</f>
        <v>760.80000000000007</v>
      </c>
      <c r="L2077" s="115">
        <f t="shared" ref="L2077:Q2077" si="864">SUM(L2061:L2076)</f>
        <v>16</v>
      </c>
      <c r="M2077" s="115">
        <f t="shared" si="864"/>
        <v>2</v>
      </c>
      <c r="N2077" s="115">
        <f t="shared" si="864"/>
        <v>14</v>
      </c>
      <c r="O2077" s="115">
        <f t="shared" si="864"/>
        <v>52</v>
      </c>
      <c r="P2077" s="115">
        <f t="shared" si="864"/>
        <v>0</v>
      </c>
      <c r="Q2077" s="115">
        <f t="shared" si="864"/>
        <v>52</v>
      </c>
      <c r="R2077" s="15" t="str">
        <f>IF(L2077/D2077=0,"дом расселён 100%",IF(L2077-D2077=0,"0%",IF(L2077/D2077&lt;1,1-L2077/D2077)))</f>
        <v>0%</v>
      </c>
      <c r="S2077" s="70">
        <v>43235</v>
      </c>
      <c r="T2077" s="68" t="s">
        <v>278</v>
      </c>
      <c r="U2077" s="70">
        <v>46752</v>
      </c>
      <c r="V2077" s="1"/>
      <c r="W2077" s="1"/>
      <c r="X2077" s="1"/>
      <c r="Y2077" s="11"/>
    </row>
    <row r="2078" spans="1:25" s="17" customFormat="1" ht="24.95" customHeight="1" x14ac:dyDescent="0.2">
      <c r="A2078" s="58">
        <f>A2077+1</f>
        <v>39</v>
      </c>
      <c r="B2078" s="143" t="s">
        <v>126</v>
      </c>
      <c r="C2078" s="143" t="s">
        <v>340</v>
      </c>
      <c r="D2078" s="142" t="s">
        <v>21</v>
      </c>
      <c r="E2078" s="143" t="s">
        <v>13</v>
      </c>
      <c r="F2078" s="38">
        <v>2</v>
      </c>
      <c r="G2078" s="14"/>
      <c r="H2078" s="140">
        <v>39</v>
      </c>
      <c r="I2078" s="228">
        <f t="shared" ref="I2078:I2084" si="865">IF(R2078="Подлежит расселению",H2078,IF(R2078="Расселено",0,IF(R2078="Пустующие",0,IF(R2078="В суде",H2078))))</f>
        <v>39</v>
      </c>
      <c r="J2078" s="228">
        <f t="shared" ref="J2078:J2084" si="866">IF(E2078="Муниципальная",I2078,IF(E2078="Частная",0,IF(E2078="Государственная",0,IF(E2078="Юр.лицо",0))))</f>
        <v>0</v>
      </c>
      <c r="K2078" s="228">
        <f t="shared" ref="K2078:K2084" si="867">IF(E2078="Муниципальная",0,IF(E2078="Частная",I2078,IF(E2078="Государственная",I2078,IF(E2078="Юр.лицо",I2078))))</f>
        <v>39</v>
      </c>
      <c r="L2078" s="143">
        <f t="shared" ref="L2078:N2084" si="868">IF(I2078&gt;0,1,IF(I2078=0,0))</f>
        <v>1</v>
      </c>
      <c r="M2078" s="12">
        <f t="shared" si="868"/>
        <v>0</v>
      </c>
      <c r="N2078" s="143">
        <f t="shared" si="868"/>
        <v>1</v>
      </c>
      <c r="O2078" s="247">
        <v>3</v>
      </c>
      <c r="P2078" s="13">
        <v>0</v>
      </c>
      <c r="Q2078" s="247">
        <f>O2078-P2078</f>
        <v>3</v>
      </c>
      <c r="R2078" s="223" t="s">
        <v>22</v>
      </c>
      <c r="S2078" s="57">
        <v>43378</v>
      </c>
      <c r="T2078" s="54" t="s">
        <v>341</v>
      </c>
      <c r="U2078" s="207">
        <v>46022</v>
      </c>
      <c r="V2078" s="139">
        <v>38450</v>
      </c>
      <c r="W2078" s="148" t="s">
        <v>543</v>
      </c>
      <c r="X2078" s="148" t="s">
        <v>556</v>
      </c>
      <c r="Y2078" s="11"/>
    </row>
    <row r="2079" spans="1:25" s="17" customFormat="1" ht="24.95" customHeight="1" x14ac:dyDescent="0.2">
      <c r="A2079" s="58">
        <f t="shared" si="857"/>
        <v>39</v>
      </c>
      <c r="B2079" s="143" t="s">
        <v>126</v>
      </c>
      <c r="C2079" s="143" t="s">
        <v>340</v>
      </c>
      <c r="D2079" s="142" t="s">
        <v>23</v>
      </c>
      <c r="E2079" s="143" t="s">
        <v>13</v>
      </c>
      <c r="F2079" s="38">
        <v>2</v>
      </c>
      <c r="G2079" s="14"/>
      <c r="H2079" s="140">
        <v>39.799999999999997</v>
      </c>
      <c r="I2079" s="228">
        <f t="shared" si="865"/>
        <v>39.799999999999997</v>
      </c>
      <c r="J2079" s="228">
        <f t="shared" si="866"/>
        <v>0</v>
      </c>
      <c r="K2079" s="228">
        <f t="shared" si="867"/>
        <v>39.799999999999997</v>
      </c>
      <c r="L2079" s="143">
        <f t="shared" si="868"/>
        <v>1</v>
      </c>
      <c r="M2079" s="12">
        <f t="shared" si="868"/>
        <v>0</v>
      </c>
      <c r="N2079" s="143">
        <f t="shared" si="868"/>
        <v>1</v>
      </c>
      <c r="O2079" s="247">
        <v>1</v>
      </c>
      <c r="P2079" s="13">
        <v>0</v>
      </c>
      <c r="Q2079" s="247">
        <f t="shared" ref="Q2079:Q2084" si="869">O2079-P2079</f>
        <v>1</v>
      </c>
      <c r="R2079" s="223" t="s">
        <v>22</v>
      </c>
      <c r="S2079" s="141">
        <v>43378</v>
      </c>
      <c r="T2079" s="143" t="s">
        <v>341</v>
      </c>
      <c r="U2079" s="45">
        <v>46022</v>
      </c>
      <c r="V2079" s="139">
        <v>38679</v>
      </c>
      <c r="W2079" s="148" t="s">
        <v>543</v>
      </c>
      <c r="X2079" s="148" t="s">
        <v>556</v>
      </c>
      <c r="Y2079" s="11"/>
    </row>
    <row r="2080" spans="1:25" s="17" customFormat="1" ht="24.95" customHeight="1" x14ac:dyDescent="0.2">
      <c r="A2080" s="58">
        <f t="shared" si="857"/>
        <v>39</v>
      </c>
      <c r="B2080" s="143" t="s">
        <v>126</v>
      </c>
      <c r="C2080" s="143" t="s">
        <v>340</v>
      </c>
      <c r="D2080" s="142" t="s">
        <v>24</v>
      </c>
      <c r="E2080" s="143" t="s">
        <v>12</v>
      </c>
      <c r="F2080" s="38">
        <v>3</v>
      </c>
      <c r="G2080" s="14"/>
      <c r="H2080" s="140">
        <v>50.3</v>
      </c>
      <c r="I2080" s="228">
        <f t="shared" si="865"/>
        <v>50.3</v>
      </c>
      <c r="J2080" s="228">
        <f t="shared" si="866"/>
        <v>50.3</v>
      </c>
      <c r="K2080" s="228">
        <f t="shared" si="867"/>
        <v>0</v>
      </c>
      <c r="L2080" s="143">
        <f t="shared" si="868"/>
        <v>1</v>
      </c>
      <c r="M2080" s="12">
        <f t="shared" si="868"/>
        <v>1</v>
      </c>
      <c r="N2080" s="143">
        <f t="shared" si="868"/>
        <v>0</v>
      </c>
      <c r="O2080" s="247">
        <v>2</v>
      </c>
      <c r="P2080" s="13">
        <v>0</v>
      </c>
      <c r="Q2080" s="247">
        <f t="shared" si="869"/>
        <v>2</v>
      </c>
      <c r="R2080" s="223" t="s">
        <v>22</v>
      </c>
      <c r="S2080" s="141">
        <v>43378</v>
      </c>
      <c r="T2080" s="143" t="s">
        <v>341</v>
      </c>
      <c r="U2080" s="45">
        <v>46022</v>
      </c>
      <c r="V2080" s="16"/>
      <c r="W2080" s="148" t="s">
        <v>543</v>
      </c>
      <c r="X2080" s="148" t="s">
        <v>556</v>
      </c>
      <c r="Y2080" s="11"/>
    </row>
    <row r="2081" spans="1:25" s="308" customFormat="1" ht="24.95" customHeight="1" x14ac:dyDescent="0.2">
      <c r="A2081" s="271">
        <f t="shared" si="857"/>
        <v>39</v>
      </c>
      <c r="B2081" s="272" t="s">
        <v>126</v>
      </c>
      <c r="C2081" s="272" t="s">
        <v>340</v>
      </c>
      <c r="D2081" s="275" t="s">
        <v>25</v>
      </c>
      <c r="E2081" s="272" t="s">
        <v>13</v>
      </c>
      <c r="F2081" s="273">
        <v>2</v>
      </c>
      <c r="G2081" s="305"/>
      <c r="H2081" s="274">
        <v>39.5</v>
      </c>
      <c r="I2081" s="274">
        <f t="shared" si="865"/>
        <v>39.5</v>
      </c>
      <c r="J2081" s="274">
        <f t="shared" si="866"/>
        <v>0</v>
      </c>
      <c r="K2081" s="274">
        <f t="shared" si="867"/>
        <v>39.5</v>
      </c>
      <c r="L2081" s="272">
        <f t="shared" si="868"/>
        <v>1</v>
      </c>
      <c r="M2081" s="306">
        <f t="shared" si="868"/>
        <v>0</v>
      </c>
      <c r="N2081" s="272">
        <f t="shared" si="868"/>
        <v>1</v>
      </c>
      <c r="O2081" s="275">
        <v>0</v>
      </c>
      <c r="P2081" s="307">
        <v>0</v>
      </c>
      <c r="Q2081" s="275">
        <f t="shared" si="869"/>
        <v>0</v>
      </c>
      <c r="R2081" s="272" t="s">
        <v>22</v>
      </c>
      <c r="S2081" s="276">
        <v>43378</v>
      </c>
      <c r="T2081" s="272" t="s">
        <v>341</v>
      </c>
      <c r="U2081" s="277">
        <v>46022</v>
      </c>
      <c r="V2081" s="278">
        <v>43910</v>
      </c>
      <c r="W2081" s="275" t="s">
        <v>543</v>
      </c>
      <c r="X2081" s="275" t="s">
        <v>556</v>
      </c>
      <c r="Y2081" s="11"/>
    </row>
    <row r="2082" spans="1:25" s="17" customFormat="1" ht="24.95" customHeight="1" x14ac:dyDescent="0.2">
      <c r="A2082" s="58">
        <f t="shared" si="857"/>
        <v>39</v>
      </c>
      <c r="B2082" s="143" t="s">
        <v>126</v>
      </c>
      <c r="C2082" s="143" t="s">
        <v>340</v>
      </c>
      <c r="D2082" s="142" t="s">
        <v>26</v>
      </c>
      <c r="E2082" s="143" t="s">
        <v>13</v>
      </c>
      <c r="F2082" s="38">
        <v>3</v>
      </c>
      <c r="G2082" s="14"/>
      <c r="H2082" s="140">
        <v>58.4</v>
      </c>
      <c r="I2082" s="228">
        <f t="shared" si="865"/>
        <v>58.4</v>
      </c>
      <c r="J2082" s="228">
        <f t="shared" si="866"/>
        <v>0</v>
      </c>
      <c r="K2082" s="228">
        <f t="shared" si="867"/>
        <v>58.4</v>
      </c>
      <c r="L2082" s="143">
        <f t="shared" si="868"/>
        <v>1</v>
      </c>
      <c r="M2082" s="12">
        <f t="shared" si="868"/>
        <v>0</v>
      </c>
      <c r="N2082" s="143">
        <f t="shared" si="868"/>
        <v>1</v>
      </c>
      <c r="O2082" s="247">
        <v>8</v>
      </c>
      <c r="P2082" s="13">
        <v>0</v>
      </c>
      <c r="Q2082" s="247">
        <f t="shared" si="869"/>
        <v>8</v>
      </c>
      <c r="R2082" s="223" t="s">
        <v>22</v>
      </c>
      <c r="S2082" s="141">
        <v>43378</v>
      </c>
      <c r="T2082" s="143" t="s">
        <v>341</v>
      </c>
      <c r="U2082" s="45">
        <v>46022</v>
      </c>
      <c r="V2082" s="139">
        <v>39158</v>
      </c>
      <c r="W2082" s="148" t="s">
        <v>543</v>
      </c>
      <c r="X2082" s="148" t="s">
        <v>556</v>
      </c>
      <c r="Y2082" s="11"/>
    </row>
    <row r="2083" spans="1:25" s="17" customFormat="1" ht="24.95" customHeight="1" x14ac:dyDescent="0.2">
      <c r="A2083" s="58">
        <f t="shared" si="857"/>
        <v>39</v>
      </c>
      <c r="B2083" s="143" t="s">
        <v>126</v>
      </c>
      <c r="C2083" s="143" t="s">
        <v>340</v>
      </c>
      <c r="D2083" s="142" t="s">
        <v>28</v>
      </c>
      <c r="E2083" s="143" t="s">
        <v>12</v>
      </c>
      <c r="F2083" s="38">
        <v>3</v>
      </c>
      <c r="G2083" s="14"/>
      <c r="H2083" s="140">
        <v>52.3</v>
      </c>
      <c r="I2083" s="228">
        <f t="shared" si="865"/>
        <v>52.3</v>
      </c>
      <c r="J2083" s="228">
        <f t="shared" si="866"/>
        <v>52.3</v>
      </c>
      <c r="K2083" s="228">
        <f t="shared" si="867"/>
        <v>0</v>
      </c>
      <c r="L2083" s="143">
        <f t="shared" si="868"/>
        <v>1</v>
      </c>
      <c r="M2083" s="12">
        <f t="shared" si="868"/>
        <v>1</v>
      </c>
      <c r="N2083" s="143">
        <f t="shared" si="868"/>
        <v>0</v>
      </c>
      <c r="O2083" s="247">
        <v>2</v>
      </c>
      <c r="P2083" s="13">
        <v>0</v>
      </c>
      <c r="Q2083" s="247">
        <f t="shared" si="869"/>
        <v>2</v>
      </c>
      <c r="R2083" s="223" t="s">
        <v>22</v>
      </c>
      <c r="S2083" s="141">
        <v>43378</v>
      </c>
      <c r="T2083" s="143" t="s">
        <v>341</v>
      </c>
      <c r="U2083" s="45">
        <v>46022</v>
      </c>
      <c r="V2083" s="16"/>
      <c r="W2083" s="148" t="s">
        <v>543</v>
      </c>
      <c r="X2083" s="148" t="s">
        <v>556</v>
      </c>
      <c r="Y2083" s="11"/>
    </row>
    <row r="2084" spans="1:25" s="17" customFormat="1" ht="24.95" customHeight="1" x14ac:dyDescent="0.2">
      <c r="A2084" s="58">
        <f t="shared" si="857"/>
        <v>39</v>
      </c>
      <c r="B2084" s="143" t="s">
        <v>126</v>
      </c>
      <c r="C2084" s="143" t="s">
        <v>340</v>
      </c>
      <c r="D2084" s="142" t="s">
        <v>29</v>
      </c>
      <c r="E2084" s="143" t="s">
        <v>12</v>
      </c>
      <c r="F2084" s="38">
        <v>3</v>
      </c>
      <c r="G2084" s="14"/>
      <c r="H2084" s="140">
        <v>59</v>
      </c>
      <c r="I2084" s="228">
        <f t="shared" si="865"/>
        <v>59</v>
      </c>
      <c r="J2084" s="228">
        <f t="shared" si="866"/>
        <v>59</v>
      </c>
      <c r="K2084" s="228">
        <f t="shared" si="867"/>
        <v>0</v>
      </c>
      <c r="L2084" s="143">
        <f t="shared" si="868"/>
        <v>1</v>
      </c>
      <c r="M2084" s="12">
        <f t="shared" si="868"/>
        <v>1</v>
      </c>
      <c r="N2084" s="143">
        <f t="shared" si="868"/>
        <v>0</v>
      </c>
      <c r="O2084" s="247">
        <v>9</v>
      </c>
      <c r="P2084" s="13">
        <v>0</v>
      </c>
      <c r="Q2084" s="247">
        <f t="shared" si="869"/>
        <v>9</v>
      </c>
      <c r="R2084" s="223" t="s">
        <v>22</v>
      </c>
      <c r="S2084" s="52">
        <v>43378</v>
      </c>
      <c r="T2084" s="49" t="s">
        <v>341</v>
      </c>
      <c r="U2084" s="197">
        <v>46022</v>
      </c>
      <c r="V2084" s="16"/>
      <c r="W2084" s="148" t="s">
        <v>543</v>
      </c>
      <c r="X2084" s="148" t="s">
        <v>556</v>
      </c>
      <c r="Y2084" s="11"/>
    </row>
    <row r="2085" spans="1:25" s="66" customFormat="1" ht="21" customHeight="1" x14ac:dyDescent="0.2">
      <c r="A2085" s="67">
        <f t="shared" si="857"/>
        <v>39</v>
      </c>
      <c r="B2085" s="68" t="s">
        <v>126</v>
      </c>
      <c r="C2085" s="68" t="s">
        <v>340</v>
      </c>
      <c r="D2085" s="115">
        <f>COUNTA(D2078:D2084)</f>
        <v>7</v>
      </c>
      <c r="E2085" s="47" t="s">
        <v>34</v>
      </c>
      <c r="F2085" s="33"/>
      <c r="G2085" s="69">
        <v>364.5</v>
      </c>
      <c r="H2085" s="69">
        <f>SUM(H2078:H2084)</f>
        <v>338.3</v>
      </c>
      <c r="I2085" s="69">
        <f t="shared" ref="I2085:Q2085" si="870">SUM(I2078:I2084)</f>
        <v>338.3</v>
      </c>
      <c r="J2085" s="69">
        <f t="shared" si="870"/>
        <v>161.6</v>
      </c>
      <c r="K2085" s="69">
        <f t="shared" si="870"/>
        <v>176.7</v>
      </c>
      <c r="L2085" s="115">
        <f t="shared" si="870"/>
        <v>7</v>
      </c>
      <c r="M2085" s="115">
        <f t="shared" si="870"/>
        <v>3</v>
      </c>
      <c r="N2085" s="115">
        <f t="shared" si="870"/>
        <v>4</v>
      </c>
      <c r="O2085" s="115">
        <f t="shared" si="870"/>
        <v>25</v>
      </c>
      <c r="P2085" s="115">
        <f t="shared" si="870"/>
        <v>0</v>
      </c>
      <c r="Q2085" s="115">
        <f t="shared" si="870"/>
        <v>25</v>
      </c>
      <c r="R2085" s="15" t="str">
        <f>IF(L2085/D2085=0,"дом расселён 100%",IF(L2085-D2085=0,"0%",IF(L2085/D2085&lt;1,1-L2085/D2085)))</f>
        <v>0%</v>
      </c>
      <c r="S2085" s="70">
        <v>43378</v>
      </c>
      <c r="T2085" s="68" t="s">
        <v>341</v>
      </c>
      <c r="U2085" s="70">
        <v>46022</v>
      </c>
      <c r="V2085" s="1"/>
      <c r="W2085" s="148" t="s">
        <v>543</v>
      </c>
      <c r="X2085" s="148" t="s">
        <v>556</v>
      </c>
      <c r="Y2085" s="11"/>
    </row>
    <row r="2086" spans="1:25" s="17" customFormat="1" ht="24.95" customHeight="1" x14ac:dyDescent="0.2">
      <c r="A2086" s="58">
        <f>A2085+1</f>
        <v>40</v>
      </c>
      <c r="B2086" s="143" t="s">
        <v>126</v>
      </c>
      <c r="C2086" s="143" t="s">
        <v>279</v>
      </c>
      <c r="D2086" s="142">
        <v>1</v>
      </c>
      <c r="E2086" s="143" t="s">
        <v>12</v>
      </c>
      <c r="F2086" s="38">
        <v>1</v>
      </c>
      <c r="G2086" s="14"/>
      <c r="H2086" s="140">
        <v>33.4</v>
      </c>
      <c r="I2086" s="228">
        <f t="shared" ref="I2086:I2101" si="871">IF(R2086="Подлежит расселению",H2086,IF(R2086="Расселено",0,IF(R2086="Пустующие",0,IF(R2086="В суде",H2086))))</f>
        <v>33.4</v>
      </c>
      <c r="J2086" s="228">
        <f t="shared" ref="J2086:J2101" si="872">IF(E2086="Муниципальная",I2086,IF(E2086="Частная",0,IF(E2086="Государственная",0,IF(E2086="Юр.лицо",0))))</f>
        <v>33.4</v>
      </c>
      <c r="K2086" s="228">
        <f t="shared" ref="K2086:K2101" si="873">IF(E2086="Муниципальная",0,IF(E2086="Частная",I2086,IF(E2086="Государственная",I2086,IF(E2086="Юр.лицо",I2086))))</f>
        <v>0</v>
      </c>
      <c r="L2086" s="143">
        <f>M2086+N2086</f>
        <v>1</v>
      </c>
      <c r="M2086" s="12">
        <v>1</v>
      </c>
      <c r="N2086" s="143">
        <v>0</v>
      </c>
      <c r="O2086" s="247">
        <f>P2086+Q2086</f>
        <v>2</v>
      </c>
      <c r="P2086" s="13">
        <v>0</v>
      </c>
      <c r="Q2086" s="247">
        <v>2</v>
      </c>
      <c r="R2086" s="223" t="s">
        <v>22</v>
      </c>
      <c r="S2086" s="57">
        <v>43235</v>
      </c>
      <c r="T2086" s="54" t="s">
        <v>280</v>
      </c>
      <c r="U2086" s="207">
        <v>46752</v>
      </c>
      <c r="V2086" s="16"/>
      <c r="W2086" s="16"/>
      <c r="X2086" s="16"/>
      <c r="Y2086" s="11"/>
    </row>
    <row r="2087" spans="1:25" s="17" customFormat="1" ht="24.95" customHeight="1" x14ac:dyDescent="0.2">
      <c r="A2087" s="58">
        <f t="shared" si="857"/>
        <v>40</v>
      </c>
      <c r="B2087" s="143" t="s">
        <v>126</v>
      </c>
      <c r="C2087" s="143" t="s">
        <v>279</v>
      </c>
      <c r="D2087" s="142">
        <v>2</v>
      </c>
      <c r="E2087" s="143" t="s">
        <v>13</v>
      </c>
      <c r="F2087" s="38">
        <v>3</v>
      </c>
      <c r="G2087" s="14"/>
      <c r="H2087" s="140">
        <v>70.400000000000006</v>
      </c>
      <c r="I2087" s="228">
        <f t="shared" si="871"/>
        <v>70.400000000000006</v>
      </c>
      <c r="J2087" s="228">
        <f t="shared" si="872"/>
        <v>0</v>
      </c>
      <c r="K2087" s="228">
        <f t="shared" si="873"/>
        <v>70.400000000000006</v>
      </c>
      <c r="L2087" s="143">
        <f t="shared" ref="L2087:L2101" si="874">M2087+N2087</f>
        <v>1</v>
      </c>
      <c r="M2087" s="12">
        <v>0</v>
      </c>
      <c r="N2087" s="143">
        <v>1</v>
      </c>
      <c r="O2087" s="247">
        <f t="shared" ref="O2087:O2101" si="875">P2087+Q2087</f>
        <v>0</v>
      </c>
      <c r="P2087" s="13">
        <v>0</v>
      </c>
      <c r="Q2087" s="247">
        <v>0</v>
      </c>
      <c r="R2087" s="223" t="s">
        <v>22</v>
      </c>
      <c r="S2087" s="141">
        <v>43235</v>
      </c>
      <c r="T2087" s="143" t="s">
        <v>280</v>
      </c>
      <c r="U2087" s="45">
        <v>46752</v>
      </c>
      <c r="V2087" s="139">
        <v>43011</v>
      </c>
      <c r="W2087" s="16"/>
      <c r="X2087" s="16"/>
      <c r="Y2087" s="11"/>
    </row>
    <row r="2088" spans="1:25" s="17" customFormat="1" ht="24.95" customHeight="1" x14ac:dyDescent="0.2">
      <c r="A2088" s="58">
        <f t="shared" si="857"/>
        <v>40</v>
      </c>
      <c r="B2088" s="143" t="s">
        <v>126</v>
      </c>
      <c r="C2088" s="143" t="s">
        <v>279</v>
      </c>
      <c r="D2088" s="142">
        <v>3</v>
      </c>
      <c r="E2088" s="143" t="s">
        <v>13</v>
      </c>
      <c r="F2088" s="38">
        <v>2</v>
      </c>
      <c r="G2088" s="14"/>
      <c r="H2088" s="140">
        <v>54.4</v>
      </c>
      <c r="I2088" s="228">
        <f t="shared" si="871"/>
        <v>54.4</v>
      </c>
      <c r="J2088" s="228">
        <f t="shared" si="872"/>
        <v>0</v>
      </c>
      <c r="K2088" s="228">
        <f t="shared" si="873"/>
        <v>54.4</v>
      </c>
      <c r="L2088" s="143">
        <f t="shared" si="874"/>
        <v>1</v>
      </c>
      <c r="M2088" s="12">
        <v>0</v>
      </c>
      <c r="N2088" s="143">
        <v>1</v>
      </c>
      <c r="O2088" s="247">
        <f t="shared" si="875"/>
        <v>3</v>
      </c>
      <c r="P2088" s="13">
        <v>0</v>
      </c>
      <c r="Q2088" s="247">
        <v>3</v>
      </c>
      <c r="R2088" s="223" t="s">
        <v>22</v>
      </c>
      <c r="S2088" s="141">
        <v>43235</v>
      </c>
      <c r="T2088" s="143" t="s">
        <v>280</v>
      </c>
      <c r="U2088" s="45">
        <v>46752</v>
      </c>
      <c r="V2088" s="139">
        <v>41704</v>
      </c>
      <c r="W2088" s="16"/>
      <c r="X2088" s="16"/>
      <c r="Y2088" s="11"/>
    </row>
    <row r="2089" spans="1:25" s="17" customFormat="1" ht="24.95" customHeight="1" x14ac:dyDescent="0.2">
      <c r="A2089" s="58">
        <f t="shared" si="857"/>
        <v>40</v>
      </c>
      <c r="B2089" s="143" t="s">
        <v>126</v>
      </c>
      <c r="C2089" s="143" t="s">
        <v>279</v>
      </c>
      <c r="D2089" s="142">
        <v>4</v>
      </c>
      <c r="E2089" s="143" t="s">
        <v>13</v>
      </c>
      <c r="F2089" s="38">
        <v>2</v>
      </c>
      <c r="G2089" s="14"/>
      <c r="H2089" s="140">
        <v>53.3</v>
      </c>
      <c r="I2089" s="228">
        <f t="shared" si="871"/>
        <v>53.3</v>
      </c>
      <c r="J2089" s="228">
        <f t="shared" si="872"/>
        <v>0</v>
      </c>
      <c r="K2089" s="228">
        <f t="shared" si="873"/>
        <v>53.3</v>
      </c>
      <c r="L2089" s="143">
        <f t="shared" si="874"/>
        <v>1</v>
      </c>
      <c r="M2089" s="12">
        <v>0</v>
      </c>
      <c r="N2089" s="143">
        <v>1</v>
      </c>
      <c r="O2089" s="247">
        <f t="shared" si="875"/>
        <v>3</v>
      </c>
      <c r="P2089" s="13">
        <v>0</v>
      </c>
      <c r="Q2089" s="247">
        <v>3</v>
      </c>
      <c r="R2089" s="223" t="s">
        <v>22</v>
      </c>
      <c r="S2089" s="141">
        <v>43235</v>
      </c>
      <c r="T2089" s="143" t="s">
        <v>280</v>
      </c>
      <c r="U2089" s="45">
        <v>46752</v>
      </c>
      <c r="V2089" s="139">
        <v>38119</v>
      </c>
      <c r="W2089" s="16"/>
      <c r="X2089" s="16"/>
      <c r="Y2089" s="11"/>
    </row>
    <row r="2090" spans="1:25" s="17" customFormat="1" ht="24.95" customHeight="1" x14ac:dyDescent="0.2">
      <c r="A2090" s="58">
        <f t="shared" si="857"/>
        <v>40</v>
      </c>
      <c r="B2090" s="143" t="s">
        <v>126</v>
      </c>
      <c r="C2090" s="143" t="s">
        <v>279</v>
      </c>
      <c r="D2090" s="142">
        <v>5</v>
      </c>
      <c r="E2090" s="143" t="s">
        <v>12</v>
      </c>
      <c r="F2090" s="38">
        <v>2</v>
      </c>
      <c r="G2090" s="14"/>
      <c r="H2090" s="140">
        <v>51.1</v>
      </c>
      <c r="I2090" s="228">
        <f t="shared" si="871"/>
        <v>51.1</v>
      </c>
      <c r="J2090" s="228">
        <f t="shared" si="872"/>
        <v>51.1</v>
      </c>
      <c r="K2090" s="228">
        <f t="shared" si="873"/>
        <v>0</v>
      </c>
      <c r="L2090" s="143">
        <f t="shared" si="874"/>
        <v>1</v>
      </c>
      <c r="M2090" s="12">
        <v>1</v>
      </c>
      <c r="N2090" s="143">
        <v>0</v>
      </c>
      <c r="O2090" s="247">
        <f t="shared" si="875"/>
        <v>1</v>
      </c>
      <c r="P2090" s="13">
        <v>0</v>
      </c>
      <c r="Q2090" s="247">
        <v>1</v>
      </c>
      <c r="R2090" s="223" t="s">
        <v>22</v>
      </c>
      <c r="S2090" s="141">
        <v>43235</v>
      </c>
      <c r="T2090" s="143" t="s">
        <v>280</v>
      </c>
      <c r="U2090" s="45">
        <v>46752</v>
      </c>
      <c r="V2090" s="16"/>
      <c r="W2090" s="16"/>
      <c r="X2090" s="16"/>
      <c r="Y2090" s="11"/>
    </row>
    <row r="2091" spans="1:25" s="17" customFormat="1" ht="24.95" customHeight="1" x14ac:dyDescent="0.2">
      <c r="A2091" s="58">
        <f t="shared" si="857"/>
        <v>40</v>
      </c>
      <c r="B2091" s="143" t="s">
        <v>126</v>
      </c>
      <c r="C2091" s="143" t="s">
        <v>279</v>
      </c>
      <c r="D2091" s="142">
        <v>6</v>
      </c>
      <c r="E2091" s="143" t="s">
        <v>13</v>
      </c>
      <c r="F2091" s="38">
        <v>3</v>
      </c>
      <c r="G2091" s="14"/>
      <c r="H2091" s="140">
        <v>72</v>
      </c>
      <c r="I2091" s="228">
        <f t="shared" si="871"/>
        <v>72</v>
      </c>
      <c r="J2091" s="228">
        <f t="shared" si="872"/>
        <v>0</v>
      </c>
      <c r="K2091" s="228">
        <f t="shared" si="873"/>
        <v>72</v>
      </c>
      <c r="L2091" s="143">
        <f t="shared" si="874"/>
        <v>1</v>
      </c>
      <c r="M2091" s="12">
        <v>0</v>
      </c>
      <c r="N2091" s="143">
        <v>1</v>
      </c>
      <c r="O2091" s="247">
        <f t="shared" si="875"/>
        <v>3</v>
      </c>
      <c r="P2091" s="13">
        <v>0</v>
      </c>
      <c r="Q2091" s="247">
        <v>3</v>
      </c>
      <c r="R2091" s="223" t="s">
        <v>22</v>
      </c>
      <c r="S2091" s="141">
        <v>43235</v>
      </c>
      <c r="T2091" s="143" t="s">
        <v>280</v>
      </c>
      <c r="U2091" s="45">
        <v>46752</v>
      </c>
      <c r="V2091" s="139">
        <v>42634</v>
      </c>
      <c r="W2091" s="16"/>
      <c r="X2091" s="16"/>
      <c r="Y2091" s="11"/>
    </row>
    <row r="2092" spans="1:25" s="17" customFormat="1" ht="24.95" customHeight="1" x14ac:dyDescent="0.2">
      <c r="A2092" s="58">
        <f t="shared" si="857"/>
        <v>40</v>
      </c>
      <c r="B2092" s="143" t="s">
        <v>126</v>
      </c>
      <c r="C2092" s="143" t="s">
        <v>279</v>
      </c>
      <c r="D2092" s="142">
        <v>7</v>
      </c>
      <c r="E2092" s="143" t="s">
        <v>12</v>
      </c>
      <c r="F2092" s="38">
        <v>2</v>
      </c>
      <c r="G2092" s="14"/>
      <c r="H2092" s="140">
        <v>53.7</v>
      </c>
      <c r="I2092" s="228">
        <f t="shared" si="871"/>
        <v>53.7</v>
      </c>
      <c r="J2092" s="228">
        <f t="shared" si="872"/>
        <v>53.7</v>
      </c>
      <c r="K2092" s="228">
        <f t="shared" si="873"/>
        <v>0</v>
      </c>
      <c r="L2092" s="143">
        <f t="shared" si="874"/>
        <v>1</v>
      </c>
      <c r="M2092" s="12">
        <v>1</v>
      </c>
      <c r="N2092" s="143">
        <v>0</v>
      </c>
      <c r="O2092" s="247">
        <f t="shared" si="875"/>
        <v>2</v>
      </c>
      <c r="P2092" s="13">
        <v>0</v>
      </c>
      <c r="Q2092" s="247">
        <v>2</v>
      </c>
      <c r="R2092" s="223" t="s">
        <v>22</v>
      </c>
      <c r="S2092" s="141">
        <v>43235</v>
      </c>
      <c r="T2092" s="143" t="s">
        <v>280</v>
      </c>
      <c r="U2092" s="45">
        <v>46752</v>
      </c>
      <c r="V2092" s="16"/>
      <c r="W2092" s="16"/>
      <c r="X2092" s="16"/>
      <c r="Y2092" s="11"/>
    </row>
    <row r="2093" spans="1:25" s="17" customFormat="1" ht="24.95" customHeight="1" x14ac:dyDescent="0.2">
      <c r="A2093" s="58">
        <f t="shared" si="857"/>
        <v>40</v>
      </c>
      <c r="B2093" s="143" t="s">
        <v>126</v>
      </c>
      <c r="C2093" s="143" t="s">
        <v>279</v>
      </c>
      <c r="D2093" s="142">
        <v>8</v>
      </c>
      <c r="E2093" s="143" t="s">
        <v>13</v>
      </c>
      <c r="F2093" s="38">
        <v>2</v>
      </c>
      <c r="G2093" s="14"/>
      <c r="H2093" s="140">
        <v>53.3</v>
      </c>
      <c r="I2093" s="228">
        <f t="shared" si="871"/>
        <v>53.3</v>
      </c>
      <c r="J2093" s="228">
        <f t="shared" si="872"/>
        <v>0</v>
      </c>
      <c r="K2093" s="228">
        <f t="shared" si="873"/>
        <v>53.3</v>
      </c>
      <c r="L2093" s="143">
        <f t="shared" si="874"/>
        <v>1</v>
      </c>
      <c r="M2093" s="12">
        <v>0</v>
      </c>
      <c r="N2093" s="143">
        <v>1</v>
      </c>
      <c r="O2093" s="247">
        <f t="shared" si="875"/>
        <v>0</v>
      </c>
      <c r="P2093" s="13">
        <v>0</v>
      </c>
      <c r="Q2093" s="247">
        <v>0</v>
      </c>
      <c r="R2093" s="223" t="s">
        <v>22</v>
      </c>
      <c r="S2093" s="141">
        <v>43235</v>
      </c>
      <c r="T2093" s="143" t="s">
        <v>280</v>
      </c>
      <c r="U2093" s="45">
        <v>46752</v>
      </c>
      <c r="V2093" s="139">
        <v>43041</v>
      </c>
      <c r="W2093" s="16"/>
      <c r="X2093" s="16"/>
      <c r="Y2093" s="11"/>
    </row>
    <row r="2094" spans="1:25" s="17" customFormat="1" ht="24.95" customHeight="1" x14ac:dyDescent="0.2">
      <c r="A2094" s="58">
        <f t="shared" si="857"/>
        <v>40</v>
      </c>
      <c r="B2094" s="143" t="s">
        <v>126</v>
      </c>
      <c r="C2094" s="143" t="s">
        <v>279</v>
      </c>
      <c r="D2094" s="142">
        <v>9</v>
      </c>
      <c r="E2094" s="143" t="s">
        <v>13</v>
      </c>
      <c r="F2094" s="38">
        <v>2</v>
      </c>
      <c r="G2094" s="14"/>
      <c r="H2094" s="140">
        <v>54.1</v>
      </c>
      <c r="I2094" s="228">
        <f t="shared" si="871"/>
        <v>54.1</v>
      </c>
      <c r="J2094" s="228">
        <f t="shared" si="872"/>
        <v>0</v>
      </c>
      <c r="K2094" s="228">
        <f t="shared" si="873"/>
        <v>54.1</v>
      </c>
      <c r="L2094" s="143">
        <f t="shared" si="874"/>
        <v>1</v>
      </c>
      <c r="M2094" s="12">
        <v>0</v>
      </c>
      <c r="N2094" s="143">
        <v>1</v>
      </c>
      <c r="O2094" s="247">
        <f t="shared" si="875"/>
        <v>1</v>
      </c>
      <c r="P2094" s="13">
        <v>0</v>
      </c>
      <c r="Q2094" s="247">
        <v>1</v>
      </c>
      <c r="R2094" s="223" t="s">
        <v>22</v>
      </c>
      <c r="S2094" s="141">
        <v>43235</v>
      </c>
      <c r="T2094" s="143" t="s">
        <v>280</v>
      </c>
      <c r="U2094" s="45">
        <v>46752</v>
      </c>
      <c r="V2094" s="139" t="s">
        <v>552</v>
      </c>
      <c r="W2094" s="16"/>
      <c r="X2094" s="16"/>
      <c r="Y2094" s="11"/>
    </row>
    <row r="2095" spans="1:25" s="17" customFormat="1" ht="24.95" customHeight="1" x14ac:dyDescent="0.2">
      <c r="A2095" s="58">
        <f t="shared" si="857"/>
        <v>40</v>
      </c>
      <c r="B2095" s="143" t="s">
        <v>126</v>
      </c>
      <c r="C2095" s="143" t="s">
        <v>279</v>
      </c>
      <c r="D2095" s="142">
        <v>10</v>
      </c>
      <c r="E2095" s="143" t="s">
        <v>13</v>
      </c>
      <c r="F2095" s="38">
        <v>2</v>
      </c>
      <c r="G2095" s="14"/>
      <c r="H2095" s="140">
        <v>54.1</v>
      </c>
      <c r="I2095" s="228">
        <f t="shared" si="871"/>
        <v>54.1</v>
      </c>
      <c r="J2095" s="228">
        <f t="shared" si="872"/>
        <v>0</v>
      </c>
      <c r="K2095" s="228">
        <f t="shared" si="873"/>
        <v>54.1</v>
      </c>
      <c r="L2095" s="143">
        <f t="shared" si="874"/>
        <v>1</v>
      </c>
      <c r="M2095" s="12">
        <v>0</v>
      </c>
      <c r="N2095" s="143">
        <v>1</v>
      </c>
      <c r="O2095" s="247">
        <f t="shared" si="875"/>
        <v>4</v>
      </c>
      <c r="P2095" s="13">
        <v>0</v>
      </c>
      <c r="Q2095" s="247">
        <v>4</v>
      </c>
      <c r="R2095" s="223" t="s">
        <v>22</v>
      </c>
      <c r="S2095" s="141">
        <v>43235</v>
      </c>
      <c r="T2095" s="143" t="s">
        <v>280</v>
      </c>
      <c r="U2095" s="45">
        <v>46752</v>
      </c>
      <c r="V2095" s="139">
        <v>38091</v>
      </c>
      <c r="W2095" s="16"/>
      <c r="X2095" s="16"/>
      <c r="Y2095" s="11"/>
    </row>
    <row r="2096" spans="1:25" s="308" customFormat="1" ht="24.95" customHeight="1" x14ac:dyDescent="0.2">
      <c r="A2096" s="271">
        <f t="shared" si="857"/>
        <v>40</v>
      </c>
      <c r="B2096" s="272" t="s">
        <v>126</v>
      </c>
      <c r="C2096" s="272" t="s">
        <v>279</v>
      </c>
      <c r="D2096" s="275">
        <v>11</v>
      </c>
      <c r="E2096" s="272" t="s">
        <v>13</v>
      </c>
      <c r="F2096" s="273">
        <v>3</v>
      </c>
      <c r="G2096" s="305"/>
      <c r="H2096" s="274">
        <v>73.3</v>
      </c>
      <c r="I2096" s="274">
        <f t="shared" si="871"/>
        <v>73.3</v>
      </c>
      <c r="J2096" s="274">
        <f t="shared" si="872"/>
        <v>0</v>
      </c>
      <c r="K2096" s="274">
        <f t="shared" si="873"/>
        <v>73.3</v>
      </c>
      <c r="L2096" s="272">
        <f t="shared" si="874"/>
        <v>1</v>
      </c>
      <c r="M2096" s="306">
        <v>0</v>
      </c>
      <c r="N2096" s="272">
        <v>1</v>
      </c>
      <c r="O2096" s="275">
        <f t="shared" si="875"/>
        <v>2</v>
      </c>
      <c r="P2096" s="307">
        <v>0</v>
      </c>
      <c r="Q2096" s="275">
        <v>2</v>
      </c>
      <c r="R2096" s="272" t="s">
        <v>22</v>
      </c>
      <c r="S2096" s="276">
        <v>43235</v>
      </c>
      <c r="T2096" s="272" t="s">
        <v>280</v>
      </c>
      <c r="U2096" s="277">
        <v>46752</v>
      </c>
      <c r="V2096" s="278">
        <v>43759</v>
      </c>
      <c r="W2096" s="309"/>
      <c r="X2096" s="309"/>
      <c r="Y2096" s="11"/>
    </row>
    <row r="2097" spans="1:25" s="17" customFormat="1" ht="24.95" customHeight="1" x14ac:dyDescent="0.2">
      <c r="A2097" s="58">
        <f t="shared" si="857"/>
        <v>40</v>
      </c>
      <c r="B2097" s="143" t="s">
        <v>126</v>
      </c>
      <c r="C2097" s="143" t="s">
        <v>279</v>
      </c>
      <c r="D2097" s="142">
        <v>12</v>
      </c>
      <c r="E2097" s="143" t="s">
        <v>13</v>
      </c>
      <c r="F2097" s="38">
        <v>1</v>
      </c>
      <c r="G2097" s="14"/>
      <c r="H2097" s="140">
        <v>33.1</v>
      </c>
      <c r="I2097" s="228">
        <f t="shared" si="871"/>
        <v>33.1</v>
      </c>
      <c r="J2097" s="228">
        <f t="shared" si="872"/>
        <v>0</v>
      </c>
      <c r="K2097" s="228">
        <f t="shared" si="873"/>
        <v>33.1</v>
      </c>
      <c r="L2097" s="143">
        <f t="shared" si="874"/>
        <v>1</v>
      </c>
      <c r="M2097" s="12">
        <v>0</v>
      </c>
      <c r="N2097" s="143">
        <v>1</v>
      </c>
      <c r="O2097" s="247">
        <f t="shared" si="875"/>
        <v>3</v>
      </c>
      <c r="P2097" s="13">
        <v>0</v>
      </c>
      <c r="Q2097" s="247">
        <v>3</v>
      </c>
      <c r="R2097" s="223" t="s">
        <v>22</v>
      </c>
      <c r="S2097" s="141">
        <v>43235</v>
      </c>
      <c r="T2097" s="143" t="s">
        <v>280</v>
      </c>
      <c r="U2097" s="45">
        <v>46752</v>
      </c>
      <c r="V2097" s="139">
        <v>42103</v>
      </c>
      <c r="W2097" s="16"/>
      <c r="X2097" s="16"/>
      <c r="Y2097" s="11"/>
    </row>
    <row r="2098" spans="1:25" s="17" customFormat="1" ht="24.95" customHeight="1" x14ac:dyDescent="0.2">
      <c r="A2098" s="58">
        <f t="shared" si="857"/>
        <v>40</v>
      </c>
      <c r="B2098" s="143" t="s">
        <v>126</v>
      </c>
      <c r="C2098" s="143" t="s">
        <v>279</v>
      </c>
      <c r="D2098" s="142">
        <v>13</v>
      </c>
      <c r="E2098" s="143" t="s">
        <v>13</v>
      </c>
      <c r="F2098" s="38">
        <v>2</v>
      </c>
      <c r="G2098" s="14"/>
      <c r="H2098" s="140">
        <v>54.1</v>
      </c>
      <c r="I2098" s="228">
        <f t="shared" si="871"/>
        <v>54.1</v>
      </c>
      <c r="J2098" s="228">
        <f t="shared" si="872"/>
        <v>0</v>
      </c>
      <c r="K2098" s="228">
        <f t="shared" si="873"/>
        <v>54.1</v>
      </c>
      <c r="L2098" s="143">
        <f t="shared" si="874"/>
        <v>1</v>
      </c>
      <c r="M2098" s="12">
        <v>0</v>
      </c>
      <c r="N2098" s="143">
        <v>1</v>
      </c>
      <c r="O2098" s="247">
        <f t="shared" si="875"/>
        <v>0</v>
      </c>
      <c r="P2098" s="13">
        <v>0</v>
      </c>
      <c r="Q2098" s="247">
        <v>0</v>
      </c>
      <c r="R2098" s="223" t="s">
        <v>22</v>
      </c>
      <c r="S2098" s="141">
        <v>43235</v>
      </c>
      <c r="T2098" s="143" t="s">
        <v>280</v>
      </c>
      <c r="U2098" s="45">
        <v>46752</v>
      </c>
      <c r="V2098" s="139">
        <v>42937</v>
      </c>
      <c r="W2098" s="16"/>
      <c r="X2098" s="16"/>
      <c r="Y2098" s="11"/>
    </row>
    <row r="2099" spans="1:25" s="17" customFormat="1" ht="24.95" customHeight="1" x14ac:dyDescent="0.2">
      <c r="A2099" s="58">
        <f t="shared" si="857"/>
        <v>40</v>
      </c>
      <c r="B2099" s="143" t="s">
        <v>126</v>
      </c>
      <c r="C2099" s="143" t="s">
        <v>279</v>
      </c>
      <c r="D2099" s="142">
        <v>14</v>
      </c>
      <c r="E2099" s="143" t="s">
        <v>12</v>
      </c>
      <c r="F2099" s="38">
        <v>2</v>
      </c>
      <c r="G2099" s="14"/>
      <c r="H2099" s="140">
        <v>54.1</v>
      </c>
      <c r="I2099" s="228">
        <f t="shared" si="871"/>
        <v>54.1</v>
      </c>
      <c r="J2099" s="228">
        <f t="shared" si="872"/>
        <v>54.1</v>
      </c>
      <c r="K2099" s="228">
        <f t="shared" si="873"/>
        <v>0</v>
      </c>
      <c r="L2099" s="143">
        <f t="shared" si="874"/>
        <v>1</v>
      </c>
      <c r="M2099" s="12">
        <v>1</v>
      </c>
      <c r="N2099" s="143">
        <v>0</v>
      </c>
      <c r="O2099" s="247">
        <f t="shared" si="875"/>
        <v>2</v>
      </c>
      <c r="P2099" s="13">
        <v>0</v>
      </c>
      <c r="Q2099" s="247">
        <v>2</v>
      </c>
      <c r="R2099" s="223" t="s">
        <v>22</v>
      </c>
      <c r="S2099" s="141">
        <v>43235</v>
      </c>
      <c r="T2099" s="143" t="s">
        <v>280</v>
      </c>
      <c r="U2099" s="45">
        <v>46752</v>
      </c>
      <c r="V2099" s="16"/>
      <c r="W2099" s="16"/>
      <c r="X2099" s="16"/>
      <c r="Y2099" s="11"/>
    </row>
    <row r="2100" spans="1:25" s="17" customFormat="1" ht="24.95" customHeight="1" x14ac:dyDescent="0.2">
      <c r="A2100" s="58">
        <f t="shared" si="857"/>
        <v>40</v>
      </c>
      <c r="B2100" s="143" t="s">
        <v>126</v>
      </c>
      <c r="C2100" s="143" t="s">
        <v>279</v>
      </c>
      <c r="D2100" s="142">
        <v>15</v>
      </c>
      <c r="E2100" s="143" t="s">
        <v>13</v>
      </c>
      <c r="F2100" s="38">
        <v>3</v>
      </c>
      <c r="G2100" s="14"/>
      <c r="H2100" s="140">
        <v>73.3</v>
      </c>
      <c r="I2100" s="228">
        <f t="shared" si="871"/>
        <v>73.3</v>
      </c>
      <c r="J2100" s="228">
        <f t="shared" si="872"/>
        <v>0</v>
      </c>
      <c r="K2100" s="228">
        <f t="shared" si="873"/>
        <v>73.3</v>
      </c>
      <c r="L2100" s="143">
        <f t="shared" si="874"/>
        <v>1</v>
      </c>
      <c r="M2100" s="12">
        <v>0</v>
      </c>
      <c r="N2100" s="143">
        <v>1</v>
      </c>
      <c r="O2100" s="247">
        <f t="shared" si="875"/>
        <v>2</v>
      </c>
      <c r="P2100" s="13">
        <v>0</v>
      </c>
      <c r="Q2100" s="247">
        <v>2</v>
      </c>
      <c r="R2100" s="223" t="s">
        <v>22</v>
      </c>
      <c r="S2100" s="141">
        <v>43235</v>
      </c>
      <c r="T2100" s="143" t="s">
        <v>280</v>
      </c>
      <c r="U2100" s="45">
        <v>46752</v>
      </c>
      <c r="V2100" s="139" t="s">
        <v>552</v>
      </c>
      <c r="W2100" s="16"/>
      <c r="X2100" s="16"/>
      <c r="Y2100" s="11"/>
    </row>
    <row r="2101" spans="1:25" s="17" customFormat="1" ht="24.95" customHeight="1" x14ac:dyDescent="0.2">
      <c r="A2101" s="58">
        <f t="shared" si="857"/>
        <v>40</v>
      </c>
      <c r="B2101" s="143" t="s">
        <v>126</v>
      </c>
      <c r="C2101" s="143" t="s">
        <v>279</v>
      </c>
      <c r="D2101" s="142">
        <v>16</v>
      </c>
      <c r="E2101" s="143" t="s">
        <v>13</v>
      </c>
      <c r="F2101" s="38">
        <v>2</v>
      </c>
      <c r="G2101" s="14"/>
      <c r="H2101" s="140">
        <v>50.5</v>
      </c>
      <c r="I2101" s="228">
        <f t="shared" si="871"/>
        <v>50.5</v>
      </c>
      <c r="J2101" s="228">
        <f t="shared" si="872"/>
        <v>0</v>
      </c>
      <c r="K2101" s="228">
        <f t="shared" si="873"/>
        <v>50.5</v>
      </c>
      <c r="L2101" s="143">
        <f t="shared" si="874"/>
        <v>1</v>
      </c>
      <c r="M2101" s="12">
        <v>0</v>
      </c>
      <c r="N2101" s="143">
        <v>1</v>
      </c>
      <c r="O2101" s="247">
        <f t="shared" si="875"/>
        <v>1</v>
      </c>
      <c r="P2101" s="13">
        <v>0</v>
      </c>
      <c r="Q2101" s="247">
        <v>1</v>
      </c>
      <c r="R2101" s="223" t="s">
        <v>22</v>
      </c>
      <c r="S2101" s="52">
        <v>43235</v>
      </c>
      <c r="T2101" s="49" t="s">
        <v>280</v>
      </c>
      <c r="U2101" s="197">
        <v>46752</v>
      </c>
      <c r="V2101" s="139">
        <v>37295</v>
      </c>
      <c r="W2101" s="16"/>
      <c r="X2101" s="16"/>
      <c r="Y2101" s="11"/>
    </row>
    <row r="2102" spans="1:25" s="66" customFormat="1" ht="21" customHeight="1" x14ac:dyDescent="0.2">
      <c r="A2102" s="67">
        <f t="shared" si="857"/>
        <v>40</v>
      </c>
      <c r="B2102" s="68" t="s">
        <v>126</v>
      </c>
      <c r="C2102" s="68" t="s">
        <v>279</v>
      </c>
      <c r="D2102" s="115">
        <f>COUNTA(D2086:D2101)</f>
        <v>16</v>
      </c>
      <c r="E2102" s="47" t="s">
        <v>34</v>
      </c>
      <c r="F2102" s="33"/>
      <c r="G2102" s="69">
        <v>1100.5999999999999</v>
      </c>
      <c r="H2102" s="69">
        <f t="shared" ref="H2102:Q2102" si="876">SUM(H2086:H2101)</f>
        <v>888.2</v>
      </c>
      <c r="I2102" s="69">
        <f t="shared" si="876"/>
        <v>888.2</v>
      </c>
      <c r="J2102" s="69">
        <f t="shared" si="876"/>
        <v>192.29999999999998</v>
      </c>
      <c r="K2102" s="69">
        <f t="shared" si="876"/>
        <v>695.90000000000009</v>
      </c>
      <c r="L2102" s="115">
        <f t="shared" si="876"/>
        <v>16</v>
      </c>
      <c r="M2102" s="115">
        <f t="shared" si="876"/>
        <v>4</v>
      </c>
      <c r="N2102" s="115">
        <f t="shared" si="876"/>
        <v>12</v>
      </c>
      <c r="O2102" s="115">
        <f t="shared" si="876"/>
        <v>29</v>
      </c>
      <c r="P2102" s="115">
        <f t="shared" si="876"/>
        <v>0</v>
      </c>
      <c r="Q2102" s="115">
        <f t="shared" si="876"/>
        <v>29</v>
      </c>
      <c r="R2102" s="15" t="str">
        <f>IF(L2102/D2102=0,"дом расселён 100%",IF(L2102-D2102=0,"0%",IF(L2102/D2102&lt;1,1-L2102/D2102)))</f>
        <v>0%</v>
      </c>
      <c r="S2102" s="70">
        <v>43235</v>
      </c>
      <c r="T2102" s="68" t="s">
        <v>280</v>
      </c>
      <c r="U2102" s="70">
        <v>46752</v>
      </c>
      <c r="V2102" s="1"/>
      <c r="W2102" s="1"/>
      <c r="X2102" s="1"/>
      <c r="Y2102" s="11"/>
    </row>
    <row r="2103" spans="1:25" s="17" customFormat="1" ht="24.95" customHeight="1" x14ac:dyDescent="0.2">
      <c r="A2103" s="58">
        <f>A2102+1</f>
        <v>41</v>
      </c>
      <c r="B2103" s="143" t="s">
        <v>126</v>
      </c>
      <c r="C2103" s="143" t="s">
        <v>370</v>
      </c>
      <c r="D2103" s="142">
        <v>1</v>
      </c>
      <c r="E2103" s="143" t="s">
        <v>13</v>
      </c>
      <c r="F2103" s="38">
        <v>2</v>
      </c>
      <c r="G2103" s="14"/>
      <c r="H2103" s="140">
        <v>43.5</v>
      </c>
      <c r="I2103" s="228">
        <f t="shared" ref="I2103:I2136" si="877">IF(R2103="Подлежит расселению",H2103,IF(R2103="Расселено",0,IF(R2103="Пустующие",0,IF(R2103="В суде",H2103))))</f>
        <v>43.5</v>
      </c>
      <c r="J2103" s="228">
        <f t="shared" ref="J2103:J2136" si="878">IF(E2103="Муниципальная",I2103,IF(E2103="Частная",0,IF(E2103="Государственная",0,IF(E2103="Юр.лицо",0))))</f>
        <v>0</v>
      </c>
      <c r="K2103" s="228">
        <f t="shared" ref="K2103:K2136" si="879">IF(E2103="Муниципальная",0,IF(E2103="Частная",I2103,IF(E2103="Государственная",I2103,IF(E2103="Юр.лицо",I2103))))</f>
        <v>43.5</v>
      </c>
      <c r="L2103" s="143">
        <f>M2103+N2103</f>
        <v>1</v>
      </c>
      <c r="M2103" s="12">
        <v>0</v>
      </c>
      <c r="N2103" s="143">
        <v>1</v>
      </c>
      <c r="O2103" s="247">
        <v>4</v>
      </c>
      <c r="P2103" s="13">
        <v>0</v>
      </c>
      <c r="Q2103" s="247">
        <f>O2103-P2103</f>
        <v>4</v>
      </c>
      <c r="R2103" s="223" t="s">
        <v>22</v>
      </c>
      <c r="S2103" s="57">
        <v>43529</v>
      </c>
      <c r="T2103" s="54" t="s">
        <v>365</v>
      </c>
      <c r="U2103" s="207">
        <v>47118</v>
      </c>
      <c r="V2103" s="139">
        <v>39226</v>
      </c>
      <c r="W2103" s="16"/>
      <c r="X2103" s="16"/>
      <c r="Y2103" s="11"/>
    </row>
    <row r="2104" spans="1:25" s="17" customFormat="1" ht="24.95" customHeight="1" x14ac:dyDescent="0.2">
      <c r="A2104" s="58">
        <f t="shared" si="857"/>
        <v>41</v>
      </c>
      <c r="B2104" s="143" t="s">
        <v>126</v>
      </c>
      <c r="C2104" s="143" t="s">
        <v>370</v>
      </c>
      <c r="D2104" s="142">
        <v>2</v>
      </c>
      <c r="E2104" s="143" t="s">
        <v>12</v>
      </c>
      <c r="F2104" s="38">
        <v>2</v>
      </c>
      <c r="G2104" s="14"/>
      <c r="H2104" s="140">
        <v>43.7</v>
      </c>
      <c r="I2104" s="228">
        <f t="shared" si="877"/>
        <v>43.7</v>
      </c>
      <c r="J2104" s="228">
        <f t="shared" si="878"/>
        <v>43.7</v>
      </c>
      <c r="K2104" s="228">
        <f t="shared" si="879"/>
        <v>0</v>
      </c>
      <c r="L2104" s="143">
        <f t="shared" ref="L2104:L2136" si="880">M2104+N2104</f>
        <v>1</v>
      </c>
      <c r="M2104" s="12">
        <v>0</v>
      </c>
      <c r="N2104" s="143">
        <v>1</v>
      </c>
      <c r="O2104" s="247">
        <v>1</v>
      </c>
      <c r="P2104" s="13">
        <v>0</v>
      </c>
      <c r="Q2104" s="247">
        <f t="shared" ref="Q2104:Q2136" si="881">O2104-P2104</f>
        <v>1</v>
      </c>
      <c r="R2104" s="223" t="s">
        <v>22</v>
      </c>
      <c r="S2104" s="141">
        <v>43529</v>
      </c>
      <c r="T2104" s="143" t="s">
        <v>365</v>
      </c>
      <c r="U2104" s="45">
        <v>47118</v>
      </c>
      <c r="V2104" s="16"/>
      <c r="W2104" s="16"/>
      <c r="X2104" s="16"/>
      <c r="Y2104" s="11"/>
    </row>
    <row r="2105" spans="1:25" s="17" customFormat="1" ht="24.95" customHeight="1" x14ac:dyDescent="0.2">
      <c r="A2105" s="58">
        <f t="shared" si="857"/>
        <v>41</v>
      </c>
      <c r="B2105" s="143" t="s">
        <v>126</v>
      </c>
      <c r="C2105" s="143" t="s">
        <v>370</v>
      </c>
      <c r="D2105" s="142">
        <v>3</v>
      </c>
      <c r="E2105" s="143" t="s">
        <v>12</v>
      </c>
      <c r="F2105" s="38">
        <v>1</v>
      </c>
      <c r="G2105" s="14"/>
      <c r="H2105" s="140">
        <v>45</v>
      </c>
      <c r="I2105" s="228">
        <f t="shared" si="877"/>
        <v>45</v>
      </c>
      <c r="J2105" s="228">
        <f t="shared" si="878"/>
        <v>45</v>
      </c>
      <c r="K2105" s="228">
        <f t="shared" si="879"/>
        <v>0</v>
      </c>
      <c r="L2105" s="143">
        <f t="shared" si="880"/>
        <v>1</v>
      </c>
      <c r="M2105" s="12">
        <v>1</v>
      </c>
      <c r="N2105" s="143">
        <v>0</v>
      </c>
      <c r="O2105" s="247">
        <v>3</v>
      </c>
      <c r="P2105" s="13">
        <v>0</v>
      </c>
      <c r="Q2105" s="247">
        <f t="shared" si="881"/>
        <v>3</v>
      </c>
      <c r="R2105" s="223" t="s">
        <v>22</v>
      </c>
      <c r="S2105" s="141">
        <v>43529</v>
      </c>
      <c r="T2105" s="143" t="s">
        <v>365</v>
      </c>
      <c r="U2105" s="45">
        <v>47118</v>
      </c>
      <c r="V2105" s="16"/>
      <c r="W2105" s="16"/>
      <c r="X2105" s="16"/>
      <c r="Y2105" s="11"/>
    </row>
    <row r="2106" spans="1:25" s="17" customFormat="1" ht="24.95" customHeight="1" x14ac:dyDescent="0.2">
      <c r="A2106" s="58">
        <f t="shared" si="857"/>
        <v>41</v>
      </c>
      <c r="B2106" s="143" t="s">
        <v>126</v>
      </c>
      <c r="C2106" s="143" t="s">
        <v>370</v>
      </c>
      <c r="D2106" s="142">
        <v>4</v>
      </c>
      <c r="E2106" s="143" t="s">
        <v>13</v>
      </c>
      <c r="F2106" s="38">
        <v>1</v>
      </c>
      <c r="G2106" s="14"/>
      <c r="H2106" s="140">
        <v>45.3</v>
      </c>
      <c r="I2106" s="228">
        <f t="shared" si="877"/>
        <v>45.3</v>
      </c>
      <c r="J2106" s="228">
        <f t="shared" si="878"/>
        <v>0</v>
      </c>
      <c r="K2106" s="228">
        <f t="shared" si="879"/>
        <v>45.3</v>
      </c>
      <c r="L2106" s="143">
        <f t="shared" si="880"/>
        <v>1</v>
      </c>
      <c r="M2106" s="12">
        <v>0</v>
      </c>
      <c r="N2106" s="143">
        <v>1</v>
      </c>
      <c r="O2106" s="247">
        <v>7</v>
      </c>
      <c r="P2106" s="13">
        <v>0</v>
      </c>
      <c r="Q2106" s="247">
        <f t="shared" si="881"/>
        <v>7</v>
      </c>
      <c r="R2106" s="223" t="s">
        <v>22</v>
      </c>
      <c r="S2106" s="141">
        <v>43529</v>
      </c>
      <c r="T2106" s="143" t="s">
        <v>365</v>
      </c>
      <c r="U2106" s="45">
        <v>47118</v>
      </c>
      <c r="V2106" s="139">
        <v>42711</v>
      </c>
      <c r="W2106" s="16"/>
      <c r="X2106" s="16"/>
      <c r="Y2106" s="11"/>
    </row>
    <row r="2107" spans="1:25" s="17" customFormat="1" ht="24.95" customHeight="1" x14ac:dyDescent="0.2">
      <c r="A2107" s="58">
        <f t="shared" si="857"/>
        <v>41</v>
      </c>
      <c r="B2107" s="143" t="s">
        <v>126</v>
      </c>
      <c r="C2107" s="143" t="s">
        <v>370</v>
      </c>
      <c r="D2107" s="142">
        <v>5</v>
      </c>
      <c r="E2107" s="143" t="s">
        <v>12</v>
      </c>
      <c r="F2107" s="38">
        <v>1</v>
      </c>
      <c r="G2107" s="14"/>
      <c r="H2107" s="140">
        <v>45.5</v>
      </c>
      <c r="I2107" s="228">
        <f t="shared" si="877"/>
        <v>45.5</v>
      </c>
      <c r="J2107" s="228">
        <f t="shared" si="878"/>
        <v>45.5</v>
      </c>
      <c r="K2107" s="228">
        <f t="shared" si="879"/>
        <v>0</v>
      </c>
      <c r="L2107" s="143">
        <f t="shared" si="880"/>
        <v>1</v>
      </c>
      <c r="M2107" s="12">
        <v>1</v>
      </c>
      <c r="N2107" s="143">
        <v>0</v>
      </c>
      <c r="O2107" s="247">
        <v>4</v>
      </c>
      <c r="P2107" s="13">
        <v>0</v>
      </c>
      <c r="Q2107" s="247">
        <f t="shared" si="881"/>
        <v>4</v>
      </c>
      <c r="R2107" s="223" t="s">
        <v>22</v>
      </c>
      <c r="S2107" s="141">
        <v>43529</v>
      </c>
      <c r="T2107" s="143" t="s">
        <v>365</v>
      </c>
      <c r="U2107" s="45">
        <v>47118</v>
      </c>
      <c r="V2107" s="16"/>
      <c r="W2107" s="16"/>
      <c r="X2107" s="16"/>
      <c r="Y2107" s="11"/>
    </row>
    <row r="2108" spans="1:25" s="17" customFormat="1" ht="24.95" customHeight="1" x14ac:dyDescent="0.2">
      <c r="A2108" s="58">
        <f t="shared" si="857"/>
        <v>41</v>
      </c>
      <c r="B2108" s="143" t="s">
        <v>126</v>
      </c>
      <c r="C2108" s="143" t="s">
        <v>370</v>
      </c>
      <c r="D2108" s="142">
        <v>6</v>
      </c>
      <c r="E2108" s="143" t="s">
        <v>13</v>
      </c>
      <c r="F2108" s="38">
        <v>1</v>
      </c>
      <c r="G2108" s="14"/>
      <c r="H2108" s="140">
        <v>44.7</v>
      </c>
      <c r="I2108" s="228">
        <f t="shared" si="877"/>
        <v>44.7</v>
      </c>
      <c r="J2108" s="228">
        <f t="shared" si="878"/>
        <v>0</v>
      </c>
      <c r="K2108" s="228">
        <f t="shared" si="879"/>
        <v>44.7</v>
      </c>
      <c r="L2108" s="143">
        <f t="shared" si="880"/>
        <v>1</v>
      </c>
      <c r="M2108" s="12">
        <v>0</v>
      </c>
      <c r="N2108" s="143">
        <v>1</v>
      </c>
      <c r="O2108" s="247">
        <v>3</v>
      </c>
      <c r="P2108" s="13">
        <v>0</v>
      </c>
      <c r="Q2108" s="247">
        <f t="shared" si="881"/>
        <v>3</v>
      </c>
      <c r="R2108" s="223" t="s">
        <v>22</v>
      </c>
      <c r="S2108" s="141">
        <v>43529</v>
      </c>
      <c r="T2108" s="143" t="s">
        <v>365</v>
      </c>
      <c r="U2108" s="45">
        <v>47118</v>
      </c>
      <c r="V2108" s="139">
        <v>42256</v>
      </c>
      <c r="W2108" s="16"/>
      <c r="X2108" s="16"/>
      <c r="Y2108" s="11"/>
    </row>
    <row r="2109" spans="1:25" s="17" customFormat="1" ht="24.95" customHeight="1" x14ac:dyDescent="0.2">
      <c r="A2109" s="58">
        <f t="shared" si="857"/>
        <v>41</v>
      </c>
      <c r="B2109" s="143" t="s">
        <v>126</v>
      </c>
      <c r="C2109" s="143" t="s">
        <v>370</v>
      </c>
      <c r="D2109" s="142">
        <v>7</v>
      </c>
      <c r="E2109" s="143" t="s">
        <v>13</v>
      </c>
      <c r="F2109" s="38">
        <v>1</v>
      </c>
      <c r="G2109" s="14"/>
      <c r="H2109" s="140">
        <v>44</v>
      </c>
      <c r="I2109" s="228">
        <f t="shared" si="877"/>
        <v>44</v>
      </c>
      <c r="J2109" s="228">
        <f t="shared" si="878"/>
        <v>0</v>
      </c>
      <c r="K2109" s="228">
        <f t="shared" si="879"/>
        <v>44</v>
      </c>
      <c r="L2109" s="143">
        <f t="shared" si="880"/>
        <v>1</v>
      </c>
      <c r="M2109" s="12">
        <v>0</v>
      </c>
      <c r="N2109" s="143">
        <v>1</v>
      </c>
      <c r="O2109" s="247">
        <v>1</v>
      </c>
      <c r="P2109" s="13">
        <v>0</v>
      </c>
      <c r="Q2109" s="247">
        <f t="shared" si="881"/>
        <v>1</v>
      </c>
      <c r="R2109" s="223" t="s">
        <v>22</v>
      </c>
      <c r="S2109" s="141">
        <v>43529</v>
      </c>
      <c r="T2109" s="143" t="s">
        <v>365</v>
      </c>
      <c r="U2109" s="45">
        <v>47118</v>
      </c>
      <c r="V2109" s="139">
        <v>40963</v>
      </c>
      <c r="W2109" s="16"/>
      <c r="X2109" s="16"/>
      <c r="Y2109" s="11"/>
    </row>
    <row r="2110" spans="1:25" s="17" customFormat="1" ht="24.95" customHeight="1" x14ac:dyDescent="0.2">
      <c r="A2110" s="58">
        <f t="shared" si="857"/>
        <v>41</v>
      </c>
      <c r="B2110" s="143" t="s">
        <v>126</v>
      </c>
      <c r="C2110" s="143" t="s">
        <v>370</v>
      </c>
      <c r="D2110" s="142">
        <v>8</v>
      </c>
      <c r="E2110" s="143" t="s">
        <v>13</v>
      </c>
      <c r="F2110" s="38">
        <v>1</v>
      </c>
      <c r="G2110" s="14"/>
      <c r="H2110" s="140">
        <v>45.2</v>
      </c>
      <c r="I2110" s="228">
        <f t="shared" si="877"/>
        <v>45.2</v>
      </c>
      <c r="J2110" s="228">
        <f t="shared" si="878"/>
        <v>0</v>
      </c>
      <c r="K2110" s="228">
        <f t="shared" si="879"/>
        <v>45.2</v>
      </c>
      <c r="L2110" s="143">
        <f t="shared" si="880"/>
        <v>1</v>
      </c>
      <c r="M2110" s="12">
        <v>0</v>
      </c>
      <c r="N2110" s="143">
        <v>1</v>
      </c>
      <c r="O2110" s="247">
        <v>0</v>
      </c>
      <c r="P2110" s="13">
        <v>0</v>
      </c>
      <c r="Q2110" s="247">
        <f t="shared" si="881"/>
        <v>0</v>
      </c>
      <c r="R2110" s="223" t="s">
        <v>22</v>
      </c>
      <c r="S2110" s="141">
        <v>43529</v>
      </c>
      <c r="T2110" s="143" t="s">
        <v>365</v>
      </c>
      <c r="U2110" s="45">
        <v>47118</v>
      </c>
      <c r="V2110" s="139">
        <v>36395</v>
      </c>
      <c r="W2110" s="16"/>
      <c r="X2110" s="16"/>
      <c r="Y2110" s="11"/>
    </row>
    <row r="2111" spans="1:25" s="17" customFormat="1" ht="24.95" customHeight="1" x14ac:dyDescent="0.2">
      <c r="A2111" s="58">
        <f t="shared" si="857"/>
        <v>41</v>
      </c>
      <c r="B2111" s="143" t="s">
        <v>126</v>
      </c>
      <c r="C2111" s="143" t="s">
        <v>370</v>
      </c>
      <c r="D2111" s="142">
        <v>9</v>
      </c>
      <c r="E2111" s="143" t="s">
        <v>12</v>
      </c>
      <c r="F2111" s="38">
        <v>2</v>
      </c>
      <c r="G2111" s="14"/>
      <c r="H2111" s="140">
        <v>46</v>
      </c>
      <c r="I2111" s="228">
        <f t="shared" si="877"/>
        <v>46</v>
      </c>
      <c r="J2111" s="228">
        <f t="shared" si="878"/>
        <v>46</v>
      </c>
      <c r="K2111" s="228">
        <f t="shared" si="879"/>
        <v>0</v>
      </c>
      <c r="L2111" s="143">
        <f t="shared" si="880"/>
        <v>1</v>
      </c>
      <c r="M2111" s="12">
        <v>1</v>
      </c>
      <c r="N2111" s="143">
        <v>0</v>
      </c>
      <c r="O2111" s="247">
        <v>1</v>
      </c>
      <c r="P2111" s="13">
        <v>0</v>
      </c>
      <c r="Q2111" s="247">
        <f t="shared" si="881"/>
        <v>1</v>
      </c>
      <c r="R2111" s="223" t="s">
        <v>22</v>
      </c>
      <c r="S2111" s="141">
        <v>43529</v>
      </c>
      <c r="T2111" s="143" t="s">
        <v>365</v>
      </c>
      <c r="U2111" s="45">
        <v>47118</v>
      </c>
      <c r="V2111" s="16"/>
      <c r="W2111" s="16"/>
      <c r="X2111" s="16"/>
      <c r="Y2111" s="11"/>
    </row>
    <row r="2112" spans="1:25" s="17" customFormat="1" ht="24.95" customHeight="1" x14ac:dyDescent="0.2">
      <c r="A2112" s="58">
        <f t="shared" si="857"/>
        <v>41</v>
      </c>
      <c r="B2112" s="143" t="s">
        <v>126</v>
      </c>
      <c r="C2112" s="143" t="s">
        <v>370</v>
      </c>
      <c r="D2112" s="142">
        <v>10</v>
      </c>
      <c r="E2112" s="143" t="s">
        <v>13</v>
      </c>
      <c r="F2112" s="38">
        <v>2</v>
      </c>
      <c r="G2112" s="14"/>
      <c r="H2112" s="140">
        <v>46.4</v>
      </c>
      <c r="I2112" s="228">
        <f t="shared" si="877"/>
        <v>46.4</v>
      </c>
      <c r="J2112" s="228">
        <f t="shared" si="878"/>
        <v>0</v>
      </c>
      <c r="K2112" s="228">
        <f t="shared" si="879"/>
        <v>46.4</v>
      </c>
      <c r="L2112" s="143">
        <f t="shared" si="880"/>
        <v>1</v>
      </c>
      <c r="M2112" s="12">
        <v>0</v>
      </c>
      <c r="N2112" s="143">
        <v>1</v>
      </c>
      <c r="O2112" s="247">
        <v>3</v>
      </c>
      <c r="P2112" s="13">
        <v>0</v>
      </c>
      <c r="Q2112" s="247">
        <f t="shared" si="881"/>
        <v>3</v>
      </c>
      <c r="R2112" s="223" t="s">
        <v>22</v>
      </c>
      <c r="S2112" s="141">
        <v>43529</v>
      </c>
      <c r="T2112" s="143" t="s">
        <v>365</v>
      </c>
      <c r="U2112" s="45">
        <v>47118</v>
      </c>
      <c r="V2112" s="139">
        <v>38882</v>
      </c>
      <c r="W2112" s="16"/>
      <c r="X2112" s="16"/>
      <c r="Y2112" s="11"/>
    </row>
    <row r="2113" spans="1:25" s="17" customFormat="1" ht="24.95" customHeight="1" x14ac:dyDescent="0.2">
      <c r="A2113" s="58">
        <f t="shared" si="857"/>
        <v>41</v>
      </c>
      <c r="B2113" s="143" t="s">
        <v>126</v>
      </c>
      <c r="C2113" s="143" t="s">
        <v>370</v>
      </c>
      <c r="D2113" s="142">
        <v>11</v>
      </c>
      <c r="E2113" s="143" t="s">
        <v>12</v>
      </c>
      <c r="F2113" s="38">
        <v>1</v>
      </c>
      <c r="G2113" s="14"/>
      <c r="H2113" s="140">
        <v>45</v>
      </c>
      <c r="I2113" s="228">
        <f t="shared" si="877"/>
        <v>45</v>
      </c>
      <c r="J2113" s="228">
        <f t="shared" si="878"/>
        <v>45</v>
      </c>
      <c r="K2113" s="228">
        <f t="shared" si="879"/>
        <v>0</v>
      </c>
      <c r="L2113" s="143">
        <f t="shared" si="880"/>
        <v>1</v>
      </c>
      <c r="M2113" s="12">
        <v>1</v>
      </c>
      <c r="N2113" s="143">
        <v>0</v>
      </c>
      <c r="O2113" s="247">
        <v>3</v>
      </c>
      <c r="P2113" s="13">
        <v>0</v>
      </c>
      <c r="Q2113" s="247">
        <f t="shared" si="881"/>
        <v>3</v>
      </c>
      <c r="R2113" s="223" t="s">
        <v>22</v>
      </c>
      <c r="S2113" s="141">
        <v>43529</v>
      </c>
      <c r="T2113" s="143" t="s">
        <v>365</v>
      </c>
      <c r="U2113" s="45">
        <v>47118</v>
      </c>
      <c r="V2113" s="16"/>
      <c r="W2113" s="16"/>
      <c r="X2113" s="16"/>
      <c r="Y2113" s="11"/>
    </row>
    <row r="2114" spans="1:25" s="17" customFormat="1" ht="24.95" customHeight="1" x14ac:dyDescent="0.2">
      <c r="A2114" s="58">
        <f t="shared" si="857"/>
        <v>41</v>
      </c>
      <c r="B2114" s="143" t="s">
        <v>126</v>
      </c>
      <c r="C2114" s="143" t="s">
        <v>370</v>
      </c>
      <c r="D2114" s="142">
        <v>12</v>
      </c>
      <c r="E2114" s="143" t="s">
        <v>13</v>
      </c>
      <c r="F2114" s="38">
        <v>1</v>
      </c>
      <c r="G2114" s="14"/>
      <c r="H2114" s="140">
        <v>46.2</v>
      </c>
      <c r="I2114" s="228">
        <f t="shared" si="877"/>
        <v>46.2</v>
      </c>
      <c r="J2114" s="228">
        <f t="shared" si="878"/>
        <v>0</v>
      </c>
      <c r="K2114" s="228">
        <f t="shared" si="879"/>
        <v>46.2</v>
      </c>
      <c r="L2114" s="143">
        <f t="shared" si="880"/>
        <v>1</v>
      </c>
      <c r="M2114" s="12">
        <v>0</v>
      </c>
      <c r="N2114" s="143">
        <v>1</v>
      </c>
      <c r="O2114" s="247">
        <v>3</v>
      </c>
      <c r="P2114" s="13">
        <v>0</v>
      </c>
      <c r="Q2114" s="247">
        <f t="shared" si="881"/>
        <v>3</v>
      </c>
      <c r="R2114" s="223" t="s">
        <v>22</v>
      </c>
      <c r="S2114" s="141">
        <v>43529</v>
      </c>
      <c r="T2114" s="143" t="s">
        <v>365</v>
      </c>
      <c r="U2114" s="45">
        <v>47118</v>
      </c>
      <c r="V2114" s="139">
        <v>38431</v>
      </c>
      <c r="W2114" s="16"/>
      <c r="X2114" s="16"/>
      <c r="Y2114" s="11"/>
    </row>
    <row r="2115" spans="1:25" s="17" customFormat="1" ht="24.95" customHeight="1" x14ac:dyDescent="0.2">
      <c r="A2115" s="58">
        <f t="shared" si="857"/>
        <v>41</v>
      </c>
      <c r="B2115" s="143" t="s">
        <v>126</v>
      </c>
      <c r="C2115" s="143" t="s">
        <v>370</v>
      </c>
      <c r="D2115" s="142">
        <v>13</v>
      </c>
      <c r="E2115" s="143" t="s">
        <v>12</v>
      </c>
      <c r="F2115" s="38">
        <v>1</v>
      </c>
      <c r="G2115" s="14"/>
      <c r="H2115" s="140">
        <v>45.3</v>
      </c>
      <c r="I2115" s="228">
        <f t="shared" si="877"/>
        <v>45.3</v>
      </c>
      <c r="J2115" s="228">
        <f t="shared" si="878"/>
        <v>45.3</v>
      </c>
      <c r="K2115" s="228">
        <f t="shared" si="879"/>
        <v>0</v>
      </c>
      <c r="L2115" s="143">
        <f t="shared" si="880"/>
        <v>1</v>
      </c>
      <c r="M2115" s="12">
        <v>0</v>
      </c>
      <c r="N2115" s="143">
        <v>1</v>
      </c>
      <c r="O2115" s="247">
        <v>2</v>
      </c>
      <c r="P2115" s="13">
        <v>0</v>
      </c>
      <c r="Q2115" s="247">
        <f t="shared" si="881"/>
        <v>2</v>
      </c>
      <c r="R2115" s="223" t="s">
        <v>22</v>
      </c>
      <c r="S2115" s="141">
        <v>43529</v>
      </c>
      <c r="T2115" s="143" t="s">
        <v>365</v>
      </c>
      <c r="U2115" s="45">
        <v>47118</v>
      </c>
      <c r="V2115" s="16"/>
      <c r="W2115" s="16"/>
      <c r="X2115" s="16"/>
      <c r="Y2115" s="11"/>
    </row>
    <row r="2116" spans="1:25" s="17" customFormat="1" ht="24.95" customHeight="1" x14ac:dyDescent="0.2">
      <c r="A2116" s="58">
        <f t="shared" si="857"/>
        <v>41</v>
      </c>
      <c r="B2116" s="143" t="s">
        <v>126</v>
      </c>
      <c r="C2116" s="143" t="s">
        <v>370</v>
      </c>
      <c r="D2116" s="142">
        <v>14</v>
      </c>
      <c r="E2116" s="143" t="s">
        <v>13</v>
      </c>
      <c r="F2116" s="38">
        <v>1</v>
      </c>
      <c r="G2116" s="14"/>
      <c r="H2116" s="140">
        <v>23.9</v>
      </c>
      <c r="I2116" s="228">
        <f t="shared" si="877"/>
        <v>23.9</v>
      </c>
      <c r="J2116" s="228">
        <f t="shared" si="878"/>
        <v>0</v>
      </c>
      <c r="K2116" s="228">
        <f t="shared" si="879"/>
        <v>23.9</v>
      </c>
      <c r="L2116" s="143">
        <f t="shared" si="880"/>
        <v>1</v>
      </c>
      <c r="M2116" s="12">
        <v>0</v>
      </c>
      <c r="N2116" s="143">
        <v>1</v>
      </c>
      <c r="O2116" s="247">
        <v>4</v>
      </c>
      <c r="P2116" s="13">
        <v>0</v>
      </c>
      <c r="Q2116" s="247">
        <f t="shared" si="881"/>
        <v>4</v>
      </c>
      <c r="R2116" s="223" t="s">
        <v>22</v>
      </c>
      <c r="S2116" s="141">
        <v>43529</v>
      </c>
      <c r="T2116" s="143" t="s">
        <v>365</v>
      </c>
      <c r="U2116" s="45">
        <v>47118</v>
      </c>
      <c r="V2116" s="139">
        <v>41929</v>
      </c>
      <c r="W2116" s="16"/>
      <c r="X2116" s="16"/>
      <c r="Y2116" s="11"/>
    </row>
    <row r="2117" spans="1:25" s="17" customFormat="1" ht="24.95" customHeight="1" x14ac:dyDescent="0.2">
      <c r="A2117" s="58">
        <f t="shared" si="857"/>
        <v>41</v>
      </c>
      <c r="B2117" s="143" t="s">
        <v>126</v>
      </c>
      <c r="C2117" s="143" t="s">
        <v>370</v>
      </c>
      <c r="D2117" s="142">
        <v>15</v>
      </c>
      <c r="E2117" s="143" t="s">
        <v>12</v>
      </c>
      <c r="F2117" s="38">
        <v>1</v>
      </c>
      <c r="G2117" s="14"/>
      <c r="H2117" s="140">
        <v>44.2</v>
      </c>
      <c r="I2117" s="228">
        <f t="shared" si="877"/>
        <v>44.2</v>
      </c>
      <c r="J2117" s="228">
        <f t="shared" si="878"/>
        <v>44.2</v>
      </c>
      <c r="K2117" s="228">
        <f t="shared" si="879"/>
        <v>0</v>
      </c>
      <c r="L2117" s="143">
        <f t="shared" si="880"/>
        <v>1</v>
      </c>
      <c r="M2117" s="12">
        <v>1</v>
      </c>
      <c r="N2117" s="143">
        <v>0</v>
      </c>
      <c r="O2117" s="247">
        <v>2</v>
      </c>
      <c r="P2117" s="13">
        <v>0</v>
      </c>
      <c r="Q2117" s="247">
        <f t="shared" si="881"/>
        <v>2</v>
      </c>
      <c r="R2117" s="223" t="s">
        <v>22</v>
      </c>
      <c r="S2117" s="141">
        <v>43529</v>
      </c>
      <c r="T2117" s="143" t="s">
        <v>365</v>
      </c>
      <c r="U2117" s="45">
        <v>47118</v>
      </c>
      <c r="V2117" s="16"/>
      <c r="W2117" s="16"/>
      <c r="X2117" s="16"/>
      <c r="Y2117" s="11"/>
    </row>
    <row r="2118" spans="1:25" s="17" customFormat="1" ht="24.95" customHeight="1" x14ac:dyDescent="0.2">
      <c r="A2118" s="58">
        <f t="shared" si="857"/>
        <v>41</v>
      </c>
      <c r="B2118" s="143" t="s">
        <v>126</v>
      </c>
      <c r="C2118" s="143" t="s">
        <v>370</v>
      </c>
      <c r="D2118" s="142">
        <v>16</v>
      </c>
      <c r="E2118" s="143" t="s">
        <v>13</v>
      </c>
      <c r="F2118" s="38">
        <v>1</v>
      </c>
      <c r="G2118" s="14"/>
      <c r="H2118" s="140">
        <v>46.9</v>
      </c>
      <c r="I2118" s="228">
        <f t="shared" si="877"/>
        <v>46.9</v>
      </c>
      <c r="J2118" s="228">
        <f t="shared" si="878"/>
        <v>0</v>
      </c>
      <c r="K2118" s="228">
        <f t="shared" si="879"/>
        <v>46.9</v>
      </c>
      <c r="L2118" s="143">
        <f t="shared" si="880"/>
        <v>1</v>
      </c>
      <c r="M2118" s="12">
        <v>0</v>
      </c>
      <c r="N2118" s="143">
        <v>1</v>
      </c>
      <c r="O2118" s="247">
        <v>4</v>
      </c>
      <c r="P2118" s="13">
        <v>0</v>
      </c>
      <c r="Q2118" s="247">
        <f t="shared" si="881"/>
        <v>4</v>
      </c>
      <c r="R2118" s="223" t="s">
        <v>22</v>
      </c>
      <c r="S2118" s="141">
        <v>43529</v>
      </c>
      <c r="T2118" s="143" t="s">
        <v>365</v>
      </c>
      <c r="U2118" s="45">
        <v>47118</v>
      </c>
      <c r="V2118" s="139">
        <v>40693</v>
      </c>
      <c r="W2118" s="16"/>
      <c r="X2118" s="16"/>
      <c r="Y2118" s="11"/>
    </row>
    <row r="2119" spans="1:25" s="17" customFormat="1" ht="24.95" customHeight="1" x14ac:dyDescent="0.2">
      <c r="A2119" s="58">
        <f t="shared" si="857"/>
        <v>41</v>
      </c>
      <c r="B2119" s="143" t="s">
        <v>126</v>
      </c>
      <c r="C2119" s="143" t="s">
        <v>370</v>
      </c>
      <c r="D2119" s="142">
        <v>17</v>
      </c>
      <c r="E2119" s="143" t="s">
        <v>12</v>
      </c>
      <c r="F2119" s="38">
        <v>1</v>
      </c>
      <c r="G2119" s="14"/>
      <c r="H2119" s="140">
        <v>44.1</v>
      </c>
      <c r="I2119" s="228">
        <f t="shared" si="877"/>
        <v>44.1</v>
      </c>
      <c r="J2119" s="228">
        <f t="shared" si="878"/>
        <v>44.1</v>
      </c>
      <c r="K2119" s="228">
        <f t="shared" si="879"/>
        <v>0</v>
      </c>
      <c r="L2119" s="143">
        <f t="shared" si="880"/>
        <v>1</v>
      </c>
      <c r="M2119" s="12">
        <v>1</v>
      </c>
      <c r="N2119" s="143">
        <v>0</v>
      </c>
      <c r="O2119" s="247">
        <v>2</v>
      </c>
      <c r="P2119" s="13">
        <v>0</v>
      </c>
      <c r="Q2119" s="247">
        <f t="shared" si="881"/>
        <v>2</v>
      </c>
      <c r="R2119" s="223" t="s">
        <v>22</v>
      </c>
      <c r="S2119" s="141">
        <v>43529</v>
      </c>
      <c r="T2119" s="143" t="s">
        <v>365</v>
      </c>
      <c r="U2119" s="45">
        <v>47118</v>
      </c>
      <c r="V2119" s="16"/>
      <c r="W2119" s="16"/>
      <c r="X2119" s="16"/>
      <c r="Y2119" s="11"/>
    </row>
    <row r="2120" spans="1:25" s="17" customFormat="1" ht="24.95" customHeight="1" x14ac:dyDescent="0.2">
      <c r="A2120" s="58">
        <f t="shared" si="857"/>
        <v>41</v>
      </c>
      <c r="B2120" s="143" t="s">
        <v>126</v>
      </c>
      <c r="C2120" s="143" t="s">
        <v>370</v>
      </c>
      <c r="D2120" s="142" t="s">
        <v>45</v>
      </c>
      <c r="E2120" s="143" t="s">
        <v>13</v>
      </c>
      <c r="F2120" s="38">
        <v>1</v>
      </c>
      <c r="G2120" s="14"/>
      <c r="H2120" s="140">
        <v>43.5</v>
      </c>
      <c r="I2120" s="228">
        <f t="shared" si="877"/>
        <v>43.5</v>
      </c>
      <c r="J2120" s="228">
        <f t="shared" si="878"/>
        <v>0</v>
      </c>
      <c r="K2120" s="228">
        <f t="shared" si="879"/>
        <v>43.5</v>
      </c>
      <c r="L2120" s="143">
        <f t="shared" si="880"/>
        <v>1</v>
      </c>
      <c r="M2120" s="12">
        <v>0</v>
      </c>
      <c r="N2120" s="143">
        <v>1</v>
      </c>
      <c r="O2120" s="247">
        <v>2</v>
      </c>
      <c r="P2120" s="13">
        <v>0</v>
      </c>
      <c r="Q2120" s="247">
        <f t="shared" si="881"/>
        <v>2</v>
      </c>
      <c r="R2120" s="223" t="s">
        <v>22</v>
      </c>
      <c r="S2120" s="141">
        <v>43529</v>
      </c>
      <c r="T2120" s="143" t="s">
        <v>365</v>
      </c>
      <c r="U2120" s="45">
        <v>47118</v>
      </c>
      <c r="V2120" s="139">
        <v>41939</v>
      </c>
      <c r="W2120" s="16"/>
      <c r="X2120" s="16"/>
      <c r="Y2120" s="11"/>
    </row>
    <row r="2121" spans="1:25" s="17" customFormat="1" ht="24.95" customHeight="1" x14ac:dyDescent="0.2">
      <c r="A2121" s="58">
        <f t="shared" ref="A2121:A2184" si="882">A2120</f>
        <v>41</v>
      </c>
      <c r="B2121" s="143" t="s">
        <v>126</v>
      </c>
      <c r="C2121" s="143" t="s">
        <v>370</v>
      </c>
      <c r="D2121" s="142">
        <v>18</v>
      </c>
      <c r="E2121" s="143" t="s">
        <v>13</v>
      </c>
      <c r="F2121" s="38">
        <v>1</v>
      </c>
      <c r="G2121" s="14"/>
      <c r="H2121" s="140">
        <v>45.3</v>
      </c>
      <c r="I2121" s="228">
        <f t="shared" si="877"/>
        <v>45.3</v>
      </c>
      <c r="J2121" s="228">
        <f t="shared" si="878"/>
        <v>0</v>
      </c>
      <c r="K2121" s="228">
        <f t="shared" si="879"/>
        <v>45.3</v>
      </c>
      <c r="L2121" s="143">
        <f t="shared" si="880"/>
        <v>1</v>
      </c>
      <c r="M2121" s="12">
        <v>0</v>
      </c>
      <c r="N2121" s="143">
        <v>1</v>
      </c>
      <c r="O2121" s="247">
        <v>2</v>
      </c>
      <c r="P2121" s="13">
        <v>0</v>
      </c>
      <c r="Q2121" s="247">
        <f t="shared" si="881"/>
        <v>2</v>
      </c>
      <c r="R2121" s="223" t="s">
        <v>22</v>
      </c>
      <c r="S2121" s="141">
        <v>43529</v>
      </c>
      <c r="T2121" s="143" t="s">
        <v>365</v>
      </c>
      <c r="U2121" s="45">
        <v>47118</v>
      </c>
      <c r="V2121" s="139">
        <v>42774</v>
      </c>
      <c r="W2121" s="16"/>
      <c r="X2121" s="16"/>
      <c r="Y2121" s="11"/>
    </row>
    <row r="2122" spans="1:25" s="17" customFormat="1" ht="24.95" customHeight="1" x14ac:dyDescent="0.2">
      <c r="A2122" s="58">
        <f t="shared" si="882"/>
        <v>41</v>
      </c>
      <c r="B2122" s="143" t="s">
        <v>126</v>
      </c>
      <c r="C2122" s="143" t="s">
        <v>370</v>
      </c>
      <c r="D2122" s="142">
        <v>19</v>
      </c>
      <c r="E2122" s="143" t="s">
        <v>13</v>
      </c>
      <c r="F2122" s="38">
        <v>2</v>
      </c>
      <c r="G2122" s="14"/>
      <c r="H2122" s="140">
        <v>46.9</v>
      </c>
      <c r="I2122" s="228">
        <f t="shared" si="877"/>
        <v>46.9</v>
      </c>
      <c r="J2122" s="228">
        <f t="shared" si="878"/>
        <v>0</v>
      </c>
      <c r="K2122" s="228">
        <f t="shared" si="879"/>
        <v>46.9</v>
      </c>
      <c r="L2122" s="143">
        <f t="shared" si="880"/>
        <v>1</v>
      </c>
      <c r="M2122" s="12">
        <v>0</v>
      </c>
      <c r="N2122" s="143">
        <v>1</v>
      </c>
      <c r="O2122" s="247">
        <v>2</v>
      </c>
      <c r="P2122" s="13">
        <v>0</v>
      </c>
      <c r="Q2122" s="247">
        <f t="shared" si="881"/>
        <v>2</v>
      </c>
      <c r="R2122" s="223" t="s">
        <v>22</v>
      </c>
      <c r="S2122" s="141">
        <v>43529</v>
      </c>
      <c r="T2122" s="143" t="s">
        <v>365</v>
      </c>
      <c r="U2122" s="45">
        <v>47118</v>
      </c>
      <c r="V2122" s="139">
        <v>41409</v>
      </c>
      <c r="W2122" s="16"/>
      <c r="X2122" s="16"/>
      <c r="Y2122" s="11"/>
    </row>
    <row r="2123" spans="1:25" s="17" customFormat="1" ht="24.95" customHeight="1" x14ac:dyDescent="0.2">
      <c r="A2123" s="58">
        <f t="shared" si="882"/>
        <v>41</v>
      </c>
      <c r="B2123" s="143" t="s">
        <v>126</v>
      </c>
      <c r="C2123" s="143" t="s">
        <v>370</v>
      </c>
      <c r="D2123" s="142">
        <v>20</v>
      </c>
      <c r="E2123" s="143" t="s">
        <v>13</v>
      </c>
      <c r="F2123" s="38">
        <v>1</v>
      </c>
      <c r="G2123" s="14"/>
      <c r="H2123" s="140">
        <v>45.6</v>
      </c>
      <c r="I2123" s="228">
        <f t="shared" si="877"/>
        <v>45.6</v>
      </c>
      <c r="J2123" s="228">
        <f t="shared" si="878"/>
        <v>0</v>
      </c>
      <c r="K2123" s="228">
        <f t="shared" si="879"/>
        <v>45.6</v>
      </c>
      <c r="L2123" s="143">
        <f t="shared" si="880"/>
        <v>1</v>
      </c>
      <c r="M2123" s="12">
        <v>0</v>
      </c>
      <c r="N2123" s="143">
        <v>1</v>
      </c>
      <c r="O2123" s="247">
        <v>1</v>
      </c>
      <c r="P2123" s="13">
        <v>0</v>
      </c>
      <c r="Q2123" s="247">
        <f t="shared" si="881"/>
        <v>1</v>
      </c>
      <c r="R2123" s="223" t="s">
        <v>22</v>
      </c>
      <c r="S2123" s="141">
        <v>43529</v>
      </c>
      <c r="T2123" s="143" t="s">
        <v>365</v>
      </c>
      <c r="U2123" s="45">
        <v>47118</v>
      </c>
      <c r="V2123" s="139">
        <v>36559</v>
      </c>
      <c r="W2123" s="16"/>
      <c r="X2123" s="16"/>
      <c r="Y2123" s="11"/>
    </row>
    <row r="2124" spans="1:25" s="17" customFormat="1" ht="24.95" customHeight="1" x14ac:dyDescent="0.2">
      <c r="A2124" s="58">
        <f t="shared" si="882"/>
        <v>41</v>
      </c>
      <c r="B2124" s="143" t="s">
        <v>126</v>
      </c>
      <c r="C2124" s="143" t="s">
        <v>370</v>
      </c>
      <c r="D2124" s="142">
        <v>21</v>
      </c>
      <c r="E2124" s="143" t="s">
        <v>13</v>
      </c>
      <c r="F2124" s="38">
        <v>1</v>
      </c>
      <c r="G2124" s="14"/>
      <c r="H2124" s="140">
        <v>45.9</v>
      </c>
      <c r="I2124" s="228">
        <f t="shared" si="877"/>
        <v>45.9</v>
      </c>
      <c r="J2124" s="228">
        <f t="shared" si="878"/>
        <v>0</v>
      </c>
      <c r="K2124" s="228">
        <f t="shared" si="879"/>
        <v>45.9</v>
      </c>
      <c r="L2124" s="143">
        <f t="shared" si="880"/>
        <v>1</v>
      </c>
      <c r="M2124" s="12">
        <v>0</v>
      </c>
      <c r="N2124" s="143">
        <v>1</v>
      </c>
      <c r="O2124" s="247">
        <v>3</v>
      </c>
      <c r="P2124" s="13">
        <v>0</v>
      </c>
      <c r="Q2124" s="247">
        <f t="shared" si="881"/>
        <v>3</v>
      </c>
      <c r="R2124" s="223" t="s">
        <v>22</v>
      </c>
      <c r="S2124" s="141">
        <v>43529</v>
      </c>
      <c r="T2124" s="143" t="s">
        <v>365</v>
      </c>
      <c r="U2124" s="45">
        <v>47118</v>
      </c>
      <c r="V2124" s="139">
        <v>41886</v>
      </c>
      <c r="W2124" s="16"/>
      <c r="X2124" s="16"/>
      <c r="Y2124" s="11"/>
    </row>
    <row r="2125" spans="1:25" s="17" customFormat="1" ht="24.95" customHeight="1" x14ac:dyDescent="0.2">
      <c r="A2125" s="58">
        <f t="shared" si="882"/>
        <v>41</v>
      </c>
      <c r="B2125" s="143" t="s">
        <v>126</v>
      </c>
      <c r="C2125" s="143" t="s">
        <v>370</v>
      </c>
      <c r="D2125" s="142">
        <v>22</v>
      </c>
      <c r="E2125" s="143" t="s">
        <v>13</v>
      </c>
      <c r="F2125" s="38">
        <v>2</v>
      </c>
      <c r="G2125" s="14"/>
      <c r="H2125" s="140">
        <v>45.3</v>
      </c>
      <c r="I2125" s="228">
        <f t="shared" si="877"/>
        <v>45.3</v>
      </c>
      <c r="J2125" s="228">
        <f t="shared" si="878"/>
        <v>0</v>
      </c>
      <c r="K2125" s="228">
        <f t="shared" si="879"/>
        <v>45.3</v>
      </c>
      <c r="L2125" s="143">
        <f t="shared" si="880"/>
        <v>1</v>
      </c>
      <c r="M2125" s="12">
        <v>1</v>
      </c>
      <c r="N2125" s="143">
        <v>0</v>
      </c>
      <c r="O2125" s="247">
        <v>6</v>
      </c>
      <c r="P2125" s="13">
        <v>0</v>
      </c>
      <c r="Q2125" s="247">
        <f t="shared" si="881"/>
        <v>6</v>
      </c>
      <c r="R2125" s="223" t="s">
        <v>22</v>
      </c>
      <c r="S2125" s="141">
        <v>43529</v>
      </c>
      <c r="T2125" s="143" t="s">
        <v>365</v>
      </c>
      <c r="U2125" s="45">
        <v>47118</v>
      </c>
      <c r="V2125" s="139">
        <v>43147</v>
      </c>
      <c r="W2125" s="16"/>
      <c r="X2125" s="16"/>
      <c r="Y2125" s="11"/>
    </row>
    <row r="2126" spans="1:25" s="17" customFormat="1" ht="24.95" customHeight="1" x14ac:dyDescent="0.2">
      <c r="A2126" s="58">
        <f t="shared" si="882"/>
        <v>41</v>
      </c>
      <c r="B2126" s="143" t="s">
        <v>126</v>
      </c>
      <c r="C2126" s="143" t="s">
        <v>370</v>
      </c>
      <c r="D2126" s="142">
        <v>23</v>
      </c>
      <c r="E2126" s="143" t="s">
        <v>13</v>
      </c>
      <c r="F2126" s="38">
        <v>1</v>
      </c>
      <c r="G2126" s="14"/>
      <c r="H2126" s="140">
        <v>44.7</v>
      </c>
      <c r="I2126" s="228">
        <f t="shared" si="877"/>
        <v>44.7</v>
      </c>
      <c r="J2126" s="228">
        <f t="shared" si="878"/>
        <v>0</v>
      </c>
      <c r="K2126" s="228">
        <f t="shared" si="879"/>
        <v>44.7</v>
      </c>
      <c r="L2126" s="143">
        <f t="shared" si="880"/>
        <v>1</v>
      </c>
      <c r="M2126" s="12">
        <v>1</v>
      </c>
      <c r="N2126" s="143">
        <v>0</v>
      </c>
      <c r="O2126" s="247">
        <v>6</v>
      </c>
      <c r="P2126" s="13">
        <v>0</v>
      </c>
      <c r="Q2126" s="247">
        <f t="shared" si="881"/>
        <v>6</v>
      </c>
      <c r="R2126" s="223" t="s">
        <v>22</v>
      </c>
      <c r="S2126" s="141">
        <v>43529</v>
      </c>
      <c r="T2126" s="143" t="s">
        <v>365</v>
      </c>
      <c r="U2126" s="45">
        <v>47118</v>
      </c>
      <c r="V2126" s="139">
        <v>42002</v>
      </c>
      <c r="W2126" s="16"/>
      <c r="X2126" s="16"/>
      <c r="Y2126" s="11"/>
    </row>
    <row r="2127" spans="1:25" s="17" customFormat="1" ht="24.95" customHeight="1" x14ac:dyDescent="0.2">
      <c r="A2127" s="58">
        <f t="shared" si="882"/>
        <v>41</v>
      </c>
      <c r="B2127" s="143" t="s">
        <v>126</v>
      </c>
      <c r="C2127" s="143" t="s">
        <v>370</v>
      </c>
      <c r="D2127" s="142">
        <v>24</v>
      </c>
      <c r="E2127" s="143" t="s">
        <v>13</v>
      </c>
      <c r="F2127" s="38">
        <v>2</v>
      </c>
      <c r="G2127" s="14"/>
      <c r="H2127" s="140">
        <v>44.6</v>
      </c>
      <c r="I2127" s="228">
        <f t="shared" si="877"/>
        <v>44.6</v>
      </c>
      <c r="J2127" s="228">
        <f t="shared" si="878"/>
        <v>0</v>
      </c>
      <c r="K2127" s="228">
        <f t="shared" si="879"/>
        <v>44.6</v>
      </c>
      <c r="L2127" s="143">
        <f t="shared" si="880"/>
        <v>1</v>
      </c>
      <c r="M2127" s="12">
        <v>0</v>
      </c>
      <c r="N2127" s="143">
        <v>1</v>
      </c>
      <c r="O2127" s="247">
        <v>1</v>
      </c>
      <c r="P2127" s="13">
        <v>0</v>
      </c>
      <c r="Q2127" s="247">
        <f t="shared" si="881"/>
        <v>1</v>
      </c>
      <c r="R2127" s="223" t="s">
        <v>22</v>
      </c>
      <c r="S2127" s="141">
        <v>43529</v>
      </c>
      <c r="T2127" s="143" t="s">
        <v>365</v>
      </c>
      <c r="U2127" s="45">
        <v>47118</v>
      </c>
      <c r="V2127" s="139">
        <v>43019</v>
      </c>
      <c r="W2127" s="16"/>
      <c r="X2127" s="16"/>
      <c r="Y2127" s="11"/>
    </row>
    <row r="2128" spans="1:25" s="17" customFormat="1" ht="24.95" customHeight="1" x14ac:dyDescent="0.2">
      <c r="A2128" s="58">
        <f t="shared" si="882"/>
        <v>41</v>
      </c>
      <c r="B2128" s="143" t="s">
        <v>126</v>
      </c>
      <c r="C2128" s="143" t="s">
        <v>370</v>
      </c>
      <c r="D2128" s="142">
        <v>25</v>
      </c>
      <c r="E2128" s="143" t="s">
        <v>12</v>
      </c>
      <c r="F2128" s="38">
        <v>2</v>
      </c>
      <c r="G2128" s="14"/>
      <c r="H2128" s="140">
        <v>44.7</v>
      </c>
      <c r="I2128" s="228">
        <f t="shared" si="877"/>
        <v>44.7</v>
      </c>
      <c r="J2128" s="228">
        <f t="shared" si="878"/>
        <v>44.7</v>
      </c>
      <c r="K2128" s="228">
        <f t="shared" si="879"/>
        <v>0</v>
      </c>
      <c r="L2128" s="143">
        <f t="shared" si="880"/>
        <v>1</v>
      </c>
      <c r="M2128" s="12">
        <v>1</v>
      </c>
      <c r="N2128" s="143">
        <v>0</v>
      </c>
      <c r="O2128" s="247">
        <v>3</v>
      </c>
      <c r="P2128" s="13">
        <v>0</v>
      </c>
      <c r="Q2128" s="247">
        <f t="shared" si="881"/>
        <v>3</v>
      </c>
      <c r="R2128" s="223" t="s">
        <v>22</v>
      </c>
      <c r="S2128" s="141">
        <v>43529</v>
      </c>
      <c r="T2128" s="143" t="s">
        <v>365</v>
      </c>
      <c r="U2128" s="45">
        <v>47118</v>
      </c>
      <c r="V2128" s="16"/>
      <c r="W2128" s="16"/>
      <c r="X2128" s="16"/>
      <c r="Y2128" s="11"/>
    </row>
    <row r="2129" spans="1:25" s="17" customFormat="1" ht="24.95" customHeight="1" x14ac:dyDescent="0.2">
      <c r="A2129" s="58">
        <f t="shared" si="882"/>
        <v>41</v>
      </c>
      <c r="B2129" s="143" t="s">
        <v>126</v>
      </c>
      <c r="C2129" s="143" t="s">
        <v>370</v>
      </c>
      <c r="D2129" s="142">
        <v>26</v>
      </c>
      <c r="E2129" s="143" t="s">
        <v>13</v>
      </c>
      <c r="F2129" s="38">
        <v>1</v>
      </c>
      <c r="G2129" s="14"/>
      <c r="H2129" s="140">
        <v>44.8</v>
      </c>
      <c r="I2129" s="228">
        <f t="shared" si="877"/>
        <v>44.8</v>
      </c>
      <c r="J2129" s="228">
        <f t="shared" si="878"/>
        <v>0</v>
      </c>
      <c r="K2129" s="228">
        <f t="shared" si="879"/>
        <v>44.8</v>
      </c>
      <c r="L2129" s="143">
        <f t="shared" si="880"/>
        <v>1</v>
      </c>
      <c r="M2129" s="12">
        <v>0</v>
      </c>
      <c r="N2129" s="143">
        <v>1</v>
      </c>
      <c r="O2129" s="247">
        <v>5</v>
      </c>
      <c r="P2129" s="13">
        <v>0</v>
      </c>
      <c r="Q2129" s="247">
        <f t="shared" si="881"/>
        <v>5</v>
      </c>
      <c r="R2129" s="223" t="s">
        <v>22</v>
      </c>
      <c r="S2129" s="141">
        <v>43529</v>
      </c>
      <c r="T2129" s="143" t="s">
        <v>365</v>
      </c>
      <c r="U2129" s="45">
        <v>47118</v>
      </c>
      <c r="V2129" s="139">
        <v>42727</v>
      </c>
      <c r="W2129" s="16"/>
      <c r="X2129" s="16"/>
      <c r="Y2129" s="11"/>
    </row>
    <row r="2130" spans="1:25" s="308" customFormat="1" ht="24.95" customHeight="1" x14ac:dyDescent="0.2">
      <c r="A2130" s="271">
        <f t="shared" si="882"/>
        <v>41</v>
      </c>
      <c r="B2130" s="272" t="s">
        <v>126</v>
      </c>
      <c r="C2130" s="272" t="s">
        <v>370</v>
      </c>
      <c r="D2130" s="275">
        <v>27</v>
      </c>
      <c r="E2130" s="272" t="s">
        <v>13</v>
      </c>
      <c r="F2130" s="273">
        <v>2</v>
      </c>
      <c r="G2130" s="305"/>
      <c r="H2130" s="274">
        <v>46.6</v>
      </c>
      <c r="I2130" s="274">
        <f t="shared" si="877"/>
        <v>46.6</v>
      </c>
      <c r="J2130" s="274">
        <f t="shared" si="878"/>
        <v>0</v>
      </c>
      <c r="K2130" s="274">
        <f t="shared" si="879"/>
        <v>46.6</v>
      </c>
      <c r="L2130" s="272">
        <f t="shared" si="880"/>
        <v>1</v>
      </c>
      <c r="M2130" s="306">
        <v>1</v>
      </c>
      <c r="N2130" s="272">
        <v>0</v>
      </c>
      <c r="O2130" s="275">
        <v>3</v>
      </c>
      <c r="P2130" s="307">
        <v>0</v>
      </c>
      <c r="Q2130" s="275">
        <f t="shared" si="881"/>
        <v>3</v>
      </c>
      <c r="R2130" s="272" t="s">
        <v>22</v>
      </c>
      <c r="S2130" s="276">
        <v>43529</v>
      </c>
      <c r="T2130" s="272" t="s">
        <v>365</v>
      </c>
      <c r="U2130" s="277">
        <v>47118</v>
      </c>
      <c r="V2130" s="278">
        <v>43636</v>
      </c>
      <c r="W2130" s="309"/>
      <c r="X2130" s="309"/>
      <c r="Y2130" s="11"/>
    </row>
    <row r="2131" spans="1:25" s="17" customFormat="1" ht="24.95" customHeight="1" x14ac:dyDescent="0.2">
      <c r="A2131" s="58">
        <f t="shared" si="882"/>
        <v>41</v>
      </c>
      <c r="B2131" s="143" t="s">
        <v>126</v>
      </c>
      <c r="C2131" s="143" t="s">
        <v>370</v>
      </c>
      <c r="D2131" s="142">
        <v>28</v>
      </c>
      <c r="E2131" s="143" t="s">
        <v>12</v>
      </c>
      <c r="F2131" s="38">
        <v>2</v>
      </c>
      <c r="G2131" s="14"/>
      <c r="H2131" s="140">
        <v>45.2</v>
      </c>
      <c r="I2131" s="228">
        <f t="shared" si="877"/>
        <v>45.2</v>
      </c>
      <c r="J2131" s="228">
        <f t="shared" si="878"/>
        <v>45.2</v>
      </c>
      <c r="K2131" s="228">
        <f t="shared" si="879"/>
        <v>0</v>
      </c>
      <c r="L2131" s="143">
        <f t="shared" si="880"/>
        <v>1</v>
      </c>
      <c r="M2131" s="12">
        <v>1</v>
      </c>
      <c r="N2131" s="143">
        <v>0</v>
      </c>
      <c r="O2131" s="247">
        <v>3</v>
      </c>
      <c r="P2131" s="13">
        <v>0</v>
      </c>
      <c r="Q2131" s="247">
        <f t="shared" si="881"/>
        <v>3</v>
      </c>
      <c r="R2131" s="223" t="s">
        <v>22</v>
      </c>
      <c r="S2131" s="141">
        <v>43529</v>
      </c>
      <c r="T2131" s="143" t="s">
        <v>365</v>
      </c>
      <c r="U2131" s="45">
        <v>47118</v>
      </c>
      <c r="V2131" s="16"/>
      <c r="W2131" s="16"/>
      <c r="X2131" s="16"/>
      <c r="Y2131" s="11"/>
    </row>
    <row r="2132" spans="1:25" s="17" customFormat="1" ht="24.95" customHeight="1" x14ac:dyDescent="0.2">
      <c r="A2132" s="58">
        <f t="shared" si="882"/>
        <v>41</v>
      </c>
      <c r="B2132" s="143" t="s">
        <v>126</v>
      </c>
      <c r="C2132" s="143" t="s">
        <v>370</v>
      </c>
      <c r="D2132" s="142">
        <v>29</v>
      </c>
      <c r="E2132" s="143" t="s">
        <v>12</v>
      </c>
      <c r="F2132" s="38">
        <v>2</v>
      </c>
      <c r="G2132" s="14"/>
      <c r="H2132" s="140">
        <v>44.8</v>
      </c>
      <c r="I2132" s="228">
        <f t="shared" si="877"/>
        <v>44.8</v>
      </c>
      <c r="J2132" s="228">
        <f t="shared" si="878"/>
        <v>44.8</v>
      </c>
      <c r="K2132" s="228">
        <f t="shared" si="879"/>
        <v>0</v>
      </c>
      <c r="L2132" s="143">
        <f t="shared" si="880"/>
        <v>1</v>
      </c>
      <c r="M2132" s="12">
        <v>1</v>
      </c>
      <c r="N2132" s="143">
        <v>0</v>
      </c>
      <c r="O2132" s="247">
        <v>2</v>
      </c>
      <c r="P2132" s="13">
        <v>0</v>
      </c>
      <c r="Q2132" s="247">
        <f t="shared" si="881"/>
        <v>2</v>
      </c>
      <c r="R2132" s="223" t="s">
        <v>22</v>
      </c>
      <c r="S2132" s="141">
        <v>43529</v>
      </c>
      <c r="T2132" s="143" t="s">
        <v>365</v>
      </c>
      <c r="U2132" s="45">
        <v>47118</v>
      </c>
      <c r="V2132" s="16"/>
      <c r="W2132" s="16"/>
      <c r="X2132" s="16"/>
      <c r="Y2132" s="11"/>
    </row>
    <row r="2133" spans="1:25" s="17" customFormat="1" ht="24.95" customHeight="1" x14ac:dyDescent="0.2">
      <c r="A2133" s="58">
        <f t="shared" si="882"/>
        <v>41</v>
      </c>
      <c r="B2133" s="143" t="s">
        <v>126</v>
      </c>
      <c r="C2133" s="143" t="s">
        <v>370</v>
      </c>
      <c r="D2133" s="142">
        <v>30</v>
      </c>
      <c r="E2133" s="143" t="s">
        <v>12</v>
      </c>
      <c r="F2133" s="38">
        <v>1</v>
      </c>
      <c r="G2133" s="14"/>
      <c r="H2133" s="140">
        <v>45.8</v>
      </c>
      <c r="I2133" s="228">
        <f t="shared" si="877"/>
        <v>45.8</v>
      </c>
      <c r="J2133" s="228">
        <f t="shared" si="878"/>
        <v>45.8</v>
      </c>
      <c r="K2133" s="228">
        <f t="shared" si="879"/>
        <v>0</v>
      </c>
      <c r="L2133" s="143">
        <f t="shared" si="880"/>
        <v>1</v>
      </c>
      <c r="M2133" s="12">
        <v>1</v>
      </c>
      <c r="N2133" s="143">
        <v>0</v>
      </c>
      <c r="O2133" s="247">
        <v>1</v>
      </c>
      <c r="P2133" s="13">
        <v>0</v>
      </c>
      <c r="Q2133" s="247">
        <f t="shared" si="881"/>
        <v>1</v>
      </c>
      <c r="R2133" s="223" t="s">
        <v>22</v>
      </c>
      <c r="S2133" s="141">
        <v>43529</v>
      </c>
      <c r="T2133" s="143" t="s">
        <v>365</v>
      </c>
      <c r="U2133" s="45">
        <v>47118</v>
      </c>
      <c r="V2133" s="16"/>
      <c r="W2133" s="16"/>
      <c r="X2133" s="16"/>
      <c r="Y2133" s="11"/>
    </row>
    <row r="2134" spans="1:25" s="17" customFormat="1" ht="24.95" customHeight="1" x14ac:dyDescent="0.2">
      <c r="A2134" s="58">
        <f t="shared" si="882"/>
        <v>41</v>
      </c>
      <c r="B2134" s="143" t="s">
        <v>126</v>
      </c>
      <c r="C2134" s="143" t="s">
        <v>370</v>
      </c>
      <c r="D2134" s="142">
        <v>31</v>
      </c>
      <c r="E2134" s="143" t="s">
        <v>13</v>
      </c>
      <c r="F2134" s="38">
        <v>1</v>
      </c>
      <c r="G2134" s="14"/>
      <c r="H2134" s="140">
        <v>44.4</v>
      </c>
      <c r="I2134" s="228">
        <f t="shared" si="877"/>
        <v>44.4</v>
      </c>
      <c r="J2134" s="228">
        <f t="shared" si="878"/>
        <v>0</v>
      </c>
      <c r="K2134" s="228">
        <f t="shared" si="879"/>
        <v>44.4</v>
      </c>
      <c r="L2134" s="143">
        <f t="shared" si="880"/>
        <v>1</v>
      </c>
      <c r="M2134" s="12">
        <v>0</v>
      </c>
      <c r="N2134" s="143">
        <v>1</v>
      </c>
      <c r="O2134" s="247">
        <v>6</v>
      </c>
      <c r="P2134" s="13">
        <v>0</v>
      </c>
      <c r="Q2134" s="247">
        <f t="shared" si="881"/>
        <v>6</v>
      </c>
      <c r="R2134" s="223" t="s">
        <v>22</v>
      </c>
      <c r="S2134" s="141">
        <v>43529</v>
      </c>
      <c r="T2134" s="143" t="s">
        <v>365</v>
      </c>
      <c r="U2134" s="45">
        <v>47118</v>
      </c>
      <c r="V2134" s="139">
        <v>37802</v>
      </c>
      <c r="W2134" s="16"/>
      <c r="X2134" s="16"/>
      <c r="Y2134" s="11"/>
    </row>
    <row r="2135" spans="1:25" s="17" customFormat="1" ht="24.95" customHeight="1" x14ac:dyDescent="0.2">
      <c r="A2135" s="58">
        <f t="shared" si="882"/>
        <v>41</v>
      </c>
      <c r="B2135" s="143" t="s">
        <v>126</v>
      </c>
      <c r="C2135" s="143" t="s">
        <v>370</v>
      </c>
      <c r="D2135" s="142">
        <v>32</v>
      </c>
      <c r="E2135" s="143" t="s">
        <v>12</v>
      </c>
      <c r="F2135" s="38">
        <v>2</v>
      </c>
      <c r="G2135" s="14"/>
      <c r="H2135" s="140">
        <v>44.6</v>
      </c>
      <c r="I2135" s="228">
        <f t="shared" si="877"/>
        <v>44.6</v>
      </c>
      <c r="J2135" s="228">
        <f t="shared" si="878"/>
        <v>44.6</v>
      </c>
      <c r="K2135" s="228">
        <f t="shared" si="879"/>
        <v>0</v>
      </c>
      <c r="L2135" s="143">
        <f t="shared" si="880"/>
        <v>1</v>
      </c>
      <c r="M2135" s="12">
        <v>1</v>
      </c>
      <c r="N2135" s="143">
        <v>0</v>
      </c>
      <c r="O2135" s="247">
        <v>4</v>
      </c>
      <c r="P2135" s="13">
        <v>0</v>
      </c>
      <c r="Q2135" s="247">
        <f t="shared" si="881"/>
        <v>4</v>
      </c>
      <c r="R2135" s="223" t="s">
        <v>22</v>
      </c>
      <c r="S2135" s="141">
        <v>43529</v>
      </c>
      <c r="T2135" s="143" t="s">
        <v>365</v>
      </c>
      <c r="U2135" s="45">
        <v>47118</v>
      </c>
      <c r="V2135" s="16"/>
      <c r="W2135" s="16"/>
      <c r="X2135" s="16"/>
      <c r="Y2135" s="11"/>
    </row>
    <row r="2136" spans="1:25" s="17" customFormat="1" ht="24.95" customHeight="1" x14ac:dyDescent="0.2">
      <c r="A2136" s="58">
        <f t="shared" si="882"/>
        <v>41</v>
      </c>
      <c r="B2136" s="143" t="s">
        <v>126</v>
      </c>
      <c r="C2136" s="143" t="s">
        <v>370</v>
      </c>
      <c r="D2136" s="142">
        <v>33</v>
      </c>
      <c r="E2136" s="143" t="s">
        <v>13</v>
      </c>
      <c r="F2136" s="38">
        <v>1</v>
      </c>
      <c r="G2136" s="14"/>
      <c r="H2136" s="140">
        <v>22.8</v>
      </c>
      <c r="I2136" s="228">
        <f t="shared" si="877"/>
        <v>22.8</v>
      </c>
      <c r="J2136" s="228">
        <f t="shared" si="878"/>
        <v>0</v>
      </c>
      <c r="K2136" s="228">
        <f t="shared" si="879"/>
        <v>22.8</v>
      </c>
      <c r="L2136" s="143">
        <f t="shared" si="880"/>
        <v>1</v>
      </c>
      <c r="M2136" s="12">
        <v>0</v>
      </c>
      <c r="N2136" s="143">
        <v>1</v>
      </c>
      <c r="O2136" s="247">
        <v>4</v>
      </c>
      <c r="P2136" s="13">
        <v>0</v>
      </c>
      <c r="Q2136" s="247">
        <f t="shared" si="881"/>
        <v>4</v>
      </c>
      <c r="R2136" s="223" t="s">
        <v>22</v>
      </c>
      <c r="S2136" s="52">
        <v>43529</v>
      </c>
      <c r="T2136" s="49" t="s">
        <v>365</v>
      </c>
      <c r="U2136" s="197">
        <v>47118</v>
      </c>
      <c r="V2136" s="139" t="s">
        <v>552</v>
      </c>
      <c r="W2136" s="16"/>
      <c r="X2136" s="16"/>
      <c r="Y2136" s="11"/>
    </row>
    <row r="2137" spans="1:25" s="66" customFormat="1" ht="21" customHeight="1" x14ac:dyDescent="0.2">
      <c r="A2137" s="67">
        <f t="shared" si="882"/>
        <v>41</v>
      </c>
      <c r="B2137" s="68" t="s">
        <v>126</v>
      </c>
      <c r="C2137" s="68" t="s">
        <v>370</v>
      </c>
      <c r="D2137" s="115">
        <f>COUNTA(D2103:D2136)</f>
        <v>34</v>
      </c>
      <c r="E2137" s="47" t="s">
        <v>34</v>
      </c>
      <c r="F2137" s="33"/>
      <c r="G2137" s="69">
        <v>1865.9</v>
      </c>
      <c r="H2137" s="69">
        <v>1490.4</v>
      </c>
      <c r="I2137" s="69">
        <f t="shared" ref="I2137:N2137" si="883">SUM(I2103:I2136)</f>
        <v>1490.3999999999996</v>
      </c>
      <c r="J2137" s="69">
        <f t="shared" si="883"/>
        <v>583.9</v>
      </c>
      <c r="K2137" s="69">
        <f t="shared" si="883"/>
        <v>906.49999999999989</v>
      </c>
      <c r="L2137" s="115">
        <f t="shared" si="883"/>
        <v>34</v>
      </c>
      <c r="M2137" s="115">
        <f t="shared" si="883"/>
        <v>14</v>
      </c>
      <c r="N2137" s="115">
        <f t="shared" si="883"/>
        <v>20</v>
      </c>
      <c r="O2137" s="115">
        <f>SUM(O2103:O2136)</f>
        <v>101</v>
      </c>
      <c r="P2137" s="115">
        <f>SUM(P2103:P2136)</f>
        <v>0</v>
      </c>
      <c r="Q2137" s="115">
        <f>SUM(Q2103:Q2136)</f>
        <v>101</v>
      </c>
      <c r="R2137" s="15" t="str">
        <f>IF(L2137/D2137=0,"дом расселён 100%",IF(L2137-D2137=0,"0%",IF(L2137/D2137&lt;1,1-L2137/D2137)))</f>
        <v>0%</v>
      </c>
      <c r="S2137" s="70">
        <v>43529</v>
      </c>
      <c r="T2137" s="68" t="s">
        <v>365</v>
      </c>
      <c r="U2137" s="70">
        <v>47118</v>
      </c>
      <c r="V2137" s="1"/>
      <c r="W2137" s="1"/>
      <c r="X2137" s="1"/>
      <c r="Y2137" s="11"/>
    </row>
    <row r="2138" spans="1:25" s="17" customFormat="1" ht="24.95" customHeight="1" x14ac:dyDescent="0.2">
      <c r="A2138" s="58">
        <f>A2137+1</f>
        <v>42</v>
      </c>
      <c r="B2138" s="143" t="s">
        <v>126</v>
      </c>
      <c r="C2138" s="143" t="s">
        <v>366</v>
      </c>
      <c r="D2138" s="142">
        <v>1</v>
      </c>
      <c r="E2138" s="143" t="s">
        <v>12</v>
      </c>
      <c r="F2138" s="38">
        <v>1</v>
      </c>
      <c r="G2138" s="14"/>
      <c r="H2138" s="140">
        <v>34</v>
      </c>
      <c r="I2138" s="228">
        <f t="shared" ref="I2138:I2153" si="884">IF(R2138="Подлежит расселению",H2138,IF(R2138="Расселено",0,IF(R2138="Пустующие",0,IF(R2138="В суде",H2138))))</f>
        <v>34</v>
      </c>
      <c r="J2138" s="228">
        <f t="shared" ref="J2138:J2153" si="885">IF(E2138="Муниципальная",I2138,IF(E2138="Частная",0,IF(E2138="Государственная",0,IF(E2138="Юр.лицо",0))))</f>
        <v>34</v>
      </c>
      <c r="K2138" s="228">
        <f t="shared" ref="K2138:K2153" si="886">IF(E2138="Муниципальная",0,IF(E2138="Частная",I2138,IF(E2138="Государственная",I2138,IF(E2138="Юр.лицо",I2138))))</f>
        <v>0</v>
      </c>
      <c r="L2138" s="143">
        <f>M2138+N2138</f>
        <v>1</v>
      </c>
      <c r="M2138" s="12">
        <v>1</v>
      </c>
      <c r="N2138" s="143">
        <v>0</v>
      </c>
      <c r="O2138" s="247">
        <f>P2138+Q2138</f>
        <v>1</v>
      </c>
      <c r="P2138" s="13">
        <v>0</v>
      </c>
      <c r="Q2138" s="247">
        <v>1</v>
      </c>
      <c r="R2138" s="223" t="s">
        <v>22</v>
      </c>
      <c r="S2138" s="57">
        <v>43529</v>
      </c>
      <c r="T2138" s="54" t="s">
        <v>367</v>
      </c>
      <c r="U2138" s="207">
        <v>47118</v>
      </c>
      <c r="V2138" s="16"/>
      <c r="W2138" s="16"/>
      <c r="X2138" s="16"/>
      <c r="Y2138" s="11"/>
    </row>
    <row r="2139" spans="1:25" s="17" customFormat="1" ht="24.95" customHeight="1" x14ac:dyDescent="0.2">
      <c r="A2139" s="58">
        <f t="shared" si="882"/>
        <v>42</v>
      </c>
      <c r="B2139" s="143" t="s">
        <v>126</v>
      </c>
      <c r="C2139" s="143" t="s">
        <v>366</v>
      </c>
      <c r="D2139" s="142">
        <v>2</v>
      </c>
      <c r="E2139" s="143" t="s">
        <v>12</v>
      </c>
      <c r="F2139" s="38">
        <v>3</v>
      </c>
      <c r="G2139" s="14"/>
      <c r="H2139" s="140">
        <v>72.7</v>
      </c>
      <c r="I2139" s="228">
        <f t="shared" si="884"/>
        <v>72.7</v>
      </c>
      <c r="J2139" s="228">
        <f t="shared" si="885"/>
        <v>72.7</v>
      </c>
      <c r="K2139" s="228">
        <f t="shared" si="886"/>
        <v>0</v>
      </c>
      <c r="L2139" s="143">
        <f t="shared" ref="L2139:L2153" si="887">M2139+N2139</f>
        <v>1</v>
      </c>
      <c r="M2139" s="12">
        <v>0</v>
      </c>
      <c r="N2139" s="143">
        <v>1</v>
      </c>
      <c r="O2139" s="247">
        <f t="shared" ref="O2139:O2153" si="888">P2139+Q2139</f>
        <v>2</v>
      </c>
      <c r="P2139" s="13">
        <v>0</v>
      </c>
      <c r="Q2139" s="247">
        <v>2</v>
      </c>
      <c r="R2139" s="223" t="s">
        <v>22</v>
      </c>
      <c r="S2139" s="141">
        <v>43529</v>
      </c>
      <c r="T2139" s="143" t="s">
        <v>367</v>
      </c>
      <c r="U2139" s="45">
        <v>47118</v>
      </c>
      <c r="V2139" s="16"/>
      <c r="W2139" s="16"/>
      <c r="X2139" s="16"/>
      <c r="Y2139" s="11"/>
    </row>
    <row r="2140" spans="1:25" s="17" customFormat="1" ht="24.95" customHeight="1" x14ac:dyDescent="0.2">
      <c r="A2140" s="58">
        <f t="shared" si="882"/>
        <v>42</v>
      </c>
      <c r="B2140" s="143" t="s">
        <v>126</v>
      </c>
      <c r="C2140" s="143" t="s">
        <v>366</v>
      </c>
      <c r="D2140" s="142">
        <v>3</v>
      </c>
      <c r="E2140" s="143" t="s">
        <v>13</v>
      </c>
      <c r="F2140" s="38">
        <v>2</v>
      </c>
      <c r="G2140" s="14"/>
      <c r="H2140" s="140">
        <v>53.8</v>
      </c>
      <c r="I2140" s="228">
        <f t="shared" si="884"/>
        <v>53.8</v>
      </c>
      <c r="J2140" s="228">
        <f t="shared" si="885"/>
        <v>0</v>
      </c>
      <c r="K2140" s="228">
        <f t="shared" si="886"/>
        <v>53.8</v>
      </c>
      <c r="L2140" s="143">
        <f t="shared" si="887"/>
        <v>1</v>
      </c>
      <c r="M2140" s="12">
        <v>0</v>
      </c>
      <c r="N2140" s="143">
        <v>1</v>
      </c>
      <c r="O2140" s="247">
        <f t="shared" si="888"/>
        <v>4</v>
      </c>
      <c r="P2140" s="13">
        <v>0</v>
      </c>
      <c r="Q2140" s="247">
        <v>4</v>
      </c>
      <c r="R2140" s="223" t="s">
        <v>22</v>
      </c>
      <c r="S2140" s="141">
        <v>43529</v>
      </c>
      <c r="T2140" s="143" t="s">
        <v>367</v>
      </c>
      <c r="U2140" s="45">
        <v>47118</v>
      </c>
      <c r="V2140" s="139">
        <v>42321</v>
      </c>
      <c r="W2140" s="16"/>
      <c r="X2140" s="16"/>
      <c r="Y2140" s="11"/>
    </row>
    <row r="2141" spans="1:25" s="17" customFormat="1" ht="24.95" customHeight="1" x14ac:dyDescent="0.2">
      <c r="A2141" s="58">
        <f t="shared" si="882"/>
        <v>42</v>
      </c>
      <c r="B2141" s="143" t="s">
        <v>126</v>
      </c>
      <c r="C2141" s="143" t="s">
        <v>366</v>
      </c>
      <c r="D2141" s="142">
        <v>4</v>
      </c>
      <c r="E2141" s="143" t="s">
        <v>13</v>
      </c>
      <c r="F2141" s="38">
        <v>2</v>
      </c>
      <c r="G2141" s="14"/>
      <c r="H2141" s="140">
        <v>54</v>
      </c>
      <c r="I2141" s="228">
        <f t="shared" si="884"/>
        <v>54</v>
      </c>
      <c r="J2141" s="228">
        <f t="shared" si="885"/>
        <v>0</v>
      </c>
      <c r="K2141" s="228">
        <f t="shared" si="886"/>
        <v>54</v>
      </c>
      <c r="L2141" s="143">
        <f t="shared" si="887"/>
        <v>1</v>
      </c>
      <c r="M2141" s="12">
        <v>0</v>
      </c>
      <c r="N2141" s="143">
        <v>1</v>
      </c>
      <c r="O2141" s="247">
        <f t="shared" si="888"/>
        <v>4</v>
      </c>
      <c r="P2141" s="13">
        <v>0</v>
      </c>
      <c r="Q2141" s="247">
        <v>4</v>
      </c>
      <c r="R2141" s="223" t="s">
        <v>22</v>
      </c>
      <c r="S2141" s="141">
        <v>43529</v>
      </c>
      <c r="T2141" s="143" t="s">
        <v>367</v>
      </c>
      <c r="U2141" s="45">
        <v>47118</v>
      </c>
      <c r="V2141" s="139">
        <v>40903</v>
      </c>
      <c r="W2141" s="16"/>
      <c r="X2141" s="16"/>
      <c r="Y2141" s="11"/>
    </row>
    <row r="2142" spans="1:25" s="17" customFormat="1" ht="24.95" customHeight="1" x14ac:dyDescent="0.2">
      <c r="A2142" s="58">
        <f t="shared" si="882"/>
        <v>42</v>
      </c>
      <c r="B2142" s="143" t="s">
        <v>126</v>
      </c>
      <c r="C2142" s="143" t="s">
        <v>366</v>
      </c>
      <c r="D2142" s="142">
        <v>5</v>
      </c>
      <c r="E2142" s="143" t="s">
        <v>13</v>
      </c>
      <c r="F2142" s="38">
        <v>2</v>
      </c>
      <c r="G2142" s="14"/>
      <c r="H2142" s="140">
        <v>50.4</v>
      </c>
      <c r="I2142" s="228">
        <f t="shared" si="884"/>
        <v>50.4</v>
      </c>
      <c r="J2142" s="228">
        <f t="shared" si="885"/>
        <v>0</v>
      </c>
      <c r="K2142" s="228">
        <f t="shared" si="886"/>
        <v>50.4</v>
      </c>
      <c r="L2142" s="143">
        <f t="shared" si="887"/>
        <v>1</v>
      </c>
      <c r="M2142" s="12">
        <v>1</v>
      </c>
      <c r="N2142" s="143">
        <v>0</v>
      </c>
      <c r="O2142" s="247">
        <f t="shared" si="888"/>
        <v>2</v>
      </c>
      <c r="P2142" s="13">
        <v>0</v>
      </c>
      <c r="Q2142" s="247">
        <v>2</v>
      </c>
      <c r="R2142" s="223" t="s">
        <v>22</v>
      </c>
      <c r="S2142" s="141">
        <v>43529</v>
      </c>
      <c r="T2142" s="143" t="s">
        <v>367</v>
      </c>
      <c r="U2142" s="45">
        <v>47118</v>
      </c>
      <c r="V2142" s="139">
        <v>40309</v>
      </c>
      <c r="W2142" s="16"/>
      <c r="X2142" s="16"/>
      <c r="Y2142" s="11"/>
    </row>
    <row r="2143" spans="1:25" s="17" customFormat="1" ht="24.95" customHeight="1" x14ac:dyDescent="0.2">
      <c r="A2143" s="58">
        <f t="shared" si="882"/>
        <v>42</v>
      </c>
      <c r="B2143" s="143" t="s">
        <v>126</v>
      </c>
      <c r="C2143" s="143" t="s">
        <v>366</v>
      </c>
      <c r="D2143" s="142">
        <v>6</v>
      </c>
      <c r="E2143" s="143" t="s">
        <v>13</v>
      </c>
      <c r="F2143" s="38">
        <v>3</v>
      </c>
      <c r="G2143" s="14"/>
      <c r="H2143" s="140">
        <v>72.400000000000006</v>
      </c>
      <c r="I2143" s="228">
        <f t="shared" si="884"/>
        <v>72.400000000000006</v>
      </c>
      <c r="J2143" s="228">
        <f t="shared" si="885"/>
        <v>0</v>
      </c>
      <c r="K2143" s="228">
        <f t="shared" si="886"/>
        <v>72.400000000000006</v>
      </c>
      <c r="L2143" s="143">
        <f t="shared" si="887"/>
        <v>1</v>
      </c>
      <c r="M2143" s="12">
        <v>0</v>
      </c>
      <c r="N2143" s="143">
        <v>1</v>
      </c>
      <c r="O2143" s="247">
        <f t="shared" si="888"/>
        <v>6</v>
      </c>
      <c r="P2143" s="13">
        <v>0</v>
      </c>
      <c r="Q2143" s="247">
        <v>6</v>
      </c>
      <c r="R2143" s="223" t="s">
        <v>22</v>
      </c>
      <c r="S2143" s="141">
        <v>43529</v>
      </c>
      <c r="T2143" s="143" t="s">
        <v>367</v>
      </c>
      <c r="U2143" s="45">
        <v>47118</v>
      </c>
      <c r="V2143" s="139">
        <v>37246</v>
      </c>
      <c r="W2143" s="16"/>
      <c r="X2143" s="16"/>
      <c r="Y2143" s="11"/>
    </row>
    <row r="2144" spans="1:25" s="17" customFormat="1" ht="24.95" customHeight="1" x14ac:dyDescent="0.2">
      <c r="A2144" s="58">
        <f t="shared" si="882"/>
        <v>42</v>
      </c>
      <c r="B2144" s="143" t="s">
        <v>126</v>
      </c>
      <c r="C2144" s="143" t="s">
        <v>366</v>
      </c>
      <c r="D2144" s="142">
        <v>7</v>
      </c>
      <c r="E2144" s="143" t="s">
        <v>13</v>
      </c>
      <c r="F2144" s="38">
        <v>2</v>
      </c>
      <c r="G2144" s="14"/>
      <c r="H2144" s="140">
        <v>53.7</v>
      </c>
      <c r="I2144" s="228">
        <f t="shared" si="884"/>
        <v>53.7</v>
      </c>
      <c r="J2144" s="228">
        <f t="shared" si="885"/>
        <v>0</v>
      </c>
      <c r="K2144" s="228">
        <f t="shared" si="886"/>
        <v>53.7</v>
      </c>
      <c r="L2144" s="143">
        <f t="shared" si="887"/>
        <v>1</v>
      </c>
      <c r="M2144" s="12">
        <v>1</v>
      </c>
      <c r="N2144" s="143">
        <v>0</v>
      </c>
      <c r="O2144" s="247">
        <f t="shared" si="888"/>
        <v>2</v>
      </c>
      <c r="P2144" s="13">
        <v>0</v>
      </c>
      <c r="Q2144" s="247">
        <v>2</v>
      </c>
      <c r="R2144" s="223" t="s">
        <v>22</v>
      </c>
      <c r="S2144" s="141">
        <v>43529</v>
      </c>
      <c r="T2144" s="143" t="s">
        <v>367</v>
      </c>
      <c r="U2144" s="45">
        <v>47118</v>
      </c>
      <c r="V2144" s="139">
        <v>41628</v>
      </c>
      <c r="W2144" s="16"/>
      <c r="X2144" s="16"/>
      <c r="Y2144" s="11"/>
    </row>
    <row r="2145" spans="1:25" s="17" customFormat="1" ht="24.95" customHeight="1" x14ac:dyDescent="0.2">
      <c r="A2145" s="58">
        <f t="shared" si="882"/>
        <v>42</v>
      </c>
      <c r="B2145" s="143" t="s">
        <v>126</v>
      </c>
      <c r="C2145" s="143" t="s">
        <v>366</v>
      </c>
      <c r="D2145" s="142">
        <v>8</v>
      </c>
      <c r="E2145" s="143" t="s">
        <v>13</v>
      </c>
      <c r="F2145" s="38">
        <v>2</v>
      </c>
      <c r="G2145" s="14"/>
      <c r="H2145" s="140">
        <v>54.4</v>
      </c>
      <c r="I2145" s="228">
        <f t="shared" si="884"/>
        <v>54.4</v>
      </c>
      <c r="J2145" s="228">
        <f t="shared" si="885"/>
        <v>0</v>
      </c>
      <c r="K2145" s="228">
        <f t="shared" si="886"/>
        <v>54.4</v>
      </c>
      <c r="L2145" s="143">
        <f t="shared" si="887"/>
        <v>1</v>
      </c>
      <c r="M2145" s="12">
        <v>0</v>
      </c>
      <c r="N2145" s="143">
        <v>1</v>
      </c>
      <c r="O2145" s="247">
        <f t="shared" si="888"/>
        <v>3</v>
      </c>
      <c r="P2145" s="13">
        <v>0</v>
      </c>
      <c r="Q2145" s="247">
        <v>3</v>
      </c>
      <c r="R2145" s="223" t="s">
        <v>22</v>
      </c>
      <c r="S2145" s="141">
        <v>43529</v>
      </c>
      <c r="T2145" s="143" t="s">
        <v>367</v>
      </c>
      <c r="U2145" s="45">
        <v>47118</v>
      </c>
      <c r="V2145" s="139">
        <v>42480</v>
      </c>
      <c r="W2145" s="16"/>
      <c r="X2145" s="16"/>
      <c r="Y2145" s="11"/>
    </row>
    <row r="2146" spans="1:25" s="17" customFormat="1" ht="24.95" customHeight="1" x14ac:dyDescent="0.2">
      <c r="A2146" s="58">
        <f t="shared" si="882"/>
        <v>42</v>
      </c>
      <c r="B2146" s="143" t="s">
        <v>126</v>
      </c>
      <c r="C2146" s="143" t="s">
        <v>366</v>
      </c>
      <c r="D2146" s="142">
        <v>9</v>
      </c>
      <c r="E2146" s="143" t="s">
        <v>13</v>
      </c>
      <c r="F2146" s="38">
        <v>2</v>
      </c>
      <c r="G2146" s="14"/>
      <c r="H2146" s="140">
        <v>54.1</v>
      </c>
      <c r="I2146" s="228">
        <f t="shared" si="884"/>
        <v>54.1</v>
      </c>
      <c r="J2146" s="228">
        <f t="shared" si="885"/>
        <v>0</v>
      </c>
      <c r="K2146" s="228">
        <f t="shared" si="886"/>
        <v>54.1</v>
      </c>
      <c r="L2146" s="143">
        <f t="shared" si="887"/>
        <v>1</v>
      </c>
      <c r="M2146" s="12">
        <v>0</v>
      </c>
      <c r="N2146" s="143">
        <v>1</v>
      </c>
      <c r="O2146" s="247">
        <f t="shared" si="888"/>
        <v>4</v>
      </c>
      <c r="P2146" s="13">
        <v>0</v>
      </c>
      <c r="Q2146" s="247">
        <v>4</v>
      </c>
      <c r="R2146" s="223" t="s">
        <v>22</v>
      </c>
      <c r="S2146" s="141">
        <v>43529</v>
      </c>
      <c r="T2146" s="143" t="s">
        <v>367</v>
      </c>
      <c r="U2146" s="45">
        <v>47118</v>
      </c>
      <c r="V2146" s="139">
        <v>41387</v>
      </c>
      <c r="W2146" s="16"/>
      <c r="X2146" s="16"/>
      <c r="Y2146" s="11"/>
    </row>
    <row r="2147" spans="1:25" s="308" customFormat="1" ht="24.95" customHeight="1" x14ac:dyDescent="0.2">
      <c r="A2147" s="271">
        <f t="shared" si="882"/>
        <v>42</v>
      </c>
      <c r="B2147" s="272" t="s">
        <v>126</v>
      </c>
      <c r="C2147" s="272" t="s">
        <v>366</v>
      </c>
      <c r="D2147" s="275">
        <v>10</v>
      </c>
      <c r="E2147" s="272" t="s">
        <v>13</v>
      </c>
      <c r="F2147" s="273">
        <v>2</v>
      </c>
      <c r="G2147" s="305"/>
      <c r="H2147" s="274">
        <v>54.1</v>
      </c>
      <c r="I2147" s="274">
        <f t="shared" si="884"/>
        <v>54.1</v>
      </c>
      <c r="J2147" s="274">
        <f t="shared" si="885"/>
        <v>0</v>
      </c>
      <c r="K2147" s="274">
        <f t="shared" si="886"/>
        <v>54.1</v>
      </c>
      <c r="L2147" s="272">
        <f t="shared" si="887"/>
        <v>1</v>
      </c>
      <c r="M2147" s="306">
        <v>0</v>
      </c>
      <c r="N2147" s="272">
        <v>1</v>
      </c>
      <c r="O2147" s="275">
        <f t="shared" si="888"/>
        <v>3</v>
      </c>
      <c r="P2147" s="307">
        <v>0</v>
      </c>
      <c r="Q2147" s="275">
        <v>3</v>
      </c>
      <c r="R2147" s="272" t="s">
        <v>22</v>
      </c>
      <c r="S2147" s="276">
        <v>43529</v>
      </c>
      <c r="T2147" s="272" t="s">
        <v>367</v>
      </c>
      <c r="U2147" s="277">
        <v>47118</v>
      </c>
      <c r="V2147" s="278">
        <v>43755</v>
      </c>
      <c r="W2147" s="309"/>
      <c r="X2147" s="309"/>
      <c r="Y2147" s="11"/>
    </row>
    <row r="2148" spans="1:25" s="17" customFormat="1" ht="24.95" customHeight="1" x14ac:dyDescent="0.2">
      <c r="A2148" s="58">
        <f t="shared" si="882"/>
        <v>42</v>
      </c>
      <c r="B2148" s="143" t="s">
        <v>126</v>
      </c>
      <c r="C2148" s="143" t="s">
        <v>366</v>
      </c>
      <c r="D2148" s="142">
        <v>11</v>
      </c>
      <c r="E2148" s="143" t="s">
        <v>12</v>
      </c>
      <c r="F2148" s="38">
        <v>3</v>
      </c>
      <c r="G2148" s="14"/>
      <c r="H2148" s="140">
        <v>75.8</v>
      </c>
      <c r="I2148" s="228">
        <f t="shared" si="884"/>
        <v>75.8</v>
      </c>
      <c r="J2148" s="228">
        <f t="shared" si="885"/>
        <v>75.8</v>
      </c>
      <c r="K2148" s="228">
        <f t="shared" si="886"/>
        <v>0</v>
      </c>
      <c r="L2148" s="143">
        <f t="shared" si="887"/>
        <v>1</v>
      </c>
      <c r="M2148" s="12">
        <v>0</v>
      </c>
      <c r="N2148" s="143">
        <v>1</v>
      </c>
      <c r="O2148" s="247">
        <f t="shared" si="888"/>
        <v>5</v>
      </c>
      <c r="P2148" s="13">
        <v>0</v>
      </c>
      <c r="Q2148" s="247">
        <v>5</v>
      </c>
      <c r="R2148" s="223" t="s">
        <v>22</v>
      </c>
      <c r="S2148" s="141">
        <v>43529</v>
      </c>
      <c r="T2148" s="143" t="s">
        <v>367</v>
      </c>
      <c r="U2148" s="45">
        <v>47118</v>
      </c>
      <c r="V2148" s="16"/>
      <c r="W2148" s="16"/>
      <c r="X2148" s="16"/>
      <c r="Y2148" s="11"/>
    </row>
    <row r="2149" spans="1:25" s="17" customFormat="1" ht="24.95" customHeight="1" x14ac:dyDescent="0.2">
      <c r="A2149" s="58">
        <f t="shared" si="882"/>
        <v>42</v>
      </c>
      <c r="B2149" s="143" t="s">
        <v>126</v>
      </c>
      <c r="C2149" s="143" t="s">
        <v>366</v>
      </c>
      <c r="D2149" s="142">
        <v>12</v>
      </c>
      <c r="E2149" s="143" t="s">
        <v>13</v>
      </c>
      <c r="F2149" s="38">
        <v>1</v>
      </c>
      <c r="G2149" s="14"/>
      <c r="H2149" s="140">
        <v>33.799999999999997</v>
      </c>
      <c r="I2149" s="228">
        <f t="shared" si="884"/>
        <v>33.799999999999997</v>
      </c>
      <c r="J2149" s="228">
        <f t="shared" si="885"/>
        <v>0</v>
      </c>
      <c r="K2149" s="228">
        <f t="shared" si="886"/>
        <v>33.799999999999997</v>
      </c>
      <c r="L2149" s="143">
        <f t="shared" si="887"/>
        <v>1</v>
      </c>
      <c r="M2149" s="12">
        <v>0</v>
      </c>
      <c r="N2149" s="143">
        <v>1</v>
      </c>
      <c r="O2149" s="247">
        <f t="shared" si="888"/>
        <v>3</v>
      </c>
      <c r="P2149" s="13">
        <v>0</v>
      </c>
      <c r="Q2149" s="247">
        <v>3</v>
      </c>
      <c r="R2149" s="223" t="s">
        <v>22</v>
      </c>
      <c r="S2149" s="141">
        <v>43529</v>
      </c>
      <c r="T2149" s="143" t="s">
        <v>367</v>
      </c>
      <c r="U2149" s="45">
        <v>47118</v>
      </c>
      <c r="V2149" s="139">
        <v>39017</v>
      </c>
      <c r="W2149" s="16"/>
      <c r="X2149" s="16"/>
      <c r="Y2149" s="11"/>
    </row>
    <row r="2150" spans="1:25" s="17" customFormat="1" ht="24.95" customHeight="1" x14ac:dyDescent="0.2">
      <c r="A2150" s="58">
        <f t="shared" si="882"/>
        <v>42</v>
      </c>
      <c r="B2150" s="143" t="s">
        <v>126</v>
      </c>
      <c r="C2150" s="143" t="s">
        <v>366</v>
      </c>
      <c r="D2150" s="142">
        <v>13</v>
      </c>
      <c r="E2150" s="143" t="s">
        <v>13</v>
      </c>
      <c r="F2150" s="38">
        <v>2</v>
      </c>
      <c r="G2150" s="14"/>
      <c r="H2150" s="140">
        <v>54.4</v>
      </c>
      <c r="I2150" s="228">
        <f t="shared" si="884"/>
        <v>54.4</v>
      </c>
      <c r="J2150" s="228">
        <f t="shared" si="885"/>
        <v>0</v>
      </c>
      <c r="K2150" s="228">
        <f t="shared" si="886"/>
        <v>54.4</v>
      </c>
      <c r="L2150" s="143">
        <f t="shared" si="887"/>
        <v>1</v>
      </c>
      <c r="M2150" s="12">
        <v>0</v>
      </c>
      <c r="N2150" s="143">
        <v>1</v>
      </c>
      <c r="O2150" s="247">
        <f t="shared" si="888"/>
        <v>0</v>
      </c>
      <c r="P2150" s="13">
        <v>0</v>
      </c>
      <c r="Q2150" s="247">
        <v>0</v>
      </c>
      <c r="R2150" s="223" t="s">
        <v>22</v>
      </c>
      <c r="S2150" s="141">
        <v>43529</v>
      </c>
      <c r="T2150" s="143" t="s">
        <v>367</v>
      </c>
      <c r="U2150" s="45">
        <v>47118</v>
      </c>
      <c r="V2150" s="139">
        <v>43518</v>
      </c>
      <c r="W2150" s="16"/>
      <c r="X2150" s="16"/>
      <c r="Y2150" s="11"/>
    </row>
    <row r="2151" spans="1:25" s="17" customFormat="1" ht="24.95" customHeight="1" x14ac:dyDescent="0.2">
      <c r="A2151" s="58">
        <f t="shared" si="882"/>
        <v>42</v>
      </c>
      <c r="B2151" s="143" t="s">
        <v>126</v>
      </c>
      <c r="C2151" s="143" t="s">
        <v>366</v>
      </c>
      <c r="D2151" s="142">
        <v>14</v>
      </c>
      <c r="E2151" s="143" t="s">
        <v>12</v>
      </c>
      <c r="F2151" s="38">
        <v>2</v>
      </c>
      <c r="G2151" s="14"/>
      <c r="H2151" s="140">
        <v>53.7</v>
      </c>
      <c r="I2151" s="228">
        <f t="shared" si="884"/>
        <v>53.7</v>
      </c>
      <c r="J2151" s="228">
        <f t="shared" si="885"/>
        <v>53.7</v>
      </c>
      <c r="K2151" s="228">
        <f t="shared" si="886"/>
        <v>0</v>
      </c>
      <c r="L2151" s="143">
        <f t="shared" si="887"/>
        <v>1</v>
      </c>
      <c r="M2151" s="12">
        <v>1</v>
      </c>
      <c r="N2151" s="143">
        <v>0</v>
      </c>
      <c r="O2151" s="247">
        <f t="shared" si="888"/>
        <v>3</v>
      </c>
      <c r="P2151" s="13">
        <v>0</v>
      </c>
      <c r="Q2151" s="247">
        <v>3</v>
      </c>
      <c r="R2151" s="223" t="s">
        <v>22</v>
      </c>
      <c r="S2151" s="141">
        <v>43529</v>
      </c>
      <c r="T2151" s="143" t="s">
        <v>367</v>
      </c>
      <c r="U2151" s="45">
        <v>47118</v>
      </c>
      <c r="V2151" s="16"/>
      <c r="W2151" s="16"/>
      <c r="X2151" s="16"/>
      <c r="Y2151" s="11"/>
    </row>
    <row r="2152" spans="1:25" s="17" customFormat="1" ht="24.95" customHeight="1" x14ac:dyDescent="0.2">
      <c r="A2152" s="58">
        <f t="shared" si="882"/>
        <v>42</v>
      </c>
      <c r="B2152" s="143" t="s">
        <v>126</v>
      </c>
      <c r="C2152" s="143" t="s">
        <v>366</v>
      </c>
      <c r="D2152" s="142">
        <v>15</v>
      </c>
      <c r="E2152" s="143" t="s">
        <v>13</v>
      </c>
      <c r="F2152" s="38">
        <v>3</v>
      </c>
      <c r="G2152" s="14"/>
      <c r="H2152" s="140">
        <v>73.2</v>
      </c>
      <c r="I2152" s="228">
        <f t="shared" si="884"/>
        <v>73.2</v>
      </c>
      <c r="J2152" s="228">
        <f t="shared" si="885"/>
        <v>0</v>
      </c>
      <c r="K2152" s="228">
        <f t="shared" si="886"/>
        <v>73.2</v>
      </c>
      <c r="L2152" s="143">
        <f t="shared" si="887"/>
        <v>1</v>
      </c>
      <c r="M2152" s="12">
        <v>0</v>
      </c>
      <c r="N2152" s="143">
        <v>1</v>
      </c>
      <c r="O2152" s="247">
        <f t="shared" si="888"/>
        <v>5</v>
      </c>
      <c r="P2152" s="13">
        <v>0</v>
      </c>
      <c r="Q2152" s="247">
        <v>5</v>
      </c>
      <c r="R2152" s="223" t="s">
        <v>22</v>
      </c>
      <c r="S2152" s="141">
        <v>43529</v>
      </c>
      <c r="T2152" s="143" t="s">
        <v>367</v>
      </c>
      <c r="U2152" s="45">
        <v>47118</v>
      </c>
      <c r="V2152" s="139">
        <v>42502</v>
      </c>
      <c r="W2152" s="16"/>
      <c r="X2152" s="16"/>
      <c r="Y2152" s="11"/>
    </row>
    <row r="2153" spans="1:25" s="17" customFormat="1" ht="24.95" customHeight="1" x14ac:dyDescent="0.2">
      <c r="A2153" s="58">
        <f t="shared" si="882"/>
        <v>42</v>
      </c>
      <c r="B2153" s="143" t="s">
        <v>126</v>
      </c>
      <c r="C2153" s="143" t="s">
        <v>366</v>
      </c>
      <c r="D2153" s="142">
        <v>16</v>
      </c>
      <c r="E2153" s="143" t="s">
        <v>13</v>
      </c>
      <c r="F2153" s="38">
        <v>2</v>
      </c>
      <c r="G2153" s="14"/>
      <c r="H2153" s="140">
        <v>50.9</v>
      </c>
      <c r="I2153" s="228">
        <f t="shared" si="884"/>
        <v>50.9</v>
      </c>
      <c r="J2153" s="228">
        <f t="shared" si="885"/>
        <v>0</v>
      </c>
      <c r="K2153" s="228">
        <f t="shared" si="886"/>
        <v>50.9</v>
      </c>
      <c r="L2153" s="143">
        <f t="shared" si="887"/>
        <v>1</v>
      </c>
      <c r="M2153" s="12">
        <v>0</v>
      </c>
      <c r="N2153" s="143">
        <v>1</v>
      </c>
      <c r="O2153" s="247">
        <f t="shared" si="888"/>
        <v>4</v>
      </c>
      <c r="P2153" s="13">
        <v>0</v>
      </c>
      <c r="Q2153" s="247">
        <v>4</v>
      </c>
      <c r="R2153" s="223" t="s">
        <v>22</v>
      </c>
      <c r="S2153" s="52">
        <v>43529</v>
      </c>
      <c r="T2153" s="49" t="s">
        <v>367</v>
      </c>
      <c r="U2153" s="197">
        <v>47118</v>
      </c>
      <c r="V2153" s="139">
        <v>41607</v>
      </c>
      <c r="W2153" s="16"/>
      <c r="X2153" s="16"/>
      <c r="Y2153" s="11"/>
    </row>
    <row r="2154" spans="1:25" s="66" customFormat="1" ht="21" customHeight="1" x14ac:dyDescent="0.2">
      <c r="A2154" s="67">
        <f t="shared" si="882"/>
        <v>42</v>
      </c>
      <c r="B2154" s="68" t="s">
        <v>126</v>
      </c>
      <c r="C2154" s="68" t="s">
        <v>366</v>
      </c>
      <c r="D2154" s="115">
        <f>COUNTA(D2138:D2153)</f>
        <v>16</v>
      </c>
      <c r="E2154" s="47" t="s">
        <v>34</v>
      </c>
      <c r="F2154" s="33"/>
      <c r="G2154" s="69">
        <v>1107.7</v>
      </c>
      <c r="H2154" s="69">
        <f t="shared" ref="H2154:Q2154" si="889">SUM(H2138:H2153)</f>
        <v>895.39999999999986</v>
      </c>
      <c r="I2154" s="69">
        <f t="shared" si="889"/>
        <v>895.39999999999986</v>
      </c>
      <c r="J2154" s="69">
        <f t="shared" si="889"/>
        <v>236.2</v>
      </c>
      <c r="K2154" s="69">
        <f t="shared" si="889"/>
        <v>659.2</v>
      </c>
      <c r="L2154" s="115">
        <f t="shared" si="889"/>
        <v>16</v>
      </c>
      <c r="M2154" s="115">
        <f t="shared" si="889"/>
        <v>4</v>
      </c>
      <c r="N2154" s="115">
        <f t="shared" si="889"/>
        <v>12</v>
      </c>
      <c r="O2154" s="115">
        <f t="shared" si="889"/>
        <v>51</v>
      </c>
      <c r="P2154" s="115">
        <f t="shared" si="889"/>
        <v>0</v>
      </c>
      <c r="Q2154" s="115">
        <f t="shared" si="889"/>
        <v>51</v>
      </c>
      <c r="R2154" s="15" t="str">
        <f>IF(L2154/D2154=0,"дом расселён 100%",IF(L2154-D2154=0,"0%",IF(L2154/D2154&lt;1,1-L2154/D2154)))</f>
        <v>0%</v>
      </c>
      <c r="S2154" s="70">
        <v>43529</v>
      </c>
      <c r="T2154" s="68" t="s">
        <v>367</v>
      </c>
      <c r="U2154" s="70">
        <v>47118</v>
      </c>
      <c r="V2154" s="1"/>
      <c r="W2154" s="1"/>
      <c r="X2154" s="1"/>
      <c r="Y2154" s="11"/>
    </row>
    <row r="2155" spans="1:25" s="308" customFormat="1" ht="24.95" customHeight="1" x14ac:dyDescent="0.2">
      <c r="A2155" s="271">
        <f>A2154+1</f>
        <v>43</v>
      </c>
      <c r="B2155" s="272" t="s">
        <v>126</v>
      </c>
      <c r="C2155" s="272" t="s">
        <v>368</v>
      </c>
      <c r="D2155" s="275">
        <v>1</v>
      </c>
      <c r="E2155" s="272" t="s">
        <v>13</v>
      </c>
      <c r="F2155" s="273">
        <v>1</v>
      </c>
      <c r="G2155" s="305"/>
      <c r="H2155" s="274">
        <v>33.700000000000003</v>
      </c>
      <c r="I2155" s="274">
        <f t="shared" ref="I2155:I2170" si="890">IF(R2155="Подлежит расселению",H2155,IF(R2155="Расселено",0,IF(R2155="Пустующие",0,IF(R2155="В суде",H2155))))</f>
        <v>33.700000000000003</v>
      </c>
      <c r="J2155" s="274">
        <f t="shared" ref="J2155:J2170" si="891">IF(E2155="Муниципальная",I2155,IF(E2155="Частная",0,IF(E2155="Государственная",0,IF(E2155="Юр.лицо",0))))</f>
        <v>0</v>
      </c>
      <c r="K2155" s="274">
        <f t="shared" ref="K2155:K2170" si="892">IF(E2155="Муниципальная",0,IF(E2155="Частная",I2155,IF(E2155="Государственная",I2155,IF(E2155="Юр.лицо",I2155))))</f>
        <v>33.700000000000003</v>
      </c>
      <c r="L2155" s="272">
        <f>M2155+N2155</f>
        <v>1</v>
      </c>
      <c r="M2155" s="306">
        <v>1</v>
      </c>
      <c r="N2155" s="272">
        <v>0</v>
      </c>
      <c r="O2155" s="275">
        <f>P2155+Q2155</f>
        <v>2</v>
      </c>
      <c r="P2155" s="307">
        <v>0</v>
      </c>
      <c r="Q2155" s="275">
        <v>2</v>
      </c>
      <c r="R2155" s="272" t="s">
        <v>22</v>
      </c>
      <c r="S2155" s="283">
        <v>43529</v>
      </c>
      <c r="T2155" s="284" t="s">
        <v>369</v>
      </c>
      <c r="U2155" s="285">
        <v>47118</v>
      </c>
      <c r="V2155" s="278">
        <v>43725</v>
      </c>
      <c r="W2155" s="309"/>
      <c r="X2155" s="309"/>
      <c r="Y2155" s="11"/>
    </row>
    <row r="2156" spans="1:25" s="17" customFormat="1" ht="24.95" customHeight="1" x14ac:dyDescent="0.2">
      <c r="A2156" s="58">
        <f t="shared" si="882"/>
        <v>43</v>
      </c>
      <c r="B2156" s="143" t="s">
        <v>126</v>
      </c>
      <c r="C2156" s="143" t="s">
        <v>368</v>
      </c>
      <c r="D2156" s="142">
        <v>2</v>
      </c>
      <c r="E2156" s="143" t="s">
        <v>12</v>
      </c>
      <c r="F2156" s="38">
        <v>3</v>
      </c>
      <c r="G2156" s="14"/>
      <c r="H2156" s="140">
        <v>73.2</v>
      </c>
      <c r="I2156" s="228">
        <f t="shared" si="890"/>
        <v>73.2</v>
      </c>
      <c r="J2156" s="228">
        <f t="shared" si="891"/>
        <v>73.2</v>
      </c>
      <c r="K2156" s="228">
        <f t="shared" si="892"/>
        <v>0</v>
      </c>
      <c r="L2156" s="143">
        <f t="shared" ref="L2156:L2170" si="893">M2156+N2156</f>
        <v>1</v>
      </c>
      <c r="M2156" s="12">
        <v>0</v>
      </c>
      <c r="N2156" s="143">
        <v>1</v>
      </c>
      <c r="O2156" s="247">
        <f t="shared" ref="O2156:O2170" si="894">P2156+Q2156</f>
        <v>2</v>
      </c>
      <c r="P2156" s="13">
        <v>0</v>
      </c>
      <c r="Q2156" s="247">
        <v>2</v>
      </c>
      <c r="R2156" s="223" t="s">
        <v>22</v>
      </c>
      <c r="S2156" s="141">
        <v>43529</v>
      </c>
      <c r="T2156" s="143" t="s">
        <v>369</v>
      </c>
      <c r="U2156" s="45">
        <v>47118</v>
      </c>
      <c r="V2156" s="16"/>
      <c r="W2156" s="16"/>
      <c r="X2156" s="16"/>
      <c r="Y2156" s="11"/>
    </row>
    <row r="2157" spans="1:25" s="17" customFormat="1" ht="24.95" customHeight="1" x14ac:dyDescent="0.2">
      <c r="A2157" s="58">
        <f t="shared" si="882"/>
        <v>43</v>
      </c>
      <c r="B2157" s="143" t="s">
        <v>126</v>
      </c>
      <c r="C2157" s="143" t="s">
        <v>368</v>
      </c>
      <c r="D2157" s="142">
        <v>3</v>
      </c>
      <c r="E2157" s="143" t="s">
        <v>13</v>
      </c>
      <c r="F2157" s="38">
        <v>2</v>
      </c>
      <c r="G2157" s="14"/>
      <c r="H2157" s="140">
        <v>54</v>
      </c>
      <c r="I2157" s="228">
        <f t="shared" si="890"/>
        <v>54</v>
      </c>
      <c r="J2157" s="228">
        <f t="shared" si="891"/>
        <v>0</v>
      </c>
      <c r="K2157" s="228">
        <f t="shared" si="892"/>
        <v>54</v>
      </c>
      <c r="L2157" s="143">
        <f t="shared" si="893"/>
        <v>1</v>
      </c>
      <c r="M2157" s="12">
        <v>0</v>
      </c>
      <c r="N2157" s="143">
        <v>1</v>
      </c>
      <c r="O2157" s="247">
        <f t="shared" si="894"/>
        <v>2</v>
      </c>
      <c r="P2157" s="13">
        <v>0</v>
      </c>
      <c r="Q2157" s="247">
        <v>2</v>
      </c>
      <c r="R2157" s="223" t="s">
        <v>22</v>
      </c>
      <c r="S2157" s="141">
        <v>43529</v>
      </c>
      <c r="T2157" s="143" t="s">
        <v>369</v>
      </c>
      <c r="U2157" s="45">
        <v>47118</v>
      </c>
      <c r="V2157" s="139"/>
      <c r="W2157" s="16"/>
      <c r="X2157" s="16"/>
      <c r="Y2157" s="11"/>
    </row>
    <row r="2158" spans="1:25" s="17" customFormat="1" ht="24.95" customHeight="1" x14ac:dyDescent="0.2">
      <c r="A2158" s="58">
        <f t="shared" si="882"/>
        <v>43</v>
      </c>
      <c r="B2158" s="143" t="s">
        <v>126</v>
      </c>
      <c r="C2158" s="143" t="s">
        <v>368</v>
      </c>
      <c r="D2158" s="142">
        <v>4</v>
      </c>
      <c r="E2158" s="143" t="s">
        <v>13</v>
      </c>
      <c r="F2158" s="38">
        <v>2</v>
      </c>
      <c r="G2158" s="14"/>
      <c r="H2158" s="140">
        <v>53.6</v>
      </c>
      <c r="I2158" s="228">
        <f t="shared" si="890"/>
        <v>53.6</v>
      </c>
      <c r="J2158" s="228">
        <f t="shared" si="891"/>
        <v>0</v>
      </c>
      <c r="K2158" s="228">
        <f t="shared" si="892"/>
        <v>53.6</v>
      </c>
      <c r="L2158" s="143">
        <f t="shared" si="893"/>
        <v>1</v>
      </c>
      <c r="M2158" s="12">
        <v>0</v>
      </c>
      <c r="N2158" s="143">
        <v>1</v>
      </c>
      <c r="O2158" s="247">
        <f t="shared" si="894"/>
        <v>0</v>
      </c>
      <c r="P2158" s="13">
        <v>0</v>
      </c>
      <c r="Q2158" s="247">
        <v>0</v>
      </c>
      <c r="R2158" s="223" t="s">
        <v>22</v>
      </c>
      <c r="S2158" s="141">
        <v>43529</v>
      </c>
      <c r="T2158" s="143" t="s">
        <v>369</v>
      </c>
      <c r="U2158" s="45">
        <v>47118</v>
      </c>
      <c r="V2158" s="139">
        <v>41034</v>
      </c>
      <c r="W2158" s="16"/>
      <c r="X2158" s="16"/>
      <c r="Y2158" s="11"/>
    </row>
    <row r="2159" spans="1:25" s="17" customFormat="1" ht="24.95" customHeight="1" x14ac:dyDescent="0.2">
      <c r="A2159" s="58">
        <f t="shared" si="882"/>
        <v>43</v>
      </c>
      <c r="B2159" s="143" t="s">
        <v>126</v>
      </c>
      <c r="C2159" s="143" t="s">
        <v>368</v>
      </c>
      <c r="D2159" s="142">
        <v>5</v>
      </c>
      <c r="E2159" s="143" t="s">
        <v>12</v>
      </c>
      <c r="F2159" s="38">
        <v>2</v>
      </c>
      <c r="G2159" s="14"/>
      <c r="H2159" s="140">
        <v>50.6</v>
      </c>
      <c r="I2159" s="228">
        <f t="shared" si="890"/>
        <v>50.6</v>
      </c>
      <c r="J2159" s="228">
        <f t="shared" si="891"/>
        <v>50.6</v>
      </c>
      <c r="K2159" s="228">
        <f t="shared" si="892"/>
        <v>0</v>
      </c>
      <c r="L2159" s="143">
        <f t="shared" si="893"/>
        <v>1</v>
      </c>
      <c r="M2159" s="12">
        <v>1</v>
      </c>
      <c r="N2159" s="143">
        <v>0</v>
      </c>
      <c r="O2159" s="247">
        <f t="shared" si="894"/>
        <v>1</v>
      </c>
      <c r="P2159" s="13">
        <v>0</v>
      </c>
      <c r="Q2159" s="247">
        <v>1</v>
      </c>
      <c r="R2159" s="223" t="s">
        <v>22</v>
      </c>
      <c r="S2159" s="141">
        <v>43529</v>
      </c>
      <c r="T2159" s="143" t="s">
        <v>369</v>
      </c>
      <c r="U2159" s="45">
        <v>47118</v>
      </c>
      <c r="V2159" s="16"/>
      <c r="W2159" s="16"/>
      <c r="X2159" s="16"/>
      <c r="Y2159" s="11"/>
    </row>
    <row r="2160" spans="1:25" s="17" customFormat="1" ht="24.95" customHeight="1" x14ac:dyDescent="0.2">
      <c r="A2160" s="58">
        <f t="shared" si="882"/>
        <v>43</v>
      </c>
      <c r="B2160" s="143" t="s">
        <v>126</v>
      </c>
      <c r="C2160" s="143" t="s">
        <v>368</v>
      </c>
      <c r="D2160" s="142">
        <v>6</v>
      </c>
      <c r="E2160" s="143" t="s">
        <v>13</v>
      </c>
      <c r="F2160" s="38">
        <v>3</v>
      </c>
      <c r="G2160" s="14"/>
      <c r="H2160" s="140">
        <v>73.400000000000006</v>
      </c>
      <c r="I2160" s="228">
        <f t="shared" si="890"/>
        <v>73.400000000000006</v>
      </c>
      <c r="J2160" s="228">
        <f t="shared" si="891"/>
        <v>0</v>
      </c>
      <c r="K2160" s="228">
        <f t="shared" si="892"/>
        <v>73.400000000000006</v>
      </c>
      <c r="L2160" s="143">
        <f t="shared" si="893"/>
        <v>1</v>
      </c>
      <c r="M2160" s="12">
        <v>0</v>
      </c>
      <c r="N2160" s="143">
        <v>1</v>
      </c>
      <c r="O2160" s="247">
        <f t="shared" si="894"/>
        <v>4</v>
      </c>
      <c r="P2160" s="13">
        <v>0</v>
      </c>
      <c r="Q2160" s="247">
        <v>4</v>
      </c>
      <c r="R2160" s="223" t="s">
        <v>22</v>
      </c>
      <c r="S2160" s="141">
        <v>43529</v>
      </c>
      <c r="T2160" s="143" t="s">
        <v>369</v>
      </c>
      <c r="U2160" s="45">
        <v>47118</v>
      </c>
      <c r="V2160" s="139">
        <v>38909</v>
      </c>
      <c r="W2160" s="16"/>
      <c r="X2160" s="16"/>
      <c r="Y2160" s="11"/>
    </row>
    <row r="2161" spans="1:25" s="17" customFormat="1" ht="24.95" customHeight="1" x14ac:dyDescent="0.2">
      <c r="A2161" s="58">
        <f t="shared" si="882"/>
        <v>43</v>
      </c>
      <c r="B2161" s="143" t="s">
        <v>126</v>
      </c>
      <c r="C2161" s="143" t="s">
        <v>368</v>
      </c>
      <c r="D2161" s="142">
        <v>7</v>
      </c>
      <c r="E2161" s="143" t="s">
        <v>13</v>
      </c>
      <c r="F2161" s="38">
        <v>2</v>
      </c>
      <c r="G2161" s="14"/>
      <c r="H2161" s="140">
        <v>56.3</v>
      </c>
      <c r="I2161" s="228">
        <f t="shared" si="890"/>
        <v>56.3</v>
      </c>
      <c r="J2161" s="228">
        <f t="shared" si="891"/>
        <v>0</v>
      </c>
      <c r="K2161" s="228">
        <f t="shared" si="892"/>
        <v>56.3</v>
      </c>
      <c r="L2161" s="143">
        <f t="shared" si="893"/>
        <v>1</v>
      </c>
      <c r="M2161" s="12">
        <v>1</v>
      </c>
      <c r="N2161" s="143">
        <v>0</v>
      </c>
      <c r="O2161" s="247">
        <f t="shared" si="894"/>
        <v>3</v>
      </c>
      <c r="P2161" s="13">
        <v>0</v>
      </c>
      <c r="Q2161" s="247">
        <v>3</v>
      </c>
      <c r="R2161" s="223" t="s">
        <v>22</v>
      </c>
      <c r="S2161" s="141">
        <v>43529</v>
      </c>
      <c r="T2161" s="143" t="s">
        <v>369</v>
      </c>
      <c r="U2161" s="45">
        <v>47118</v>
      </c>
      <c r="V2161" s="139">
        <v>38550</v>
      </c>
      <c r="W2161" s="16"/>
      <c r="X2161" s="16"/>
      <c r="Y2161" s="11"/>
    </row>
    <row r="2162" spans="1:25" s="17" customFormat="1" ht="24.95" customHeight="1" x14ac:dyDescent="0.2">
      <c r="A2162" s="58">
        <f t="shared" si="882"/>
        <v>43</v>
      </c>
      <c r="B2162" s="143" t="s">
        <v>126</v>
      </c>
      <c r="C2162" s="143" t="s">
        <v>368</v>
      </c>
      <c r="D2162" s="142">
        <v>8</v>
      </c>
      <c r="E2162" s="143" t="s">
        <v>13</v>
      </c>
      <c r="F2162" s="38">
        <v>2</v>
      </c>
      <c r="G2162" s="14"/>
      <c r="H2162" s="140">
        <v>54.5</v>
      </c>
      <c r="I2162" s="228">
        <f t="shared" si="890"/>
        <v>54.5</v>
      </c>
      <c r="J2162" s="228">
        <f t="shared" si="891"/>
        <v>0</v>
      </c>
      <c r="K2162" s="228">
        <f t="shared" si="892"/>
        <v>54.5</v>
      </c>
      <c r="L2162" s="143">
        <f t="shared" si="893"/>
        <v>1</v>
      </c>
      <c r="M2162" s="12">
        <v>0</v>
      </c>
      <c r="N2162" s="143">
        <v>1</v>
      </c>
      <c r="O2162" s="247">
        <f t="shared" si="894"/>
        <v>3</v>
      </c>
      <c r="P2162" s="13">
        <v>0</v>
      </c>
      <c r="Q2162" s="247">
        <v>3</v>
      </c>
      <c r="R2162" s="223" t="s">
        <v>22</v>
      </c>
      <c r="S2162" s="141">
        <v>43529</v>
      </c>
      <c r="T2162" s="143" t="s">
        <v>369</v>
      </c>
      <c r="U2162" s="45">
        <v>47118</v>
      </c>
      <c r="V2162" s="139">
        <v>36551</v>
      </c>
      <c r="W2162" s="16"/>
      <c r="X2162" s="16"/>
      <c r="Y2162" s="11"/>
    </row>
    <row r="2163" spans="1:25" s="17" customFormat="1" ht="24.95" customHeight="1" x14ac:dyDescent="0.2">
      <c r="A2163" s="58">
        <f t="shared" si="882"/>
        <v>43</v>
      </c>
      <c r="B2163" s="143" t="s">
        <v>126</v>
      </c>
      <c r="C2163" s="143" t="s">
        <v>368</v>
      </c>
      <c r="D2163" s="142">
        <v>9</v>
      </c>
      <c r="E2163" s="143" t="s">
        <v>13</v>
      </c>
      <c r="F2163" s="38">
        <v>2</v>
      </c>
      <c r="G2163" s="14"/>
      <c r="H2163" s="140">
        <v>53.8</v>
      </c>
      <c r="I2163" s="228">
        <f t="shared" si="890"/>
        <v>53.8</v>
      </c>
      <c r="J2163" s="228">
        <f t="shared" si="891"/>
        <v>0</v>
      </c>
      <c r="K2163" s="228">
        <f t="shared" si="892"/>
        <v>53.8</v>
      </c>
      <c r="L2163" s="143">
        <f t="shared" si="893"/>
        <v>1</v>
      </c>
      <c r="M2163" s="12">
        <v>0</v>
      </c>
      <c r="N2163" s="143">
        <v>1</v>
      </c>
      <c r="O2163" s="247">
        <f t="shared" si="894"/>
        <v>2</v>
      </c>
      <c r="P2163" s="13">
        <v>0</v>
      </c>
      <c r="Q2163" s="247">
        <v>2</v>
      </c>
      <c r="R2163" s="223" t="s">
        <v>22</v>
      </c>
      <c r="S2163" s="141">
        <v>43529</v>
      </c>
      <c r="T2163" s="143" t="s">
        <v>369</v>
      </c>
      <c r="U2163" s="45">
        <v>47118</v>
      </c>
      <c r="V2163" s="139">
        <v>41603</v>
      </c>
      <c r="W2163" s="16"/>
      <c r="X2163" s="16"/>
      <c r="Y2163" s="11"/>
    </row>
    <row r="2164" spans="1:25" s="17" customFormat="1" ht="24.95" customHeight="1" x14ac:dyDescent="0.2">
      <c r="A2164" s="58">
        <f t="shared" si="882"/>
        <v>43</v>
      </c>
      <c r="B2164" s="143" t="s">
        <v>126</v>
      </c>
      <c r="C2164" s="143" t="s">
        <v>368</v>
      </c>
      <c r="D2164" s="142">
        <v>10</v>
      </c>
      <c r="E2164" s="143" t="s">
        <v>13</v>
      </c>
      <c r="F2164" s="38">
        <v>2</v>
      </c>
      <c r="G2164" s="14"/>
      <c r="H2164" s="140">
        <v>53.9</v>
      </c>
      <c r="I2164" s="228">
        <f t="shared" si="890"/>
        <v>53.9</v>
      </c>
      <c r="J2164" s="228">
        <f t="shared" si="891"/>
        <v>0</v>
      </c>
      <c r="K2164" s="228">
        <f t="shared" si="892"/>
        <v>53.9</v>
      </c>
      <c r="L2164" s="143">
        <f t="shared" si="893"/>
        <v>1</v>
      </c>
      <c r="M2164" s="12">
        <v>0</v>
      </c>
      <c r="N2164" s="143">
        <v>1</v>
      </c>
      <c r="O2164" s="247">
        <f t="shared" si="894"/>
        <v>1</v>
      </c>
      <c r="P2164" s="13">
        <v>0</v>
      </c>
      <c r="Q2164" s="247">
        <v>1</v>
      </c>
      <c r="R2164" s="223" t="s">
        <v>22</v>
      </c>
      <c r="S2164" s="141">
        <v>43529</v>
      </c>
      <c r="T2164" s="143" t="s">
        <v>369</v>
      </c>
      <c r="U2164" s="45">
        <v>47118</v>
      </c>
      <c r="V2164" s="139">
        <v>39937</v>
      </c>
      <c r="W2164" s="16"/>
      <c r="X2164" s="16"/>
      <c r="Y2164" s="11"/>
    </row>
    <row r="2165" spans="1:25" s="17" customFormat="1" ht="24.95" customHeight="1" x14ac:dyDescent="0.2">
      <c r="A2165" s="58">
        <f t="shared" si="882"/>
        <v>43</v>
      </c>
      <c r="B2165" s="143" t="s">
        <v>126</v>
      </c>
      <c r="C2165" s="143" t="s">
        <v>368</v>
      </c>
      <c r="D2165" s="142">
        <v>11</v>
      </c>
      <c r="E2165" s="143" t="s">
        <v>13</v>
      </c>
      <c r="F2165" s="38">
        <v>3</v>
      </c>
      <c r="G2165" s="14"/>
      <c r="H2165" s="140">
        <v>73.3</v>
      </c>
      <c r="I2165" s="228">
        <f t="shared" si="890"/>
        <v>73.3</v>
      </c>
      <c r="J2165" s="228">
        <f t="shared" si="891"/>
        <v>0</v>
      </c>
      <c r="K2165" s="228">
        <f t="shared" si="892"/>
        <v>73.3</v>
      </c>
      <c r="L2165" s="143">
        <f t="shared" si="893"/>
        <v>1</v>
      </c>
      <c r="M2165" s="12">
        <v>0</v>
      </c>
      <c r="N2165" s="143">
        <v>1</v>
      </c>
      <c r="O2165" s="247">
        <f t="shared" si="894"/>
        <v>2</v>
      </c>
      <c r="P2165" s="13">
        <v>0</v>
      </c>
      <c r="Q2165" s="247">
        <v>2</v>
      </c>
      <c r="R2165" s="223" t="s">
        <v>22</v>
      </c>
      <c r="S2165" s="141">
        <v>43529</v>
      </c>
      <c r="T2165" s="143" t="s">
        <v>369</v>
      </c>
      <c r="U2165" s="45">
        <v>47118</v>
      </c>
      <c r="V2165" s="139">
        <v>41257</v>
      </c>
      <c r="W2165" s="16"/>
      <c r="X2165" s="16"/>
      <c r="Y2165" s="11"/>
    </row>
    <row r="2166" spans="1:25" s="17" customFormat="1" ht="24.95" customHeight="1" x14ac:dyDescent="0.2">
      <c r="A2166" s="58">
        <f t="shared" si="882"/>
        <v>43</v>
      </c>
      <c r="B2166" s="143" t="s">
        <v>126</v>
      </c>
      <c r="C2166" s="143" t="s">
        <v>368</v>
      </c>
      <c r="D2166" s="142">
        <v>12</v>
      </c>
      <c r="E2166" s="143" t="s">
        <v>13</v>
      </c>
      <c r="F2166" s="38">
        <v>1</v>
      </c>
      <c r="G2166" s="14"/>
      <c r="H2166" s="140">
        <v>33.799999999999997</v>
      </c>
      <c r="I2166" s="228">
        <f t="shared" si="890"/>
        <v>33.799999999999997</v>
      </c>
      <c r="J2166" s="228">
        <f t="shared" si="891"/>
        <v>0</v>
      </c>
      <c r="K2166" s="228">
        <f t="shared" si="892"/>
        <v>33.799999999999997</v>
      </c>
      <c r="L2166" s="143">
        <f t="shared" si="893"/>
        <v>1</v>
      </c>
      <c r="M2166" s="12">
        <v>0</v>
      </c>
      <c r="N2166" s="143">
        <v>1</v>
      </c>
      <c r="O2166" s="247">
        <f t="shared" si="894"/>
        <v>0</v>
      </c>
      <c r="P2166" s="13">
        <v>0</v>
      </c>
      <c r="Q2166" s="247">
        <v>0</v>
      </c>
      <c r="R2166" s="223" t="s">
        <v>22</v>
      </c>
      <c r="S2166" s="141">
        <v>43529</v>
      </c>
      <c r="T2166" s="143" t="s">
        <v>369</v>
      </c>
      <c r="U2166" s="45">
        <v>47118</v>
      </c>
      <c r="V2166" s="139">
        <v>42872</v>
      </c>
      <c r="W2166" s="16"/>
      <c r="X2166" s="16"/>
      <c r="Y2166" s="11"/>
    </row>
    <row r="2167" spans="1:25" s="17" customFormat="1" ht="24.95" customHeight="1" x14ac:dyDescent="0.2">
      <c r="A2167" s="58">
        <f t="shared" si="882"/>
        <v>43</v>
      </c>
      <c r="B2167" s="143" t="s">
        <v>126</v>
      </c>
      <c r="C2167" s="143" t="s">
        <v>368</v>
      </c>
      <c r="D2167" s="142">
        <v>13</v>
      </c>
      <c r="E2167" s="143" t="s">
        <v>13</v>
      </c>
      <c r="F2167" s="38">
        <v>2</v>
      </c>
      <c r="G2167" s="14"/>
      <c r="H2167" s="140">
        <v>55.9</v>
      </c>
      <c r="I2167" s="228">
        <f t="shared" si="890"/>
        <v>55.9</v>
      </c>
      <c r="J2167" s="228">
        <f t="shared" si="891"/>
        <v>0</v>
      </c>
      <c r="K2167" s="228">
        <f t="shared" si="892"/>
        <v>55.9</v>
      </c>
      <c r="L2167" s="143">
        <f t="shared" si="893"/>
        <v>1</v>
      </c>
      <c r="M2167" s="12">
        <v>0</v>
      </c>
      <c r="N2167" s="143">
        <v>1</v>
      </c>
      <c r="O2167" s="247">
        <f t="shared" si="894"/>
        <v>2</v>
      </c>
      <c r="P2167" s="13">
        <v>0</v>
      </c>
      <c r="Q2167" s="247">
        <v>2</v>
      </c>
      <c r="R2167" s="223" t="s">
        <v>22</v>
      </c>
      <c r="S2167" s="141">
        <v>43529</v>
      </c>
      <c r="T2167" s="143" t="s">
        <v>369</v>
      </c>
      <c r="U2167" s="45">
        <v>47118</v>
      </c>
      <c r="V2167" s="139">
        <v>38116</v>
      </c>
      <c r="W2167" s="16"/>
      <c r="X2167" s="16"/>
      <c r="Y2167" s="11"/>
    </row>
    <row r="2168" spans="1:25" s="17" customFormat="1" ht="24.95" customHeight="1" x14ac:dyDescent="0.2">
      <c r="A2168" s="58">
        <f t="shared" si="882"/>
        <v>43</v>
      </c>
      <c r="B2168" s="143" t="s">
        <v>126</v>
      </c>
      <c r="C2168" s="143" t="s">
        <v>368</v>
      </c>
      <c r="D2168" s="142">
        <v>14</v>
      </c>
      <c r="E2168" s="143" t="s">
        <v>13</v>
      </c>
      <c r="F2168" s="38">
        <v>2</v>
      </c>
      <c r="G2168" s="14"/>
      <c r="H2168" s="140">
        <v>54</v>
      </c>
      <c r="I2168" s="228">
        <f t="shared" si="890"/>
        <v>54</v>
      </c>
      <c r="J2168" s="228">
        <f t="shared" si="891"/>
        <v>0</v>
      </c>
      <c r="K2168" s="228">
        <f t="shared" si="892"/>
        <v>54</v>
      </c>
      <c r="L2168" s="143">
        <f t="shared" si="893"/>
        <v>1</v>
      </c>
      <c r="M2168" s="12">
        <v>1</v>
      </c>
      <c r="N2168" s="143">
        <v>0</v>
      </c>
      <c r="O2168" s="247">
        <f t="shared" si="894"/>
        <v>2</v>
      </c>
      <c r="P2168" s="13">
        <v>0</v>
      </c>
      <c r="Q2168" s="247">
        <v>2</v>
      </c>
      <c r="R2168" s="223" t="s">
        <v>22</v>
      </c>
      <c r="S2168" s="141">
        <v>43529</v>
      </c>
      <c r="T2168" s="143" t="s">
        <v>369</v>
      </c>
      <c r="U2168" s="45">
        <v>47118</v>
      </c>
      <c r="V2168" s="139">
        <v>38897</v>
      </c>
      <c r="W2168" s="16"/>
      <c r="X2168" s="16"/>
      <c r="Y2168" s="11"/>
    </row>
    <row r="2169" spans="1:25" s="17" customFormat="1" ht="24.95" customHeight="1" x14ac:dyDescent="0.2">
      <c r="A2169" s="58">
        <f t="shared" si="882"/>
        <v>43</v>
      </c>
      <c r="B2169" s="143" t="s">
        <v>126</v>
      </c>
      <c r="C2169" s="143" t="s">
        <v>368</v>
      </c>
      <c r="D2169" s="142">
        <v>15</v>
      </c>
      <c r="E2169" s="143" t="s">
        <v>13</v>
      </c>
      <c r="F2169" s="38">
        <v>3</v>
      </c>
      <c r="G2169" s="14"/>
      <c r="H2169" s="140">
        <v>72.7</v>
      </c>
      <c r="I2169" s="228">
        <f t="shared" si="890"/>
        <v>72.7</v>
      </c>
      <c r="J2169" s="228">
        <f t="shared" si="891"/>
        <v>0</v>
      </c>
      <c r="K2169" s="228">
        <f t="shared" si="892"/>
        <v>72.7</v>
      </c>
      <c r="L2169" s="143">
        <f t="shared" si="893"/>
        <v>1</v>
      </c>
      <c r="M2169" s="12">
        <v>0</v>
      </c>
      <c r="N2169" s="143">
        <v>1</v>
      </c>
      <c r="O2169" s="247">
        <f t="shared" si="894"/>
        <v>1</v>
      </c>
      <c r="P2169" s="13">
        <v>0</v>
      </c>
      <c r="Q2169" s="247">
        <v>1</v>
      </c>
      <c r="R2169" s="223" t="s">
        <v>22</v>
      </c>
      <c r="S2169" s="141">
        <v>43529</v>
      </c>
      <c r="T2169" s="143" t="s">
        <v>369</v>
      </c>
      <c r="U2169" s="45">
        <v>47118</v>
      </c>
      <c r="V2169" s="139"/>
      <c r="W2169" s="16"/>
      <c r="X2169" s="16"/>
      <c r="Y2169" s="11"/>
    </row>
    <row r="2170" spans="1:25" s="17" customFormat="1" ht="24.95" customHeight="1" x14ac:dyDescent="0.2">
      <c r="A2170" s="58">
        <f t="shared" si="882"/>
        <v>43</v>
      </c>
      <c r="B2170" s="143" t="s">
        <v>126</v>
      </c>
      <c r="C2170" s="143" t="s">
        <v>368</v>
      </c>
      <c r="D2170" s="142">
        <v>16</v>
      </c>
      <c r="E2170" s="143" t="s">
        <v>13</v>
      </c>
      <c r="F2170" s="38">
        <v>2</v>
      </c>
      <c r="G2170" s="14"/>
      <c r="H2170" s="140">
        <v>54.8</v>
      </c>
      <c r="I2170" s="228">
        <f t="shared" si="890"/>
        <v>54.8</v>
      </c>
      <c r="J2170" s="228">
        <f t="shared" si="891"/>
        <v>0</v>
      </c>
      <c r="K2170" s="228">
        <f t="shared" si="892"/>
        <v>54.8</v>
      </c>
      <c r="L2170" s="143">
        <f t="shared" si="893"/>
        <v>1</v>
      </c>
      <c r="M2170" s="12">
        <v>0</v>
      </c>
      <c r="N2170" s="143">
        <v>1</v>
      </c>
      <c r="O2170" s="247">
        <f t="shared" si="894"/>
        <v>1</v>
      </c>
      <c r="P2170" s="13">
        <v>0</v>
      </c>
      <c r="Q2170" s="247">
        <v>1</v>
      </c>
      <c r="R2170" s="223" t="s">
        <v>22</v>
      </c>
      <c r="S2170" s="52">
        <v>43529</v>
      </c>
      <c r="T2170" s="49" t="s">
        <v>369</v>
      </c>
      <c r="U2170" s="197">
        <v>47118</v>
      </c>
      <c r="V2170" s="139">
        <v>38215</v>
      </c>
      <c r="W2170" s="16"/>
      <c r="X2170" s="16"/>
      <c r="Y2170" s="11"/>
    </row>
    <row r="2171" spans="1:25" s="66" customFormat="1" ht="21" customHeight="1" x14ac:dyDescent="0.2">
      <c r="A2171" s="67">
        <f t="shared" si="882"/>
        <v>43</v>
      </c>
      <c r="B2171" s="68" t="s">
        <v>126</v>
      </c>
      <c r="C2171" s="68" t="s">
        <v>368</v>
      </c>
      <c r="D2171" s="115">
        <f>COUNTA(D2155:D2170)</f>
        <v>16</v>
      </c>
      <c r="E2171" s="47" t="s">
        <v>34</v>
      </c>
      <c r="F2171" s="33"/>
      <c r="G2171" s="69">
        <v>1105.3</v>
      </c>
      <c r="H2171" s="69">
        <f t="shared" ref="H2171:O2171" si="895">SUM(H2155:H2170)</f>
        <v>901.49999999999989</v>
      </c>
      <c r="I2171" s="69">
        <f t="shared" si="895"/>
        <v>901.49999999999989</v>
      </c>
      <c r="J2171" s="69">
        <f t="shared" si="895"/>
        <v>123.80000000000001</v>
      </c>
      <c r="K2171" s="69">
        <f t="shared" si="895"/>
        <v>777.69999999999993</v>
      </c>
      <c r="L2171" s="115">
        <f t="shared" si="895"/>
        <v>16</v>
      </c>
      <c r="M2171" s="115">
        <f t="shared" si="895"/>
        <v>4</v>
      </c>
      <c r="N2171" s="115">
        <f t="shared" si="895"/>
        <v>12</v>
      </c>
      <c r="O2171" s="115">
        <f t="shared" si="895"/>
        <v>28</v>
      </c>
      <c r="P2171" s="115">
        <f>SUM(P2155:P2170)</f>
        <v>0</v>
      </c>
      <c r="Q2171" s="115">
        <f>SUM(Q2155:Q2170)</f>
        <v>28</v>
      </c>
      <c r="R2171" s="15" t="str">
        <f>IF(L2171/D2171=0,"дом расселён 100%",IF(L2171-D2171=0,"0%",IF(L2171/D2171&lt;1,1-L2171/D2171)))</f>
        <v>0%</v>
      </c>
      <c r="S2171" s="70">
        <v>43529</v>
      </c>
      <c r="T2171" s="68" t="s">
        <v>369</v>
      </c>
      <c r="U2171" s="70">
        <v>47118</v>
      </c>
      <c r="V2171" s="1"/>
      <c r="W2171" s="1"/>
      <c r="X2171" s="1"/>
      <c r="Y2171" s="11"/>
    </row>
    <row r="2172" spans="1:25" s="17" customFormat="1" ht="24.95" customHeight="1" x14ac:dyDescent="0.2">
      <c r="A2172" s="58">
        <f>A2171+1</f>
        <v>44</v>
      </c>
      <c r="B2172" s="143" t="s">
        <v>126</v>
      </c>
      <c r="C2172" s="143" t="s">
        <v>408</v>
      </c>
      <c r="D2172" s="142" t="s">
        <v>21</v>
      </c>
      <c r="E2172" s="143" t="s">
        <v>13</v>
      </c>
      <c r="F2172" s="38">
        <v>1</v>
      </c>
      <c r="G2172" s="14"/>
      <c r="H2172" s="140">
        <v>40</v>
      </c>
      <c r="I2172" s="228">
        <f t="shared" ref="I2172:I2186" si="896">IF(R2172="Подлежит расселению",H2172,IF(R2172="Расселено",0,IF(R2172="Пустующие",0,IF(R2172="В суде",H2172))))</f>
        <v>40</v>
      </c>
      <c r="J2172" s="228">
        <f t="shared" ref="J2172:J2186" si="897">IF(E2172="Муниципальная",I2172,IF(E2172="Частная",0,IF(E2172="Государственная",0,IF(E2172="Юр.лицо",0))))</f>
        <v>0</v>
      </c>
      <c r="K2172" s="228">
        <f t="shared" ref="K2172:K2186" si="898">IF(E2172="Муниципальная",0,IF(E2172="Частная",I2172,IF(E2172="Государственная",I2172,IF(E2172="Юр.лицо",I2172))))</f>
        <v>40</v>
      </c>
      <c r="L2172" s="143">
        <f t="shared" ref="L2172:N2186" si="899">IF(I2172&gt;0,1,IF(I2172=0,0))</f>
        <v>1</v>
      </c>
      <c r="M2172" s="12">
        <f t="shared" si="899"/>
        <v>0</v>
      </c>
      <c r="N2172" s="143">
        <f t="shared" si="899"/>
        <v>1</v>
      </c>
      <c r="O2172" s="247">
        <v>1</v>
      </c>
      <c r="P2172" s="13">
        <v>0</v>
      </c>
      <c r="Q2172" s="247">
        <f t="shared" ref="Q2172:Q2235" si="900">O2172-P2172</f>
        <v>1</v>
      </c>
      <c r="R2172" s="223" t="s">
        <v>22</v>
      </c>
      <c r="S2172" s="57">
        <v>43558</v>
      </c>
      <c r="T2172" s="54" t="s">
        <v>409</v>
      </c>
      <c r="U2172" s="207">
        <v>47118</v>
      </c>
      <c r="V2172" s="139">
        <v>39958</v>
      </c>
      <c r="W2172" s="16"/>
      <c r="X2172" s="16"/>
      <c r="Y2172" s="11"/>
    </row>
    <row r="2173" spans="1:25" s="17" customFormat="1" ht="24.95" customHeight="1" x14ac:dyDescent="0.2">
      <c r="A2173" s="58">
        <f t="shared" si="882"/>
        <v>44</v>
      </c>
      <c r="B2173" s="143" t="s">
        <v>126</v>
      </c>
      <c r="C2173" s="143" t="s">
        <v>408</v>
      </c>
      <c r="D2173" s="142" t="s">
        <v>23</v>
      </c>
      <c r="E2173" s="143" t="s">
        <v>13</v>
      </c>
      <c r="F2173" s="38">
        <v>1</v>
      </c>
      <c r="G2173" s="14"/>
      <c r="H2173" s="140">
        <v>26.1</v>
      </c>
      <c r="I2173" s="228">
        <f t="shared" si="896"/>
        <v>26.1</v>
      </c>
      <c r="J2173" s="228">
        <f t="shared" si="897"/>
        <v>0</v>
      </c>
      <c r="K2173" s="228">
        <f t="shared" si="898"/>
        <v>26.1</v>
      </c>
      <c r="L2173" s="143">
        <f t="shared" si="899"/>
        <v>1</v>
      </c>
      <c r="M2173" s="12">
        <f t="shared" si="899"/>
        <v>0</v>
      </c>
      <c r="N2173" s="143">
        <f t="shared" si="899"/>
        <v>1</v>
      </c>
      <c r="O2173" s="247">
        <v>1</v>
      </c>
      <c r="P2173" s="13">
        <v>0</v>
      </c>
      <c r="Q2173" s="247">
        <f t="shared" si="900"/>
        <v>1</v>
      </c>
      <c r="R2173" s="223" t="s">
        <v>22</v>
      </c>
      <c r="S2173" s="141">
        <v>43558</v>
      </c>
      <c r="T2173" s="143" t="s">
        <v>409</v>
      </c>
      <c r="U2173" s="45">
        <v>47118</v>
      </c>
      <c r="V2173" s="139">
        <v>43309</v>
      </c>
      <c r="W2173" s="16"/>
      <c r="X2173" s="16"/>
      <c r="Y2173" s="11"/>
    </row>
    <row r="2174" spans="1:25" s="17" customFormat="1" ht="24.95" customHeight="1" x14ac:dyDescent="0.2">
      <c r="A2174" s="58">
        <f t="shared" si="882"/>
        <v>44</v>
      </c>
      <c r="B2174" s="143" t="s">
        <v>126</v>
      </c>
      <c r="C2174" s="143" t="s">
        <v>408</v>
      </c>
      <c r="D2174" s="142" t="s">
        <v>24</v>
      </c>
      <c r="E2174" s="143" t="s">
        <v>13</v>
      </c>
      <c r="F2174" s="38">
        <v>2</v>
      </c>
      <c r="G2174" s="14"/>
      <c r="H2174" s="140">
        <v>54.3</v>
      </c>
      <c r="I2174" s="228">
        <f t="shared" si="896"/>
        <v>54.3</v>
      </c>
      <c r="J2174" s="228">
        <f t="shared" si="897"/>
        <v>0</v>
      </c>
      <c r="K2174" s="228">
        <f t="shared" si="898"/>
        <v>54.3</v>
      </c>
      <c r="L2174" s="143">
        <f t="shared" si="899"/>
        <v>1</v>
      </c>
      <c r="M2174" s="12">
        <f t="shared" si="899"/>
        <v>0</v>
      </c>
      <c r="N2174" s="143">
        <f t="shared" si="899"/>
        <v>1</v>
      </c>
      <c r="O2174" s="247">
        <v>3</v>
      </c>
      <c r="P2174" s="13">
        <v>0</v>
      </c>
      <c r="Q2174" s="247">
        <f t="shared" si="900"/>
        <v>3</v>
      </c>
      <c r="R2174" s="223" t="s">
        <v>22</v>
      </c>
      <c r="S2174" s="141">
        <v>43558</v>
      </c>
      <c r="T2174" s="143" t="s">
        <v>409</v>
      </c>
      <c r="U2174" s="45">
        <v>47118</v>
      </c>
      <c r="V2174" s="139">
        <v>40798</v>
      </c>
      <c r="W2174" s="16"/>
      <c r="X2174" s="16"/>
      <c r="Y2174" s="11"/>
    </row>
    <row r="2175" spans="1:25" s="17" customFormat="1" ht="24.95" customHeight="1" x14ac:dyDescent="0.2">
      <c r="A2175" s="58">
        <f t="shared" si="882"/>
        <v>44</v>
      </c>
      <c r="B2175" s="143" t="s">
        <v>126</v>
      </c>
      <c r="C2175" s="143" t="s">
        <v>408</v>
      </c>
      <c r="D2175" s="142" t="s">
        <v>25</v>
      </c>
      <c r="E2175" s="143" t="s">
        <v>13</v>
      </c>
      <c r="F2175" s="38">
        <v>3</v>
      </c>
      <c r="G2175" s="14"/>
      <c r="H2175" s="140">
        <v>70.599999999999994</v>
      </c>
      <c r="I2175" s="228">
        <f t="shared" si="896"/>
        <v>70.599999999999994</v>
      </c>
      <c r="J2175" s="228">
        <f t="shared" si="897"/>
        <v>0</v>
      </c>
      <c r="K2175" s="228">
        <f t="shared" si="898"/>
        <v>70.599999999999994</v>
      </c>
      <c r="L2175" s="143">
        <f t="shared" si="899"/>
        <v>1</v>
      </c>
      <c r="M2175" s="12">
        <f t="shared" si="899"/>
        <v>0</v>
      </c>
      <c r="N2175" s="143">
        <f t="shared" si="899"/>
        <v>1</v>
      </c>
      <c r="O2175" s="247">
        <v>3</v>
      </c>
      <c r="P2175" s="13">
        <v>0</v>
      </c>
      <c r="Q2175" s="247">
        <f t="shared" si="900"/>
        <v>3</v>
      </c>
      <c r="R2175" s="223" t="s">
        <v>22</v>
      </c>
      <c r="S2175" s="141">
        <v>43558</v>
      </c>
      <c r="T2175" s="143" t="s">
        <v>409</v>
      </c>
      <c r="U2175" s="45">
        <v>47118</v>
      </c>
      <c r="V2175" s="139">
        <v>42300</v>
      </c>
      <c r="W2175" s="16"/>
      <c r="X2175" s="16"/>
      <c r="Y2175" s="11"/>
    </row>
    <row r="2176" spans="1:25" s="17" customFormat="1" ht="24.95" customHeight="1" x14ac:dyDescent="0.2">
      <c r="A2176" s="58">
        <f t="shared" si="882"/>
        <v>44</v>
      </c>
      <c r="B2176" s="143" t="s">
        <v>126</v>
      </c>
      <c r="C2176" s="143" t="s">
        <v>408</v>
      </c>
      <c r="D2176" s="142" t="s">
        <v>26</v>
      </c>
      <c r="E2176" s="143" t="s">
        <v>13</v>
      </c>
      <c r="F2176" s="38">
        <v>2</v>
      </c>
      <c r="G2176" s="14"/>
      <c r="H2176" s="140">
        <v>53.6</v>
      </c>
      <c r="I2176" s="228">
        <f t="shared" si="896"/>
        <v>53.6</v>
      </c>
      <c r="J2176" s="228">
        <f t="shared" si="897"/>
        <v>0</v>
      </c>
      <c r="K2176" s="228">
        <f t="shared" si="898"/>
        <v>53.6</v>
      </c>
      <c r="L2176" s="143">
        <f t="shared" si="899"/>
        <v>1</v>
      </c>
      <c r="M2176" s="12">
        <f t="shared" si="899"/>
        <v>0</v>
      </c>
      <c r="N2176" s="143">
        <f t="shared" si="899"/>
        <v>1</v>
      </c>
      <c r="O2176" s="247">
        <v>2</v>
      </c>
      <c r="P2176" s="13">
        <v>0</v>
      </c>
      <c r="Q2176" s="247">
        <f t="shared" si="900"/>
        <v>2</v>
      </c>
      <c r="R2176" s="223" t="s">
        <v>22</v>
      </c>
      <c r="S2176" s="141">
        <v>43558</v>
      </c>
      <c r="T2176" s="143" t="s">
        <v>409</v>
      </c>
      <c r="U2176" s="45">
        <v>47118</v>
      </c>
      <c r="V2176" s="139">
        <v>41521</v>
      </c>
      <c r="W2176" s="16"/>
      <c r="X2176" s="16"/>
      <c r="Y2176" s="11"/>
    </row>
    <row r="2177" spans="1:25" s="308" customFormat="1" ht="24.95" customHeight="1" x14ac:dyDescent="0.2">
      <c r="A2177" s="271">
        <f t="shared" si="882"/>
        <v>44</v>
      </c>
      <c r="B2177" s="272" t="s">
        <v>126</v>
      </c>
      <c r="C2177" s="272" t="s">
        <v>408</v>
      </c>
      <c r="D2177" s="275" t="s">
        <v>27</v>
      </c>
      <c r="E2177" s="272" t="s">
        <v>13</v>
      </c>
      <c r="F2177" s="273">
        <v>1</v>
      </c>
      <c r="G2177" s="305"/>
      <c r="H2177" s="274">
        <v>41.5</v>
      </c>
      <c r="I2177" s="274">
        <f t="shared" si="896"/>
        <v>41.5</v>
      </c>
      <c r="J2177" s="274">
        <f t="shared" si="897"/>
        <v>0</v>
      </c>
      <c r="K2177" s="274">
        <f t="shared" si="898"/>
        <v>41.5</v>
      </c>
      <c r="L2177" s="272">
        <f t="shared" si="899"/>
        <v>1</v>
      </c>
      <c r="M2177" s="306">
        <f t="shared" si="899"/>
        <v>0</v>
      </c>
      <c r="N2177" s="272">
        <f t="shared" si="899"/>
        <v>1</v>
      </c>
      <c r="O2177" s="275">
        <v>3</v>
      </c>
      <c r="P2177" s="307">
        <v>0</v>
      </c>
      <c r="Q2177" s="275">
        <f t="shared" si="900"/>
        <v>3</v>
      </c>
      <c r="R2177" s="272" t="s">
        <v>22</v>
      </c>
      <c r="S2177" s="276">
        <v>43558</v>
      </c>
      <c r="T2177" s="272" t="s">
        <v>409</v>
      </c>
      <c r="U2177" s="277">
        <v>47118</v>
      </c>
      <c r="V2177" s="278">
        <v>43901</v>
      </c>
      <c r="W2177" s="309"/>
      <c r="X2177" s="309"/>
      <c r="Y2177" s="11"/>
    </row>
    <row r="2178" spans="1:25" s="17" customFormat="1" ht="24.95" customHeight="1" x14ac:dyDescent="0.2">
      <c r="A2178" s="58">
        <f t="shared" si="882"/>
        <v>44</v>
      </c>
      <c r="B2178" s="143" t="s">
        <v>126</v>
      </c>
      <c r="C2178" s="143" t="s">
        <v>408</v>
      </c>
      <c r="D2178" s="142" t="s">
        <v>28</v>
      </c>
      <c r="E2178" s="143" t="s">
        <v>12</v>
      </c>
      <c r="F2178" s="38">
        <v>1</v>
      </c>
      <c r="G2178" s="14"/>
      <c r="H2178" s="140">
        <v>25.3</v>
      </c>
      <c r="I2178" s="228">
        <f t="shared" si="896"/>
        <v>25.3</v>
      </c>
      <c r="J2178" s="228">
        <f t="shared" si="897"/>
        <v>25.3</v>
      </c>
      <c r="K2178" s="228">
        <f t="shared" si="898"/>
        <v>0</v>
      </c>
      <c r="L2178" s="143">
        <f t="shared" si="899"/>
        <v>1</v>
      </c>
      <c r="M2178" s="12">
        <f t="shared" si="899"/>
        <v>1</v>
      </c>
      <c r="N2178" s="143">
        <f t="shared" si="899"/>
        <v>0</v>
      </c>
      <c r="O2178" s="247">
        <v>1</v>
      </c>
      <c r="P2178" s="13">
        <v>0</v>
      </c>
      <c r="Q2178" s="247">
        <f t="shared" si="900"/>
        <v>1</v>
      </c>
      <c r="R2178" s="223" t="s">
        <v>22</v>
      </c>
      <c r="S2178" s="141">
        <v>43558</v>
      </c>
      <c r="T2178" s="143" t="s">
        <v>409</v>
      </c>
      <c r="U2178" s="45">
        <v>47118</v>
      </c>
      <c r="V2178" s="16"/>
      <c r="W2178" s="16"/>
      <c r="X2178" s="16"/>
      <c r="Y2178" s="11"/>
    </row>
    <row r="2179" spans="1:25" s="17" customFormat="1" ht="24.95" customHeight="1" x14ac:dyDescent="0.2">
      <c r="A2179" s="58">
        <f t="shared" si="882"/>
        <v>44</v>
      </c>
      <c r="B2179" s="143" t="s">
        <v>126</v>
      </c>
      <c r="C2179" s="143" t="s">
        <v>408</v>
      </c>
      <c r="D2179" s="142" t="s">
        <v>29</v>
      </c>
      <c r="E2179" s="143" t="s">
        <v>13</v>
      </c>
      <c r="F2179" s="38">
        <v>2</v>
      </c>
      <c r="G2179" s="14"/>
      <c r="H2179" s="140">
        <v>53.4</v>
      </c>
      <c r="I2179" s="228">
        <f t="shared" si="896"/>
        <v>53.4</v>
      </c>
      <c r="J2179" s="228">
        <f t="shared" si="897"/>
        <v>0</v>
      </c>
      <c r="K2179" s="228">
        <f t="shared" si="898"/>
        <v>53.4</v>
      </c>
      <c r="L2179" s="143">
        <f t="shared" si="899"/>
        <v>1</v>
      </c>
      <c r="M2179" s="12">
        <f t="shared" si="899"/>
        <v>0</v>
      </c>
      <c r="N2179" s="143">
        <f t="shared" si="899"/>
        <v>1</v>
      </c>
      <c r="O2179" s="247">
        <v>2</v>
      </c>
      <c r="P2179" s="13">
        <v>0</v>
      </c>
      <c r="Q2179" s="247">
        <f t="shared" si="900"/>
        <v>2</v>
      </c>
      <c r="R2179" s="223" t="s">
        <v>22</v>
      </c>
      <c r="S2179" s="141">
        <v>43558</v>
      </c>
      <c r="T2179" s="143" t="s">
        <v>409</v>
      </c>
      <c r="U2179" s="45">
        <v>47118</v>
      </c>
      <c r="V2179" s="139">
        <v>42223</v>
      </c>
      <c r="W2179" s="16"/>
      <c r="X2179" s="16"/>
      <c r="Y2179" s="11"/>
    </row>
    <row r="2180" spans="1:25" s="17" customFormat="1" ht="24.95" customHeight="1" x14ac:dyDescent="0.2">
      <c r="A2180" s="58">
        <f t="shared" si="882"/>
        <v>44</v>
      </c>
      <c r="B2180" s="143" t="s">
        <v>126</v>
      </c>
      <c r="C2180" s="143" t="s">
        <v>408</v>
      </c>
      <c r="D2180" s="142" t="s">
        <v>30</v>
      </c>
      <c r="E2180" s="143" t="s">
        <v>13</v>
      </c>
      <c r="F2180" s="38">
        <v>3</v>
      </c>
      <c r="G2180" s="14"/>
      <c r="H2180" s="140">
        <v>68.2</v>
      </c>
      <c r="I2180" s="228">
        <f t="shared" si="896"/>
        <v>68.2</v>
      </c>
      <c r="J2180" s="228">
        <f t="shared" si="897"/>
        <v>0</v>
      </c>
      <c r="K2180" s="228">
        <f t="shared" si="898"/>
        <v>68.2</v>
      </c>
      <c r="L2180" s="143">
        <f t="shared" si="899"/>
        <v>1</v>
      </c>
      <c r="M2180" s="12">
        <f t="shared" si="899"/>
        <v>0</v>
      </c>
      <c r="N2180" s="143">
        <f t="shared" si="899"/>
        <v>1</v>
      </c>
      <c r="O2180" s="247">
        <v>5</v>
      </c>
      <c r="P2180" s="13">
        <v>5</v>
      </c>
      <c r="Q2180" s="247">
        <f t="shared" si="900"/>
        <v>0</v>
      </c>
      <c r="R2180" s="223" t="s">
        <v>22</v>
      </c>
      <c r="S2180" s="141">
        <v>43558</v>
      </c>
      <c r="T2180" s="143" t="s">
        <v>409</v>
      </c>
      <c r="U2180" s="45">
        <v>47118</v>
      </c>
      <c r="V2180" s="139">
        <v>41198</v>
      </c>
      <c r="W2180" s="16"/>
      <c r="X2180" s="16"/>
      <c r="Y2180" s="11"/>
    </row>
    <row r="2181" spans="1:25" s="17" customFormat="1" ht="24.95" customHeight="1" x14ac:dyDescent="0.2">
      <c r="A2181" s="58">
        <f t="shared" si="882"/>
        <v>44</v>
      </c>
      <c r="B2181" s="143" t="s">
        <v>126</v>
      </c>
      <c r="C2181" s="143" t="s">
        <v>408</v>
      </c>
      <c r="D2181" s="142" t="s">
        <v>31</v>
      </c>
      <c r="E2181" s="143" t="s">
        <v>13</v>
      </c>
      <c r="F2181" s="38">
        <v>2</v>
      </c>
      <c r="G2181" s="14"/>
      <c r="H2181" s="140">
        <v>53</v>
      </c>
      <c r="I2181" s="228">
        <f t="shared" si="896"/>
        <v>53</v>
      </c>
      <c r="J2181" s="228">
        <f t="shared" si="897"/>
        <v>0</v>
      </c>
      <c r="K2181" s="228">
        <f t="shared" si="898"/>
        <v>53</v>
      </c>
      <c r="L2181" s="143">
        <f t="shared" si="899"/>
        <v>1</v>
      </c>
      <c r="M2181" s="12">
        <f t="shared" si="899"/>
        <v>0</v>
      </c>
      <c r="N2181" s="143">
        <f t="shared" si="899"/>
        <v>1</v>
      </c>
      <c r="O2181" s="247">
        <v>4</v>
      </c>
      <c r="P2181" s="13">
        <v>0</v>
      </c>
      <c r="Q2181" s="247">
        <f t="shared" si="900"/>
        <v>4</v>
      </c>
      <c r="R2181" s="223" t="s">
        <v>22</v>
      </c>
      <c r="S2181" s="141">
        <v>43558</v>
      </c>
      <c r="T2181" s="143" t="s">
        <v>409</v>
      </c>
      <c r="U2181" s="45">
        <v>47118</v>
      </c>
      <c r="V2181" s="139">
        <v>42996</v>
      </c>
      <c r="W2181" s="16"/>
      <c r="X2181" s="16"/>
      <c r="Y2181" s="11"/>
    </row>
    <row r="2182" spans="1:25" s="17" customFormat="1" ht="24.95" customHeight="1" x14ac:dyDescent="0.2">
      <c r="A2182" s="58">
        <f t="shared" si="882"/>
        <v>44</v>
      </c>
      <c r="B2182" s="143" t="s">
        <v>126</v>
      </c>
      <c r="C2182" s="143" t="s">
        <v>408</v>
      </c>
      <c r="D2182" s="142" t="s">
        <v>32</v>
      </c>
      <c r="E2182" s="143" t="s">
        <v>13</v>
      </c>
      <c r="F2182" s="38">
        <v>2</v>
      </c>
      <c r="G2182" s="14"/>
      <c r="H2182" s="140">
        <v>43.2</v>
      </c>
      <c r="I2182" s="228">
        <f t="shared" si="896"/>
        <v>43.2</v>
      </c>
      <c r="J2182" s="228">
        <f t="shared" si="897"/>
        <v>0</v>
      </c>
      <c r="K2182" s="228">
        <f t="shared" si="898"/>
        <v>43.2</v>
      </c>
      <c r="L2182" s="143">
        <f t="shared" si="899"/>
        <v>1</v>
      </c>
      <c r="M2182" s="12">
        <f t="shared" si="899"/>
        <v>0</v>
      </c>
      <c r="N2182" s="143">
        <f t="shared" si="899"/>
        <v>1</v>
      </c>
      <c r="O2182" s="247">
        <v>1</v>
      </c>
      <c r="P2182" s="13">
        <v>0</v>
      </c>
      <c r="Q2182" s="247">
        <f t="shared" si="900"/>
        <v>1</v>
      </c>
      <c r="R2182" s="223" t="s">
        <v>22</v>
      </c>
      <c r="S2182" s="141">
        <v>43558</v>
      </c>
      <c r="T2182" s="143" t="s">
        <v>409</v>
      </c>
      <c r="U2182" s="45">
        <v>47118</v>
      </c>
      <c r="V2182" s="139">
        <v>38498</v>
      </c>
      <c r="W2182" s="16"/>
      <c r="X2182" s="16"/>
      <c r="Y2182" s="11"/>
    </row>
    <row r="2183" spans="1:25" s="17" customFormat="1" ht="24.95" customHeight="1" x14ac:dyDescent="0.2">
      <c r="A2183" s="58">
        <f t="shared" si="882"/>
        <v>44</v>
      </c>
      <c r="B2183" s="143" t="s">
        <v>126</v>
      </c>
      <c r="C2183" s="143" t="s">
        <v>408</v>
      </c>
      <c r="D2183" s="142" t="s">
        <v>33</v>
      </c>
      <c r="E2183" s="143" t="s">
        <v>12</v>
      </c>
      <c r="F2183" s="38">
        <v>1</v>
      </c>
      <c r="G2183" s="14"/>
      <c r="H2183" s="140">
        <v>25.3</v>
      </c>
      <c r="I2183" s="228">
        <f t="shared" si="896"/>
        <v>25.3</v>
      </c>
      <c r="J2183" s="228">
        <f t="shared" si="897"/>
        <v>25.3</v>
      </c>
      <c r="K2183" s="228">
        <f t="shared" si="898"/>
        <v>0</v>
      </c>
      <c r="L2183" s="143">
        <f t="shared" si="899"/>
        <v>1</v>
      </c>
      <c r="M2183" s="12">
        <f t="shared" si="899"/>
        <v>1</v>
      </c>
      <c r="N2183" s="143">
        <f t="shared" si="899"/>
        <v>0</v>
      </c>
      <c r="O2183" s="247">
        <v>2</v>
      </c>
      <c r="P2183" s="13">
        <v>0</v>
      </c>
      <c r="Q2183" s="247">
        <f t="shared" si="900"/>
        <v>2</v>
      </c>
      <c r="R2183" s="223" t="s">
        <v>22</v>
      </c>
      <c r="S2183" s="141">
        <v>43558</v>
      </c>
      <c r="T2183" s="143" t="s">
        <v>409</v>
      </c>
      <c r="U2183" s="45">
        <v>47118</v>
      </c>
      <c r="V2183" s="16"/>
      <c r="W2183" s="16"/>
      <c r="X2183" s="16"/>
      <c r="Y2183" s="11"/>
    </row>
    <row r="2184" spans="1:25" s="17" customFormat="1" ht="24.95" customHeight="1" x14ac:dyDescent="0.2">
      <c r="A2184" s="58">
        <f t="shared" si="882"/>
        <v>44</v>
      </c>
      <c r="B2184" s="143" t="s">
        <v>126</v>
      </c>
      <c r="C2184" s="143" t="s">
        <v>408</v>
      </c>
      <c r="D2184" s="142" t="s">
        <v>39</v>
      </c>
      <c r="E2184" s="143" t="s">
        <v>13</v>
      </c>
      <c r="F2184" s="38">
        <v>2</v>
      </c>
      <c r="G2184" s="14"/>
      <c r="H2184" s="140">
        <v>53.3</v>
      </c>
      <c r="I2184" s="228">
        <f t="shared" si="896"/>
        <v>53.3</v>
      </c>
      <c r="J2184" s="228">
        <f t="shared" si="897"/>
        <v>0</v>
      </c>
      <c r="K2184" s="228">
        <f t="shared" si="898"/>
        <v>53.3</v>
      </c>
      <c r="L2184" s="143">
        <f t="shared" si="899"/>
        <v>1</v>
      </c>
      <c r="M2184" s="12">
        <f t="shared" si="899"/>
        <v>0</v>
      </c>
      <c r="N2184" s="143">
        <f t="shared" si="899"/>
        <v>1</v>
      </c>
      <c r="O2184" s="247">
        <v>3</v>
      </c>
      <c r="P2184" s="13">
        <v>0</v>
      </c>
      <c r="Q2184" s="247">
        <f t="shared" si="900"/>
        <v>3</v>
      </c>
      <c r="R2184" s="223" t="s">
        <v>22</v>
      </c>
      <c r="S2184" s="141">
        <v>43558</v>
      </c>
      <c r="T2184" s="143" t="s">
        <v>409</v>
      </c>
      <c r="U2184" s="45">
        <v>47118</v>
      </c>
      <c r="V2184" s="139">
        <v>40457</v>
      </c>
      <c r="W2184" s="16"/>
      <c r="X2184" s="16"/>
      <c r="Y2184" s="11"/>
    </row>
    <row r="2185" spans="1:25" s="17" customFormat="1" ht="24.95" customHeight="1" x14ac:dyDescent="0.2">
      <c r="A2185" s="58">
        <f t="shared" ref="A2185:A2248" si="901">A2184</f>
        <v>44</v>
      </c>
      <c r="B2185" s="143" t="s">
        <v>126</v>
      </c>
      <c r="C2185" s="143" t="s">
        <v>408</v>
      </c>
      <c r="D2185" s="142" t="s">
        <v>40</v>
      </c>
      <c r="E2185" s="143" t="s">
        <v>13</v>
      </c>
      <c r="F2185" s="38">
        <v>3</v>
      </c>
      <c r="G2185" s="14"/>
      <c r="H2185" s="140">
        <v>67</v>
      </c>
      <c r="I2185" s="228">
        <f t="shared" si="896"/>
        <v>67</v>
      </c>
      <c r="J2185" s="228">
        <f t="shared" si="897"/>
        <v>0</v>
      </c>
      <c r="K2185" s="228">
        <f t="shared" si="898"/>
        <v>67</v>
      </c>
      <c r="L2185" s="143">
        <f t="shared" si="899"/>
        <v>1</v>
      </c>
      <c r="M2185" s="12">
        <f t="shared" si="899"/>
        <v>0</v>
      </c>
      <c r="N2185" s="143">
        <f t="shared" si="899"/>
        <v>1</v>
      </c>
      <c r="O2185" s="247">
        <v>5</v>
      </c>
      <c r="P2185" s="13">
        <v>0</v>
      </c>
      <c r="Q2185" s="247">
        <f t="shared" si="900"/>
        <v>5</v>
      </c>
      <c r="R2185" s="223" t="s">
        <v>22</v>
      </c>
      <c r="S2185" s="141">
        <v>43558</v>
      </c>
      <c r="T2185" s="143" t="s">
        <v>409</v>
      </c>
      <c r="U2185" s="45">
        <v>47118</v>
      </c>
      <c r="V2185" s="139">
        <v>41234</v>
      </c>
      <c r="W2185" s="16"/>
      <c r="X2185" s="16"/>
      <c r="Y2185" s="11"/>
    </row>
    <row r="2186" spans="1:25" s="17" customFormat="1" ht="24.95" customHeight="1" x14ac:dyDescent="0.2">
      <c r="A2186" s="58">
        <f t="shared" si="901"/>
        <v>44</v>
      </c>
      <c r="B2186" s="143" t="s">
        <v>126</v>
      </c>
      <c r="C2186" s="143" t="s">
        <v>408</v>
      </c>
      <c r="D2186" s="142" t="s">
        <v>41</v>
      </c>
      <c r="E2186" s="143" t="s">
        <v>13</v>
      </c>
      <c r="F2186" s="38">
        <v>2</v>
      </c>
      <c r="G2186" s="14"/>
      <c r="H2186" s="140">
        <v>54.3</v>
      </c>
      <c r="I2186" s="228">
        <f t="shared" si="896"/>
        <v>54.3</v>
      </c>
      <c r="J2186" s="228">
        <f t="shared" si="897"/>
        <v>0</v>
      </c>
      <c r="K2186" s="228">
        <f t="shared" si="898"/>
        <v>54.3</v>
      </c>
      <c r="L2186" s="143">
        <f t="shared" si="899"/>
        <v>1</v>
      </c>
      <c r="M2186" s="12">
        <f t="shared" si="899"/>
        <v>0</v>
      </c>
      <c r="N2186" s="143">
        <f t="shared" si="899"/>
        <v>1</v>
      </c>
      <c r="O2186" s="247">
        <v>1</v>
      </c>
      <c r="P2186" s="13">
        <v>0</v>
      </c>
      <c r="Q2186" s="247">
        <f t="shared" si="900"/>
        <v>1</v>
      </c>
      <c r="R2186" s="223" t="s">
        <v>22</v>
      </c>
      <c r="S2186" s="52">
        <v>43558</v>
      </c>
      <c r="T2186" s="49" t="s">
        <v>409</v>
      </c>
      <c r="U2186" s="197">
        <v>47118</v>
      </c>
      <c r="V2186" s="139">
        <v>41908</v>
      </c>
      <c r="W2186" s="16"/>
      <c r="X2186" s="16"/>
      <c r="Y2186" s="11"/>
    </row>
    <row r="2187" spans="1:25" s="66" customFormat="1" ht="21" customHeight="1" x14ac:dyDescent="0.2">
      <c r="A2187" s="67">
        <f t="shared" si="901"/>
        <v>44</v>
      </c>
      <c r="B2187" s="68" t="s">
        <v>126</v>
      </c>
      <c r="C2187" s="68" t="s">
        <v>408</v>
      </c>
      <c r="D2187" s="115">
        <f>COUNTA(D2172:D2186)</f>
        <v>15</v>
      </c>
      <c r="E2187" s="47" t="s">
        <v>405</v>
      </c>
      <c r="F2187" s="33"/>
      <c r="G2187" s="69">
        <v>825.8</v>
      </c>
      <c r="H2187" s="69">
        <f>SUM(H2172:H2186)</f>
        <v>729.09999999999991</v>
      </c>
      <c r="I2187" s="69">
        <f t="shared" ref="I2187:Q2187" si="902">SUM(I2172:I2186)</f>
        <v>729.09999999999991</v>
      </c>
      <c r="J2187" s="69">
        <f t="shared" si="902"/>
        <v>50.6</v>
      </c>
      <c r="K2187" s="69">
        <f t="shared" si="902"/>
        <v>678.49999999999989</v>
      </c>
      <c r="L2187" s="115">
        <f t="shared" si="902"/>
        <v>15</v>
      </c>
      <c r="M2187" s="115">
        <f t="shared" si="902"/>
        <v>2</v>
      </c>
      <c r="N2187" s="115">
        <f t="shared" si="902"/>
        <v>13</v>
      </c>
      <c r="O2187" s="115">
        <f t="shared" si="902"/>
        <v>37</v>
      </c>
      <c r="P2187" s="115">
        <f t="shared" si="902"/>
        <v>5</v>
      </c>
      <c r="Q2187" s="115">
        <f t="shared" si="902"/>
        <v>32</v>
      </c>
      <c r="R2187" s="15" t="str">
        <f>IF(L2187/D2187=0,"дом расселён 100%",IF(L2187-D2187=0,"0%",IF(L2187/D2187&lt;1,1-L2187/D2187)))</f>
        <v>0%</v>
      </c>
      <c r="S2187" s="70">
        <v>43558</v>
      </c>
      <c r="T2187" s="68" t="s">
        <v>409</v>
      </c>
      <c r="U2187" s="70">
        <v>47118</v>
      </c>
      <c r="V2187" s="1"/>
      <c r="W2187" s="1"/>
      <c r="X2187" s="1"/>
      <c r="Y2187" s="11"/>
    </row>
    <row r="2188" spans="1:25" s="17" customFormat="1" ht="24.95" customHeight="1" x14ac:dyDescent="0.2">
      <c r="A2188" s="58">
        <f>A2187+1</f>
        <v>45</v>
      </c>
      <c r="B2188" s="143" t="s">
        <v>126</v>
      </c>
      <c r="C2188" s="143" t="s">
        <v>410</v>
      </c>
      <c r="D2188" s="142" t="s">
        <v>21</v>
      </c>
      <c r="E2188" s="143" t="s">
        <v>13</v>
      </c>
      <c r="F2188" s="38">
        <v>1</v>
      </c>
      <c r="G2188" s="14"/>
      <c r="H2188" s="140">
        <v>45.6</v>
      </c>
      <c r="I2188" s="228">
        <f t="shared" ref="I2188:I2203" si="903">IF(R2188="Подлежит расселению",H2188,IF(R2188="Расселено",0,IF(R2188="Пустующие",0,IF(R2188="В суде",H2188))))</f>
        <v>45.6</v>
      </c>
      <c r="J2188" s="228">
        <f t="shared" ref="J2188:J2203" si="904">IF(E2188="Муниципальная",I2188,IF(E2188="Частная",0,IF(E2188="Государственная",0,IF(E2188="Юр.лицо",0))))</f>
        <v>0</v>
      </c>
      <c r="K2188" s="228">
        <f t="shared" ref="K2188:K2203" si="905">IF(E2188="Муниципальная",0,IF(E2188="Частная",I2188,IF(E2188="Государственная",I2188,IF(E2188="Юр.лицо",I2188))))</f>
        <v>45.6</v>
      </c>
      <c r="L2188" s="143">
        <f t="shared" ref="L2188:N2203" si="906">IF(I2188&gt;0,1,IF(I2188=0,0))</f>
        <v>1</v>
      </c>
      <c r="M2188" s="12">
        <f t="shared" si="906"/>
        <v>0</v>
      </c>
      <c r="N2188" s="143">
        <f t="shared" si="906"/>
        <v>1</v>
      </c>
      <c r="O2188" s="247">
        <v>5</v>
      </c>
      <c r="P2188" s="13">
        <v>0</v>
      </c>
      <c r="Q2188" s="247">
        <f t="shared" si="900"/>
        <v>5</v>
      </c>
      <c r="R2188" s="223" t="s">
        <v>22</v>
      </c>
      <c r="S2188" s="57">
        <v>43558</v>
      </c>
      <c r="T2188" s="54" t="s">
        <v>411</v>
      </c>
      <c r="U2188" s="207">
        <v>47118</v>
      </c>
      <c r="V2188" s="139">
        <v>36963</v>
      </c>
      <c r="W2188" s="16"/>
      <c r="X2188" s="16"/>
      <c r="Y2188" s="11"/>
    </row>
    <row r="2189" spans="1:25" s="17" customFormat="1" ht="24.95" customHeight="1" x14ac:dyDescent="0.2">
      <c r="A2189" s="58">
        <f t="shared" si="901"/>
        <v>45</v>
      </c>
      <c r="B2189" s="143" t="s">
        <v>126</v>
      </c>
      <c r="C2189" s="143" t="s">
        <v>410</v>
      </c>
      <c r="D2189" s="142" t="s">
        <v>23</v>
      </c>
      <c r="E2189" s="143" t="s">
        <v>13</v>
      </c>
      <c r="F2189" s="38">
        <v>2</v>
      </c>
      <c r="G2189" s="14"/>
      <c r="H2189" s="140">
        <v>47.1</v>
      </c>
      <c r="I2189" s="228">
        <f t="shared" si="903"/>
        <v>47.1</v>
      </c>
      <c r="J2189" s="228">
        <f t="shared" si="904"/>
        <v>0</v>
      </c>
      <c r="K2189" s="228">
        <f t="shared" si="905"/>
        <v>47.1</v>
      </c>
      <c r="L2189" s="143">
        <f t="shared" si="906"/>
        <v>1</v>
      </c>
      <c r="M2189" s="12">
        <f t="shared" si="906"/>
        <v>0</v>
      </c>
      <c r="N2189" s="143">
        <f t="shared" si="906"/>
        <v>1</v>
      </c>
      <c r="O2189" s="247">
        <v>4</v>
      </c>
      <c r="P2189" s="13">
        <v>0</v>
      </c>
      <c r="Q2189" s="247">
        <f t="shared" si="900"/>
        <v>4</v>
      </c>
      <c r="R2189" s="223" t="s">
        <v>22</v>
      </c>
      <c r="S2189" s="141">
        <v>43558</v>
      </c>
      <c r="T2189" s="143" t="s">
        <v>411</v>
      </c>
      <c r="U2189" s="45">
        <v>47118</v>
      </c>
      <c r="V2189" s="139">
        <v>42696</v>
      </c>
      <c r="W2189" s="16"/>
      <c r="X2189" s="16"/>
      <c r="Y2189" s="11"/>
    </row>
    <row r="2190" spans="1:25" s="17" customFormat="1" ht="24.95" customHeight="1" x14ac:dyDescent="0.2">
      <c r="A2190" s="58">
        <f t="shared" si="901"/>
        <v>45</v>
      </c>
      <c r="B2190" s="143" t="s">
        <v>126</v>
      </c>
      <c r="C2190" s="143" t="s">
        <v>410</v>
      </c>
      <c r="D2190" s="142" t="s">
        <v>24</v>
      </c>
      <c r="E2190" s="143" t="s">
        <v>13</v>
      </c>
      <c r="F2190" s="38">
        <v>2</v>
      </c>
      <c r="G2190" s="14"/>
      <c r="H2190" s="140">
        <v>46.2</v>
      </c>
      <c r="I2190" s="228">
        <f t="shared" si="903"/>
        <v>46.2</v>
      </c>
      <c r="J2190" s="228">
        <f t="shared" si="904"/>
        <v>0</v>
      </c>
      <c r="K2190" s="228">
        <f t="shared" si="905"/>
        <v>46.2</v>
      </c>
      <c r="L2190" s="143">
        <f t="shared" si="906"/>
        <v>1</v>
      </c>
      <c r="M2190" s="12">
        <f t="shared" si="906"/>
        <v>0</v>
      </c>
      <c r="N2190" s="143">
        <f t="shared" si="906"/>
        <v>1</v>
      </c>
      <c r="O2190" s="247">
        <v>1</v>
      </c>
      <c r="P2190" s="13">
        <v>0</v>
      </c>
      <c r="Q2190" s="247">
        <f t="shared" si="900"/>
        <v>1</v>
      </c>
      <c r="R2190" s="223" t="s">
        <v>22</v>
      </c>
      <c r="S2190" s="141">
        <v>43558</v>
      </c>
      <c r="T2190" s="143" t="s">
        <v>411</v>
      </c>
      <c r="U2190" s="45">
        <v>47118</v>
      </c>
      <c r="V2190" s="139">
        <v>42241</v>
      </c>
      <c r="W2190" s="16"/>
      <c r="X2190" s="16"/>
      <c r="Y2190" s="11"/>
    </row>
    <row r="2191" spans="1:25" s="17" customFormat="1" ht="24.95" customHeight="1" x14ac:dyDescent="0.2">
      <c r="A2191" s="58">
        <f t="shared" si="901"/>
        <v>45</v>
      </c>
      <c r="B2191" s="143" t="s">
        <v>126</v>
      </c>
      <c r="C2191" s="143" t="s">
        <v>410</v>
      </c>
      <c r="D2191" s="142" t="s">
        <v>25</v>
      </c>
      <c r="E2191" s="143" t="s">
        <v>13</v>
      </c>
      <c r="F2191" s="38">
        <v>1</v>
      </c>
      <c r="G2191" s="14"/>
      <c r="H2191" s="140">
        <v>45.6</v>
      </c>
      <c r="I2191" s="228">
        <f t="shared" si="903"/>
        <v>45.6</v>
      </c>
      <c r="J2191" s="228">
        <f t="shared" si="904"/>
        <v>0</v>
      </c>
      <c r="K2191" s="228">
        <f t="shared" si="905"/>
        <v>45.6</v>
      </c>
      <c r="L2191" s="143">
        <f t="shared" si="906"/>
        <v>1</v>
      </c>
      <c r="M2191" s="12">
        <f t="shared" si="906"/>
        <v>0</v>
      </c>
      <c r="N2191" s="143">
        <f t="shared" si="906"/>
        <v>1</v>
      </c>
      <c r="O2191" s="247">
        <v>1</v>
      </c>
      <c r="P2191" s="13">
        <v>0</v>
      </c>
      <c r="Q2191" s="247">
        <f t="shared" si="900"/>
        <v>1</v>
      </c>
      <c r="R2191" s="223" t="s">
        <v>22</v>
      </c>
      <c r="S2191" s="141">
        <v>43558</v>
      </c>
      <c r="T2191" s="143" t="s">
        <v>411</v>
      </c>
      <c r="U2191" s="45">
        <v>47118</v>
      </c>
      <c r="V2191" s="139">
        <v>43447</v>
      </c>
      <c r="W2191" s="16"/>
      <c r="X2191" s="16"/>
      <c r="Y2191" s="11"/>
    </row>
    <row r="2192" spans="1:25" s="17" customFormat="1" ht="24.95" customHeight="1" x14ac:dyDescent="0.2">
      <c r="A2192" s="58">
        <f t="shared" si="901"/>
        <v>45</v>
      </c>
      <c r="B2192" s="143" t="s">
        <v>126</v>
      </c>
      <c r="C2192" s="143" t="s">
        <v>410</v>
      </c>
      <c r="D2192" s="142" t="s">
        <v>26</v>
      </c>
      <c r="E2192" s="143" t="s">
        <v>13</v>
      </c>
      <c r="F2192" s="38">
        <v>2</v>
      </c>
      <c r="G2192" s="14"/>
      <c r="H2192" s="140">
        <v>46.5</v>
      </c>
      <c r="I2192" s="228">
        <f t="shared" si="903"/>
        <v>46.5</v>
      </c>
      <c r="J2192" s="228">
        <f t="shared" si="904"/>
        <v>0</v>
      </c>
      <c r="K2192" s="228">
        <f t="shared" si="905"/>
        <v>46.5</v>
      </c>
      <c r="L2192" s="143">
        <f t="shared" si="906"/>
        <v>1</v>
      </c>
      <c r="M2192" s="12">
        <f t="shared" si="906"/>
        <v>0</v>
      </c>
      <c r="N2192" s="143">
        <f t="shared" si="906"/>
        <v>1</v>
      </c>
      <c r="O2192" s="247">
        <v>3</v>
      </c>
      <c r="P2192" s="13">
        <v>0</v>
      </c>
      <c r="Q2192" s="247">
        <f t="shared" si="900"/>
        <v>3</v>
      </c>
      <c r="R2192" s="223" t="s">
        <v>22</v>
      </c>
      <c r="S2192" s="141">
        <v>43558</v>
      </c>
      <c r="T2192" s="143" t="s">
        <v>411</v>
      </c>
      <c r="U2192" s="45">
        <v>47118</v>
      </c>
      <c r="V2192" s="139">
        <v>42187</v>
      </c>
      <c r="W2192" s="16"/>
      <c r="X2192" s="16"/>
      <c r="Y2192" s="11"/>
    </row>
    <row r="2193" spans="1:25" s="17" customFormat="1" ht="24.95" customHeight="1" x14ac:dyDescent="0.2">
      <c r="A2193" s="58">
        <f t="shared" si="901"/>
        <v>45</v>
      </c>
      <c r="B2193" s="143" t="s">
        <v>126</v>
      </c>
      <c r="C2193" s="143" t="s">
        <v>410</v>
      </c>
      <c r="D2193" s="142" t="s">
        <v>27</v>
      </c>
      <c r="E2193" s="143" t="s">
        <v>13</v>
      </c>
      <c r="F2193" s="38">
        <v>1</v>
      </c>
      <c r="G2193" s="14"/>
      <c r="H2193" s="140">
        <v>46.5</v>
      </c>
      <c r="I2193" s="228">
        <f t="shared" si="903"/>
        <v>46.5</v>
      </c>
      <c r="J2193" s="228">
        <f t="shared" si="904"/>
        <v>0</v>
      </c>
      <c r="K2193" s="228">
        <f t="shared" si="905"/>
        <v>46.5</v>
      </c>
      <c r="L2193" s="143">
        <f t="shared" si="906"/>
        <v>1</v>
      </c>
      <c r="M2193" s="12">
        <f t="shared" si="906"/>
        <v>0</v>
      </c>
      <c r="N2193" s="143">
        <f t="shared" si="906"/>
        <v>1</v>
      </c>
      <c r="O2193" s="247">
        <v>3</v>
      </c>
      <c r="P2193" s="13">
        <v>0</v>
      </c>
      <c r="Q2193" s="247">
        <f t="shared" si="900"/>
        <v>3</v>
      </c>
      <c r="R2193" s="223" t="s">
        <v>22</v>
      </c>
      <c r="S2193" s="141">
        <v>43558</v>
      </c>
      <c r="T2193" s="143" t="s">
        <v>411</v>
      </c>
      <c r="U2193" s="45">
        <v>47118</v>
      </c>
      <c r="V2193" s="139">
        <v>41110</v>
      </c>
      <c r="W2193" s="16"/>
      <c r="X2193" s="16"/>
      <c r="Y2193" s="11"/>
    </row>
    <row r="2194" spans="1:25" s="17" customFormat="1" ht="24.95" customHeight="1" x14ac:dyDescent="0.2">
      <c r="A2194" s="58">
        <f t="shared" si="901"/>
        <v>45</v>
      </c>
      <c r="B2194" s="143" t="s">
        <v>126</v>
      </c>
      <c r="C2194" s="143" t="s">
        <v>410</v>
      </c>
      <c r="D2194" s="142" t="s">
        <v>28</v>
      </c>
      <c r="E2194" s="143" t="s">
        <v>12</v>
      </c>
      <c r="F2194" s="38">
        <v>1</v>
      </c>
      <c r="G2194" s="14"/>
      <c r="H2194" s="140">
        <v>45.6</v>
      </c>
      <c r="I2194" s="228">
        <f t="shared" si="903"/>
        <v>45.6</v>
      </c>
      <c r="J2194" s="228">
        <f t="shared" si="904"/>
        <v>45.6</v>
      </c>
      <c r="K2194" s="228">
        <f t="shared" si="905"/>
        <v>0</v>
      </c>
      <c r="L2194" s="143">
        <f t="shared" si="906"/>
        <v>1</v>
      </c>
      <c r="M2194" s="12">
        <f t="shared" si="906"/>
        <v>1</v>
      </c>
      <c r="N2194" s="143">
        <f t="shared" si="906"/>
        <v>0</v>
      </c>
      <c r="O2194" s="247">
        <v>2</v>
      </c>
      <c r="P2194" s="13">
        <v>0</v>
      </c>
      <c r="Q2194" s="247">
        <f t="shared" si="900"/>
        <v>2</v>
      </c>
      <c r="R2194" s="223" t="s">
        <v>22</v>
      </c>
      <c r="S2194" s="141">
        <v>43558</v>
      </c>
      <c r="T2194" s="143" t="s">
        <v>411</v>
      </c>
      <c r="U2194" s="45">
        <v>47118</v>
      </c>
      <c r="V2194" s="16"/>
      <c r="W2194" s="16"/>
      <c r="X2194" s="16"/>
      <c r="Y2194" s="11"/>
    </row>
    <row r="2195" spans="1:25" s="17" customFormat="1" ht="24.95" customHeight="1" x14ac:dyDescent="0.2">
      <c r="A2195" s="58">
        <f t="shared" si="901"/>
        <v>45</v>
      </c>
      <c r="B2195" s="143" t="s">
        <v>126</v>
      </c>
      <c r="C2195" s="143" t="s">
        <v>410</v>
      </c>
      <c r="D2195" s="142" t="s">
        <v>29</v>
      </c>
      <c r="E2195" s="143" t="s">
        <v>13</v>
      </c>
      <c r="F2195" s="38">
        <v>1</v>
      </c>
      <c r="G2195" s="14"/>
      <c r="H2195" s="140">
        <v>45.7</v>
      </c>
      <c r="I2195" s="228">
        <f t="shared" si="903"/>
        <v>45.7</v>
      </c>
      <c r="J2195" s="228">
        <f t="shared" si="904"/>
        <v>0</v>
      </c>
      <c r="K2195" s="228">
        <f t="shared" si="905"/>
        <v>45.7</v>
      </c>
      <c r="L2195" s="143">
        <f t="shared" si="906"/>
        <v>1</v>
      </c>
      <c r="M2195" s="12">
        <f t="shared" si="906"/>
        <v>0</v>
      </c>
      <c r="N2195" s="143">
        <f t="shared" si="906"/>
        <v>1</v>
      </c>
      <c r="O2195" s="247">
        <v>1</v>
      </c>
      <c r="P2195" s="13">
        <v>0</v>
      </c>
      <c r="Q2195" s="247">
        <f t="shared" si="900"/>
        <v>1</v>
      </c>
      <c r="R2195" s="223" t="s">
        <v>22</v>
      </c>
      <c r="S2195" s="141">
        <v>43558</v>
      </c>
      <c r="T2195" s="143" t="s">
        <v>411</v>
      </c>
      <c r="U2195" s="45">
        <v>47118</v>
      </c>
      <c r="V2195" s="139">
        <v>36998</v>
      </c>
      <c r="W2195" s="16"/>
      <c r="X2195" s="16"/>
      <c r="Y2195" s="11"/>
    </row>
    <row r="2196" spans="1:25" s="17" customFormat="1" ht="24.95" customHeight="1" x14ac:dyDescent="0.2">
      <c r="A2196" s="58">
        <f t="shared" si="901"/>
        <v>45</v>
      </c>
      <c r="B2196" s="143" t="s">
        <v>126</v>
      </c>
      <c r="C2196" s="143" t="s">
        <v>410</v>
      </c>
      <c r="D2196" s="142" t="s">
        <v>30</v>
      </c>
      <c r="E2196" s="143" t="s">
        <v>12</v>
      </c>
      <c r="F2196" s="38">
        <v>1</v>
      </c>
      <c r="G2196" s="14"/>
      <c r="H2196" s="140">
        <v>45.5</v>
      </c>
      <c r="I2196" s="228">
        <f t="shared" si="903"/>
        <v>45.5</v>
      </c>
      <c r="J2196" s="228">
        <f t="shared" si="904"/>
        <v>45.5</v>
      </c>
      <c r="K2196" s="228">
        <f t="shared" si="905"/>
        <v>0</v>
      </c>
      <c r="L2196" s="143">
        <f t="shared" si="906"/>
        <v>1</v>
      </c>
      <c r="M2196" s="12">
        <f t="shared" si="906"/>
        <v>1</v>
      </c>
      <c r="N2196" s="143">
        <f t="shared" si="906"/>
        <v>0</v>
      </c>
      <c r="O2196" s="247">
        <v>1</v>
      </c>
      <c r="P2196" s="13">
        <v>0</v>
      </c>
      <c r="Q2196" s="247">
        <f t="shared" si="900"/>
        <v>1</v>
      </c>
      <c r="R2196" s="223" t="s">
        <v>22</v>
      </c>
      <c r="S2196" s="141">
        <v>43558</v>
      </c>
      <c r="T2196" s="143" t="s">
        <v>411</v>
      </c>
      <c r="U2196" s="45">
        <v>47118</v>
      </c>
      <c r="V2196" s="16"/>
      <c r="W2196" s="16"/>
      <c r="X2196" s="16"/>
      <c r="Y2196" s="11"/>
    </row>
    <row r="2197" spans="1:25" s="17" customFormat="1" ht="24.95" customHeight="1" x14ac:dyDescent="0.2">
      <c r="A2197" s="58">
        <f t="shared" si="901"/>
        <v>45</v>
      </c>
      <c r="B2197" s="143" t="s">
        <v>126</v>
      </c>
      <c r="C2197" s="143" t="s">
        <v>410</v>
      </c>
      <c r="D2197" s="142" t="s">
        <v>31</v>
      </c>
      <c r="E2197" s="143" t="s">
        <v>13</v>
      </c>
      <c r="F2197" s="38">
        <v>1</v>
      </c>
      <c r="G2197" s="14"/>
      <c r="H2197" s="140">
        <v>45.8</v>
      </c>
      <c r="I2197" s="228">
        <f t="shared" si="903"/>
        <v>45.8</v>
      </c>
      <c r="J2197" s="228">
        <f t="shared" si="904"/>
        <v>0</v>
      </c>
      <c r="K2197" s="228">
        <f t="shared" si="905"/>
        <v>45.8</v>
      </c>
      <c r="L2197" s="143">
        <f t="shared" si="906"/>
        <v>1</v>
      </c>
      <c r="M2197" s="12">
        <f t="shared" si="906"/>
        <v>0</v>
      </c>
      <c r="N2197" s="143">
        <f t="shared" si="906"/>
        <v>1</v>
      </c>
      <c r="O2197" s="247">
        <v>1</v>
      </c>
      <c r="P2197" s="13">
        <v>0</v>
      </c>
      <c r="Q2197" s="247">
        <f t="shared" si="900"/>
        <v>1</v>
      </c>
      <c r="R2197" s="223" t="s">
        <v>22</v>
      </c>
      <c r="S2197" s="141">
        <v>43558</v>
      </c>
      <c r="T2197" s="143" t="s">
        <v>411</v>
      </c>
      <c r="U2197" s="45">
        <v>47118</v>
      </c>
      <c r="V2197" s="139">
        <v>40536</v>
      </c>
      <c r="W2197" s="16"/>
      <c r="X2197" s="16"/>
      <c r="Y2197" s="11"/>
    </row>
    <row r="2198" spans="1:25" s="17" customFormat="1" ht="24.95" customHeight="1" x14ac:dyDescent="0.2">
      <c r="A2198" s="58">
        <f t="shared" si="901"/>
        <v>45</v>
      </c>
      <c r="B2198" s="143" t="s">
        <v>126</v>
      </c>
      <c r="C2198" s="143" t="s">
        <v>410</v>
      </c>
      <c r="D2198" s="142" t="s">
        <v>32</v>
      </c>
      <c r="E2198" s="143" t="s">
        <v>12</v>
      </c>
      <c r="F2198" s="38">
        <v>1</v>
      </c>
      <c r="G2198" s="14"/>
      <c r="H2198" s="140">
        <v>45.8</v>
      </c>
      <c r="I2198" s="228">
        <f t="shared" si="903"/>
        <v>45.8</v>
      </c>
      <c r="J2198" s="228">
        <f t="shared" si="904"/>
        <v>45.8</v>
      </c>
      <c r="K2198" s="228">
        <f t="shared" si="905"/>
        <v>0</v>
      </c>
      <c r="L2198" s="143">
        <f t="shared" si="906"/>
        <v>1</v>
      </c>
      <c r="M2198" s="12">
        <f t="shared" si="906"/>
        <v>1</v>
      </c>
      <c r="N2198" s="143">
        <f t="shared" si="906"/>
        <v>0</v>
      </c>
      <c r="O2198" s="247">
        <v>2</v>
      </c>
      <c r="P2198" s="13">
        <v>0</v>
      </c>
      <c r="Q2198" s="247">
        <f t="shared" si="900"/>
        <v>2</v>
      </c>
      <c r="R2198" s="223" t="s">
        <v>22</v>
      </c>
      <c r="S2198" s="141">
        <v>43558</v>
      </c>
      <c r="T2198" s="143" t="s">
        <v>411</v>
      </c>
      <c r="U2198" s="45">
        <v>47118</v>
      </c>
      <c r="V2198" s="16"/>
      <c r="W2198" s="16"/>
      <c r="X2198" s="16"/>
      <c r="Y2198" s="11"/>
    </row>
    <row r="2199" spans="1:25" s="17" customFormat="1" ht="24.95" customHeight="1" x14ac:dyDescent="0.2">
      <c r="A2199" s="58">
        <f t="shared" si="901"/>
        <v>45</v>
      </c>
      <c r="B2199" s="143" t="s">
        <v>126</v>
      </c>
      <c r="C2199" s="143" t="s">
        <v>410</v>
      </c>
      <c r="D2199" s="142" t="s">
        <v>33</v>
      </c>
      <c r="E2199" s="143" t="s">
        <v>13</v>
      </c>
      <c r="F2199" s="38">
        <v>1</v>
      </c>
      <c r="G2199" s="14"/>
      <c r="H2199" s="140">
        <v>45.6</v>
      </c>
      <c r="I2199" s="228">
        <f t="shared" si="903"/>
        <v>45.6</v>
      </c>
      <c r="J2199" s="228">
        <f t="shared" si="904"/>
        <v>0</v>
      </c>
      <c r="K2199" s="228">
        <f t="shared" si="905"/>
        <v>45.6</v>
      </c>
      <c r="L2199" s="143">
        <f t="shared" si="906"/>
        <v>1</v>
      </c>
      <c r="M2199" s="12">
        <f t="shared" si="906"/>
        <v>0</v>
      </c>
      <c r="N2199" s="143">
        <f t="shared" si="906"/>
        <v>1</v>
      </c>
      <c r="O2199" s="247">
        <v>6</v>
      </c>
      <c r="P2199" s="13">
        <v>0</v>
      </c>
      <c r="Q2199" s="247">
        <f t="shared" si="900"/>
        <v>6</v>
      </c>
      <c r="R2199" s="223" t="s">
        <v>22</v>
      </c>
      <c r="S2199" s="141">
        <v>43558</v>
      </c>
      <c r="T2199" s="143" t="s">
        <v>411</v>
      </c>
      <c r="U2199" s="45">
        <v>47118</v>
      </c>
      <c r="V2199" s="139">
        <v>41981</v>
      </c>
      <c r="W2199" s="16"/>
      <c r="X2199" s="16"/>
      <c r="Y2199" s="11"/>
    </row>
    <row r="2200" spans="1:25" s="17" customFormat="1" ht="24.95" customHeight="1" x14ac:dyDescent="0.2">
      <c r="A2200" s="58">
        <f t="shared" si="901"/>
        <v>45</v>
      </c>
      <c r="B2200" s="143" t="s">
        <v>126</v>
      </c>
      <c r="C2200" s="143" t="s">
        <v>410</v>
      </c>
      <c r="D2200" s="142" t="s">
        <v>39</v>
      </c>
      <c r="E2200" s="143" t="s">
        <v>12</v>
      </c>
      <c r="F2200" s="38">
        <v>2</v>
      </c>
      <c r="G2200" s="14"/>
      <c r="H2200" s="140">
        <v>70.2</v>
      </c>
      <c r="I2200" s="228">
        <f t="shared" si="903"/>
        <v>70.2</v>
      </c>
      <c r="J2200" s="228">
        <f t="shared" si="904"/>
        <v>70.2</v>
      </c>
      <c r="K2200" s="228">
        <f t="shared" si="905"/>
        <v>0</v>
      </c>
      <c r="L2200" s="143">
        <f t="shared" si="906"/>
        <v>1</v>
      </c>
      <c r="M2200" s="12">
        <f t="shared" si="906"/>
        <v>1</v>
      </c>
      <c r="N2200" s="143">
        <f t="shared" si="906"/>
        <v>0</v>
      </c>
      <c r="O2200" s="247">
        <v>4</v>
      </c>
      <c r="P2200" s="13">
        <v>0</v>
      </c>
      <c r="Q2200" s="247">
        <f t="shared" si="900"/>
        <v>4</v>
      </c>
      <c r="R2200" s="223" t="s">
        <v>22</v>
      </c>
      <c r="S2200" s="141">
        <v>43558</v>
      </c>
      <c r="T2200" s="143" t="s">
        <v>411</v>
      </c>
      <c r="U2200" s="45">
        <v>47118</v>
      </c>
      <c r="V2200" s="16"/>
      <c r="W2200" s="16"/>
      <c r="X2200" s="16"/>
      <c r="Y2200" s="11"/>
    </row>
    <row r="2201" spans="1:25" s="17" customFormat="1" ht="24.95" customHeight="1" x14ac:dyDescent="0.2">
      <c r="A2201" s="58">
        <f t="shared" si="901"/>
        <v>45</v>
      </c>
      <c r="B2201" s="143" t="s">
        <v>126</v>
      </c>
      <c r="C2201" s="143" t="s">
        <v>410</v>
      </c>
      <c r="D2201" s="142" t="s">
        <v>40</v>
      </c>
      <c r="E2201" s="143" t="s">
        <v>12</v>
      </c>
      <c r="F2201" s="38">
        <v>2</v>
      </c>
      <c r="G2201" s="14"/>
      <c r="H2201" s="140">
        <v>45.8</v>
      </c>
      <c r="I2201" s="228">
        <f t="shared" si="903"/>
        <v>45.8</v>
      </c>
      <c r="J2201" s="228">
        <f t="shared" si="904"/>
        <v>45.8</v>
      </c>
      <c r="K2201" s="228">
        <f t="shared" si="905"/>
        <v>0</v>
      </c>
      <c r="L2201" s="143">
        <f t="shared" si="906"/>
        <v>1</v>
      </c>
      <c r="M2201" s="12">
        <f t="shared" si="906"/>
        <v>1</v>
      </c>
      <c r="N2201" s="143">
        <f t="shared" si="906"/>
        <v>0</v>
      </c>
      <c r="O2201" s="247">
        <v>2</v>
      </c>
      <c r="P2201" s="13">
        <v>0</v>
      </c>
      <c r="Q2201" s="247">
        <f t="shared" si="900"/>
        <v>2</v>
      </c>
      <c r="R2201" s="223" t="s">
        <v>22</v>
      </c>
      <c r="S2201" s="141">
        <v>43558</v>
      </c>
      <c r="T2201" s="143" t="s">
        <v>411</v>
      </c>
      <c r="U2201" s="45">
        <v>47118</v>
      </c>
      <c r="V2201" s="16"/>
      <c r="W2201" s="16"/>
      <c r="X2201" s="16"/>
      <c r="Y2201" s="11"/>
    </row>
    <row r="2202" spans="1:25" s="17" customFormat="1" ht="24.95" customHeight="1" x14ac:dyDescent="0.2">
      <c r="A2202" s="58">
        <f t="shared" si="901"/>
        <v>45</v>
      </c>
      <c r="B2202" s="143" t="s">
        <v>126</v>
      </c>
      <c r="C2202" s="143" t="s">
        <v>410</v>
      </c>
      <c r="D2202" s="142" t="s">
        <v>41</v>
      </c>
      <c r="E2202" s="143" t="s">
        <v>13</v>
      </c>
      <c r="F2202" s="38">
        <v>2</v>
      </c>
      <c r="G2202" s="14"/>
      <c r="H2202" s="140">
        <v>45.6</v>
      </c>
      <c r="I2202" s="228">
        <f t="shared" si="903"/>
        <v>45.6</v>
      </c>
      <c r="J2202" s="228">
        <f t="shared" si="904"/>
        <v>0</v>
      </c>
      <c r="K2202" s="228">
        <f t="shared" si="905"/>
        <v>45.6</v>
      </c>
      <c r="L2202" s="143">
        <f t="shared" si="906"/>
        <v>1</v>
      </c>
      <c r="M2202" s="12">
        <f t="shared" si="906"/>
        <v>0</v>
      </c>
      <c r="N2202" s="143">
        <f t="shared" si="906"/>
        <v>1</v>
      </c>
      <c r="O2202" s="247">
        <v>0</v>
      </c>
      <c r="P2202" s="13">
        <v>0</v>
      </c>
      <c r="Q2202" s="247">
        <f t="shared" si="900"/>
        <v>0</v>
      </c>
      <c r="R2202" s="223" t="s">
        <v>22</v>
      </c>
      <c r="S2202" s="141">
        <v>43558</v>
      </c>
      <c r="T2202" s="143" t="s">
        <v>411</v>
      </c>
      <c r="U2202" s="45">
        <v>47118</v>
      </c>
      <c r="V2202" s="139">
        <v>42159</v>
      </c>
      <c r="W2202" s="16"/>
      <c r="X2202" s="16"/>
      <c r="Y2202" s="11"/>
    </row>
    <row r="2203" spans="1:25" s="17" customFormat="1" ht="24.95" customHeight="1" x14ac:dyDescent="0.2">
      <c r="A2203" s="58">
        <f t="shared" si="901"/>
        <v>45</v>
      </c>
      <c r="B2203" s="143" t="s">
        <v>126</v>
      </c>
      <c r="C2203" s="143" t="s">
        <v>410</v>
      </c>
      <c r="D2203" s="142" t="s">
        <v>42</v>
      </c>
      <c r="E2203" s="143" t="s">
        <v>12</v>
      </c>
      <c r="F2203" s="38">
        <v>2</v>
      </c>
      <c r="G2203" s="14"/>
      <c r="H2203" s="140">
        <v>46.8</v>
      </c>
      <c r="I2203" s="228">
        <f t="shared" si="903"/>
        <v>46.8</v>
      </c>
      <c r="J2203" s="228">
        <f t="shared" si="904"/>
        <v>46.8</v>
      </c>
      <c r="K2203" s="228">
        <f t="shared" si="905"/>
        <v>0</v>
      </c>
      <c r="L2203" s="143">
        <f t="shared" si="906"/>
        <v>1</v>
      </c>
      <c r="M2203" s="12">
        <f t="shared" si="906"/>
        <v>1</v>
      </c>
      <c r="N2203" s="143">
        <f t="shared" si="906"/>
        <v>0</v>
      </c>
      <c r="O2203" s="247">
        <v>2</v>
      </c>
      <c r="P2203" s="13">
        <v>0</v>
      </c>
      <c r="Q2203" s="247">
        <f t="shared" si="900"/>
        <v>2</v>
      </c>
      <c r="R2203" s="223" t="s">
        <v>22</v>
      </c>
      <c r="S2203" s="52">
        <v>43558</v>
      </c>
      <c r="T2203" s="49" t="s">
        <v>411</v>
      </c>
      <c r="U2203" s="197">
        <v>47118</v>
      </c>
      <c r="V2203" s="16"/>
      <c r="W2203" s="16"/>
      <c r="X2203" s="16"/>
      <c r="Y2203" s="11"/>
    </row>
    <row r="2204" spans="1:25" s="66" customFormat="1" ht="21" customHeight="1" x14ac:dyDescent="0.2">
      <c r="A2204" s="67">
        <f t="shared" si="901"/>
        <v>45</v>
      </c>
      <c r="B2204" s="68" t="s">
        <v>126</v>
      </c>
      <c r="C2204" s="68" t="s">
        <v>410</v>
      </c>
      <c r="D2204" s="115">
        <f>COUNTA(D2188:D2203)</f>
        <v>16</v>
      </c>
      <c r="E2204" s="47" t="s">
        <v>405</v>
      </c>
      <c r="F2204" s="33"/>
      <c r="G2204" s="69">
        <v>945.1</v>
      </c>
      <c r="H2204" s="69">
        <f>SUM(H2188:H2203)</f>
        <v>759.9</v>
      </c>
      <c r="I2204" s="69">
        <f t="shared" ref="I2204:Q2204" si="907">SUM(I2188:I2203)</f>
        <v>759.9</v>
      </c>
      <c r="J2204" s="69">
        <f t="shared" si="907"/>
        <v>299.7</v>
      </c>
      <c r="K2204" s="69">
        <f t="shared" si="907"/>
        <v>460.20000000000005</v>
      </c>
      <c r="L2204" s="115">
        <f t="shared" si="907"/>
        <v>16</v>
      </c>
      <c r="M2204" s="115">
        <f t="shared" si="907"/>
        <v>6</v>
      </c>
      <c r="N2204" s="115">
        <f t="shared" si="907"/>
        <v>10</v>
      </c>
      <c r="O2204" s="115">
        <f t="shared" si="907"/>
        <v>38</v>
      </c>
      <c r="P2204" s="115">
        <f t="shared" si="907"/>
        <v>0</v>
      </c>
      <c r="Q2204" s="115">
        <f t="shared" si="907"/>
        <v>38</v>
      </c>
      <c r="R2204" s="15" t="str">
        <f>IF(L2204/D2204=0,"дом расселён 100%",IF(L2204-D2204=0,"0%",IF(L2204/D2204&lt;1,1-L2204/D2204)))</f>
        <v>0%</v>
      </c>
      <c r="S2204" s="70">
        <v>43558</v>
      </c>
      <c r="T2204" s="68" t="s">
        <v>411</v>
      </c>
      <c r="U2204" s="70">
        <v>47118</v>
      </c>
      <c r="V2204" s="1"/>
      <c r="W2204" s="1"/>
      <c r="X2204" s="1"/>
      <c r="Y2204" s="11"/>
    </row>
    <row r="2205" spans="1:25" s="17" customFormat="1" ht="24.95" customHeight="1" x14ac:dyDescent="0.2">
      <c r="A2205" s="58">
        <f>A2204+1</f>
        <v>46</v>
      </c>
      <c r="B2205" s="143" t="s">
        <v>126</v>
      </c>
      <c r="C2205" s="143" t="s">
        <v>412</v>
      </c>
      <c r="D2205" s="142" t="s">
        <v>21</v>
      </c>
      <c r="E2205" s="143" t="s">
        <v>13</v>
      </c>
      <c r="F2205" s="38">
        <v>1</v>
      </c>
      <c r="G2205" s="14"/>
      <c r="H2205" s="140">
        <v>35.9</v>
      </c>
      <c r="I2205" s="228">
        <f t="shared" ref="I2205:I2220" si="908">IF(R2205="Подлежит расселению",H2205,IF(R2205="Расселено",0,IF(R2205="Пустующие",0,IF(R2205="В суде",H2205))))</f>
        <v>35.9</v>
      </c>
      <c r="J2205" s="228">
        <f t="shared" ref="J2205:J2220" si="909">IF(E2205="Муниципальная",I2205,IF(E2205="Частная",0,IF(E2205="Государственная",0,IF(E2205="Юр.лицо",0))))</f>
        <v>0</v>
      </c>
      <c r="K2205" s="228">
        <f t="shared" ref="K2205:K2220" si="910">IF(E2205="Муниципальная",0,IF(E2205="Частная",I2205,IF(E2205="Государственная",I2205,IF(E2205="Юр.лицо",I2205))))</f>
        <v>35.9</v>
      </c>
      <c r="L2205" s="143">
        <f t="shared" ref="L2205:N2220" si="911">IF(I2205&gt;0,1,IF(I2205=0,0))</f>
        <v>1</v>
      </c>
      <c r="M2205" s="12">
        <f t="shared" si="911"/>
        <v>0</v>
      </c>
      <c r="N2205" s="143">
        <f t="shared" si="911"/>
        <v>1</v>
      </c>
      <c r="O2205" s="247">
        <v>1</v>
      </c>
      <c r="P2205" s="13">
        <v>0</v>
      </c>
      <c r="Q2205" s="247">
        <f t="shared" si="900"/>
        <v>1</v>
      </c>
      <c r="R2205" s="223" t="s">
        <v>22</v>
      </c>
      <c r="S2205" s="57">
        <v>43558</v>
      </c>
      <c r="T2205" s="54" t="s">
        <v>268</v>
      </c>
      <c r="U2205" s="207">
        <v>47118</v>
      </c>
      <c r="V2205" s="139">
        <v>42801</v>
      </c>
      <c r="W2205" s="16"/>
      <c r="X2205" s="16"/>
      <c r="Y2205" s="11"/>
    </row>
    <row r="2206" spans="1:25" s="17" customFormat="1" ht="24.95" customHeight="1" x14ac:dyDescent="0.2">
      <c r="A2206" s="58">
        <f t="shared" si="901"/>
        <v>46</v>
      </c>
      <c r="B2206" s="143" t="s">
        <v>126</v>
      </c>
      <c r="C2206" s="143" t="s">
        <v>412</v>
      </c>
      <c r="D2206" s="142" t="s">
        <v>23</v>
      </c>
      <c r="E2206" s="143" t="s">
        <v>13</v>
      </c>
      <c r="F2206" s="38">
        <v>3</v>
      </c>
      <c r="G2206" s="14"/>
      <c r="H2206" s="140">
        <v>73.7</v>
      </c>
      <c r="I2206" s="228">
        <f t="shared" si="908"/>
        <v>73.7</v>
      </c>
      <c r="J2206" s="228">
        <f t="shared" si="909"/>
        <v>0</v>
      </c>
      <c r="K2206" s="228">
        <f t="shared" si="910"/>
        <v>73.7</v>
      </c>
      <c r="L2206" s="143">
        <f t="shared" si="911"/>
        <v>1</v>
      </c>
      <c r="M2206" s="12">
        <f t="shared" si="911"/>
        <v>0</v>
      </c>
      <c r="N2206" s="143">
        <f t="shared" si="911"/>
        <v>1</v>
      </c>
      <c r="O2206" s="247">
        <v>5</v>
      </c>
      <c r="P2206" s="13">
        <v>0</v>
      </c>
      <c r="Q2206" s="247">
        <f t="shared" si="900"/>
        <v>5</v>
      </c>
      <c r="R2206" s="223" t="s">
        <v>22</v>
      </c>
      <c r="S2206" s="141">
        <v>43558</v>
      </c>
      <c r="T2206" s="143" t="s">
        <v>268</v>
      </c>
      <c r="U2206" s="45">
        <v>47118</v>
      </c>
      <c r="V2206" s="139">
        <v>41060</v>
      </c>
      <c r="W2206" s="16"/>
      <c r="X2206" s="16"/>
      <c r="Y2206" s="11"/>
    </row>
    <row r="2207" spans="1:25" s="17" customFormat="1" ht="24.95" customHeight="1" x14ac:dyDescent="0.2">
      <c r="A2207" s="58">
        <f t="shared" si="901"/>
        <v>46</v>
      </c>
      <c r="B2207" s="143" t="s">
        <v>126</v>
      </c>
      <c r="C2207" s="143" t="s">
        <v>412</v>
      </c>
      <c r="D2207" s="142" t="s">
        <v>24</v>
      </c>
      <c r="E2207" s="143" t="s">
        <v>13</v>
      </c>
      <c r="F2207" s="38">
        <v>2</v>
      </c>
      <c r="G2207" s="14"/>
      <c r="H2207" s="140">
        <v>53.6</v>
      </c>
      <c r="I2207" s="228">
        <f t="shared" si="908"/>
        <v>53.6</v>
      </c>
      <c r="J2207" s="228">
        <f t="shared" si="909"/>
        <v>0</v>
      </c>
      <c r="K2207" s="228">
        <f t="shared" si="910"/>
        <v>53.6</v>
      </c>
      <c r="L2207" s="143">
        <f t="shared" si="911"/>
        <v>1</v>
      </c>
      <c r="M2207" s="12">
        <f t="shared" si="911"/>
        <v>0</v>
      </c>
      <c r="N2207" s="143">
        <f t="shared" si="911"/>
        <v>1</v>
      </c>
      <c r="O2207" s="247">
        <v>3</v>
      </c>
      <c r="P2207" s="13">
        <v>0</v>
      </c>
      <c r="Q2207" s="247">
        <f t="shared" si="900"/>
        <v>3</v>
      </c>
      <c r="R2207" s="223" t="s">
        <v>22</v>
      </c>
      <c r="S2207" s="141">
        <v>43558</v>
      </c>
      <c r="T2207" s="143" t="s">
        <v>268</v>
      </c>
      <c r="U2207" s="45">
        <v>47118</v>
      </c>
      <c r="V2207" s="139">
        <v>41285</v>
      </c>
      <c r="W2207" s="16"/>
      <c r="X2207" s="16"/>
      <c r="Y2207" s="11"/>
    </row>
    <row r="2208" spans="1:25" s="17" customFormat="1" ht="24.95" customHeight="1" x14ac:dyDescent="0.2">
      <c r="A2208" s="58">
        <f t="shared" si="901"/>
        <v>46</v>
      </c>
      <c r="B2208" s="143" t="s">
        <v>126</v>
      </c>
      <c r="C2208" s="143" t="s">
        <v>412</v>
      </c>
      <c r="D2208" s="142" t="s">
        <v>25</v>
      </c>
      <c r="E2208" s="143" t="s">
        <v>13</v>
      </c>
      <c r="F2208" s="38">
        <v>2</v>
      </c>
      <c r="G2208" s="14"/>
      <c r="H2208" s="140">
        <v>53.7</v>
      </c>
      <c r="I2208" s="228">
        <f t="shared" si="908"/>
        <v>53.7</v>
      </c>
      <c r="J2208" s="228">
        <f t="shared" si="909"/>
        <v>0</v>
      </c>
      <c r="K2208" s="228">
        <f t="shared" si="910"/>
        <v>53.7</v>
      </c>
      <c r="L2208" s="143">
        <f t="shared" si="911"/>
        <v>1</v>
      </c>
      <c r="M2208" s="12">
        <f t="shared" si="911"/>
        <v>0</v>
      </c>
      <c r="N2208" s="143">
        <f t="shared" si="911"/>
        <v>1</v>
      </c>
      <c r="O2208" s="247">
        <v>12</v>
      </c>
      <c r="P2208" s="13">
        <v>0</v>
      </c>
      <c r="Q2208" s="247">
        <f t="shared" si="900"/>
        <v>12</v>
      </c>
      <c r="R2208" s="223" t="s">
        <v>22</v>
      </c>
      <c r="S2208" s="141">
        <v>43558</v>
      </c>
      <c r="T2208" s="143" t="s">
        <v>268</v>
      </c>
      <c r="U2208" s="45">
        <v>47118</v>
      </c>
      <c r="V2208" s="139">
        <v>43301</v>
      </c>
      <c r="W2208" s="16"/>
      <c r="X2208" s="16"/>
      <c r="Y2208" s="11"/>
    </row>
    <row r="2209" spans="1:25" s="17" customFormat="1" ht="24.95" customHeight="1" x14ac:dyDescent="0.2">
      <c r="A2209" s="58">
        <f t="shared" si="901"/>
        <v>46</v>
      </c>
      <c r="B2209" s="143" t="s">
        <v>126</v>
      </c>
      <c r="C2209" s="143" t="s">
        <v>412</v>
      </c>
      <c r="D2209" s="142" t="s">
        <v>26</v>
      </c>
      <c r="E2209" s="143" t="s">
        <v>13</v>
      </c>
      <c r="F2209" s="38">
        <v>2</v>
      </c>
      <c r="G2209" s="14"/>
      <c r="H2209" s="140">
        <v>54.3</v>
      </c>
      <c r="I2209" s="228">
        <f t="shared" si="908"/>
        <v>54.3</v>
      </c>
      <c r="J2209" s="228">
        <f t="shared" si="909"/>
        <v>0</v>
      </c>
      <c r="K2209" s="228">
        <f t="shared" si="910"/>
        <v>54.3</v>
      </c>
      <c r="L2209" s="143">
        <f t="shared" si="911"/>
        <v>1</v>
      </c>
      <c r="M2209" s="12">
        <f t="shared" si="911"/>
        <v>0</v>
      </c>
      <c r="N2209" s="143">
        <f t="shared" si="911"/>
        <v>1</v>
      </c>
      <c r="O2209" s="247">
        <v>3</v>
      </c>
      <c r="P2209" s="13">
        <v>0</v>
      </c>
      <c r="Q2209" s="247">
        <f t="shared" si="900"/>
        <v>3</v>
      </c>
      <c r="R2209" s="223" t="s">
        <v>22</v>
      </c>
      <c r="S2209" s="141">
        <v>43558</v>
      </c>
      <c r="T2209" s="143" t="s">
        <v>268</v>
      </c>
      <c r="U2209" s="45">
        <v>47118</v>
      </c>
      <c r="V2209" s="139">
        <v>38137</v>
      </c>
      <c r="W2209" s="16"/>
      <c r="X2209" s="16"/>
      <c r="Y2209" s="11"/>
    </row>
    <row r="2210" spans="1:25" s="17" customFormat="1" ht="24.95" customHeight="1" x14ac:dyDescent="0.2">
      <c r="A2210" s="58">
        <f t="shared" si="901"/>
        <v>46</v>
      </c>
      <c r="B2210" s="143" t="s">
        <v>126</v>
      </c>
      <c r="C2210" s="143" t="s">
        <v>412</v>
      </c>
      <c r="D2210" s="142" t="s">
        <v>27</v>
      </c>
      <c r="E2210" s="143" t="s">
        <v>13</v>
      </c>
      <c r="F2210" s="38">
        <v>3</v>
      </c>
      <c r="G2210" s="14"/>
      <c r="H2210" s="140">
        <v>73.599999999999994</v>
      </c>
      <c r="I2210" s="228">
        <f t="shared" si="908"/>
        <v>73.599999999999994</v>
      </c>
      <c r="J2210" s="228">
        <f t="shared" si="909"/>
        <v>0</v>
      </c>
      <c r="K2210" s="228">
        <f t="shared" si="910"/>
        <v>73.599999999999994</v>
      </c>
      <c r="L2210" s="143">
        <f t="shared" si="911"/>
        <v>1</v>
      </c>
      <c r="M2210" s="12">
        <f t="shared" si="911"/>
        <v>0</v>
      </c>
      <c r="N2210" s="143">
        <f t="shared" si="911"/>
        <v>1</v>
      </c>
      <c r="O2210" s="247">
        <v>2</v>
      </c>
      <c r="P2210" s="13">
        <v>0</v>
      </c>
      <c r="Q2210" s="247">
        <f t="shared" si="900"/>
        <v>2</v>
      </c>
      <c r="R2210" s="223" t="s">
        <v>22</v>
      </c>
      <c r="S2210" s="141">
        <v>43558</v>
      </c>
      <c r="T2210" s="143" t="s">
        <v>268</v>
      </c>
      <c r="U2210" s="45">
        <v>47118</v>
      </c>
      <c r="V2210" s="139">
        <v>42342</v>
      </c>
      <c r="W2210" s="16"/>
      <c r="X2210" s="16"/>
      <c r="Y2210" s="11"/>
    </row>
    <row r="2211" spans="1:25" s="17" customFormat="1" ht="24.95" customHeight="1" x14ac:dyDescent="0.2">
      <c r="A2211" s="58">
        <f t="shared" si="901"/>
        <v>46</v>
      </c>
      <c r="B2211" s="143" t="s">
        <v>126</v>
      </c>
      <c r="C2211" s="143" t="s">
        <v>412</v>
      </c>
      <c r="D2211" s="142" t="s">
        <v>28</v>
      </c>
      <c r="E2211" s="143" t="s">
        <v>13</v>
      </c>
      <c r="F2211" s="38">
        <v>2</v>
      </c>
      <c r="G2211" s="14"/>
      <c r="H2211" s="140">
        <v>53.6</v>
      </c>
      <c r="I2211" s="228">
        <f t="shared" si="908"/>
        <v>53.6</v>
      </c>
      <c r="J2211" s="228">
        <f t="shared" si="909"/>
        <v>0</v>
      </c>
      <c r="K2211" s="228">
        <f t="shared" si="910"/>
        <v>53.6</v>
      </c>
      <c r="L2211" s="143">
        <f t="shared" si="911"/>
        <v>1</v>
      </c>
      <c r="M2211" s="12">
        <f t="shared" si="911"/>
        <v>0</v>
      </c>
      <c r="N2211" s="143">
        <f t="shared" si="911"/>
        <v>1</v>
      </c>
      <c r="O2211" s="247">
        <v>3</v>
      </c>
      <c r="P2211" s="13">
        <v>0</v>
      </c>
      <c r="Q2211" s="247">
        <f t="shared" si="900"/>
        <v>3</v>
      </c>
      <c r="R2211" s="223" t="s">
        <v>22</v>
      </c>
      <c r="S2211" s="141">
        <v>43558</v>
      </c>
      <c r="T2211" s="143" t="s">
        <v>268</v>
      </c>
      <c r="U2211" s="45">
        <v>47118</v>
      </c>
      <c r="V2211" s="139"/>
      <c r="W2211" s="16"/>
      <c r="X2211" s="16"/>
      <c r="Y2211" s="11"/>
    </row>
    <row r="2212" spans="1:25" s="17" customFormat="1" ht="24.95" customHeight="1" x14ac:dyDescent="0.2">
      <c r="A2212" s="58">
        <f t="shared" si="901"/>
        <v>46</v>
      </c>
      <c r="B2212" s="143" t="s">
        <v>126</v>
      </c>
      <c r="C2212" s="143" t="s">
        <v>412</v>
      </c>
      <c r="D2212" s="142" t="s">
        <v>29</v>
      </c>
      <c r="E2212" s="143" t="s">
        <v>13</v>
      </c>
      <c r="F2212" s="38">
        <v>2</v>
      </c>
      <c r="G2212" s="14"/>
      <c r="H2212" s="140">
        <v>53.9</v>
      </c>
      <c r="I2212" s="228">
        <f t="shared" si="908"/>
        <v>53.9</v>
      </c>
      <c r="J2212" s="228">
        <f t="shared" si="909"/>
        <v>0</v>
      </c>
      <c r="K2212" s="228">
        <f t="shared" si="910"/>
        <v>53.9</v>
      </c>
      <c r="L2212" s="143">
        <f t="shared" si="911"/>
        <v>1</v>
      </c>
      <c r="M2212" s="12">
        <f t="shared" si="911"/>
        <v>0</v>
      </c>
      <c r="N2212" s="143">
        <f t="shared" si="911"/>
        <v>1</v>
      </c>
      <c r="O2212" s="247">
        <v>4</v>
      </c>
      <c r="P2212" s="13">
        <v>0</v>
      </c>
      <c r="Q2212" s="247">
        <f t="shared" si="900"/>
        <v>4</v>
      </c>
      <c r="R2212" s="223" t="s">
        <v>22</v>
      </c>
      <c r="S2212" s="141">
        <v>43558</v>
      </c>
      <c r="T2212" s="143" t="s">
        <v>268</v>
      </c>
      <c r="U2212" s="45">
        <v>47118</v>
      </c>
      <c r="V2212" s="139">
        <v>41338</v>
      </c>
      <c r="W2212" s="16"/>
      <c r="X2212" s="16"/>
      <c r="Y2212" s="11"/>
    </row>
    <row r="2213" spans="1:25" s="17" customFormat="1" ht="24.95" customHeight="1" x14ac:dyDescent="0.2">
      <c r="A2213" s="58">
        <f t="shared" si="901"/>
        <v>46</v>
      </c>
      <c r="B2213" s="143" t="s">
        <v>126</v>
      </c>
      <c r="C2213" s="143" t="s">
        <v>412</v>
      </c>
      <c r="D2213" s="142" t="s">
        <v>30</v>
      </c>
      <c r="E2213" s="143" t="s">
        <v>13</v>
      </c>
      <c r="F2213" s="38">
        <v>2</v>
      </c>
      <c r="G2213" s="14"/>
      <c r="H2213" s="140">
        <v>55.8</v>
      </c>
      <c r="I2213" s="228">
        <f t="shared" si="908"/>
        <v>55.8</v>
      </c>
      <c r="J2213" s="228">
        <f t="shared" si="909"/>
        <v>0</v>
      </c>
      <c r="K2213" s="228">
        <f t="shared" si="910"/>
        <v>55.8</v>
      </c>
      <c r="L2213" s="143">
        <f t="shared" si="911"/>
        <v>1</v>
      </c>
      <c r="M2213" s="12">
        <f t="shared" si="911"/>
        <v>0</v>
      </c>
      <c r="N2213" s="143">
        <f t="shared" si="911"/>
        <v>1</v>
      </c>
      <c r="O2213" s="247">
        <v>4</v>
      </c>
      <c r="P2213" s="13">
        <v>0</v>
      </c>
      <c r="Q2213" s="247">
        <f t="shared" si="900"/>
        <v>4</v>
      </c>
      <c r="R2213" s="223" t="s">
        <v>22</v>
      </c>
      <c r="S2213" s="141">
        <v>43558</v>
      </c>
      <c r="T2213" s="143" t="s">
        <v>268</v>
      </c>
      <c r="U2213" s="45">
        <v>47118</v>
      </c>
      <c r="V2213" s="139">
        <v>42488</v>
      </c>
      <c r="W2213" s="16"/>
      <c r="X2213" s="16"/>
      <c r="Y2213" s="11"/>
    </row>
    <row r="2214" spans="1:25" s="17" customFormat="1" ht="24.95" customHeight="1" x14ac:dyDescent="0.2">
      <c r="A2214" s="58">
        <f t="shared" si="901"/>
        <v>46</v>
      </c>
      <c r="B2214" s="143" t="s">
        <v>126</v>
      </c>
      <c r="C2214" s="143" t="s">
        <v>412</v>
      </c>
      <c r="D2214" s="142" t="s">
        <v>31</v>
      </c>
      <c r="E2214" s="143" t="s">
        <v>13</v>
      </c>
      <c r="F2214" s="38">
        <v>2</v>
      </c>
      <c r="G2214" s="14"/>
      <c r="H2214" s="140">
        <v>54.1</v>
      </c>
      <c r="I2214" s="228">
        <f t="shared" si="908"/>
        <v>54.1</v>
      </c>
      <c r="J2214" s="228">
        <f t="shared" si="909"/>
        <v>0</v>
      </c>
      <c r="K2214" s="228">
        <f t="shared" si="910"/>
        <v>54.1</v>
      </c>
      <c r="L2214" s="143">
        <f t="shared" si="911"/>
        <v>1</v>
      </c>
      <c r="M2214" s="12">
        <f t="shared" si="911"/>
        <v>0</v>
      </c>
      <c r="N2214" s="143">
        <f t="shared" si="911"/>
        <v>1</v>
      </c>
      <c r="O2214" s="247">
        <v>2</v>
      </c>
      <c r="P2214" s="13">
        <v>0</v>
      </c>
      <c r="Q2214" s="247">
        <f t="shared" si="900"/>
        <v>2</v>
      </c>
      <c r="R2214" s="223" t="s">
        <v>22</v>
      </c>
      <c r="S2214" s="141">
        <v>43558</v>
      </c>
      <c r="T2214" s="143" t="s">
        <v>268</v>
      </c>
      <c r="U2214" s="45">
        <v>47118</v>
      </c>
      <c r="V2214" s="139">
        <v>41604</v>
      </c>
      <c r="W2214" s="16"/>
      <c r="X2214" s="16"/>
      <c r="Y2214" s="11"/>
    </row>
    <row r="2215" spans="1:25" s="17" customFormat="1" ht="24.95" customHeight="1" x14ac:dyDescent="0.2">
      <c r="A2215" s="58">
        <f t="shared" si="901"/>
        <v>46</v>
      </c>
      <c r="B2215" s="143" t="s">
        <v>126</v>
      </c>
      <c r="C2215" s="143" t="s">
        <v>412</v>
      </c>
      <c r="D2215" s="142" t="s">
        <v>32</v>
      </c>
      <c r="E2215" s="143" t="s">
        <v>13</v>
      </c>
      <c r="F2215" s="38">
        <v>3</v>
      </c>
      <c r="G2215" s="14"/>
      <c r="H2215" s="140">
        <v>73.099999999999994</v>
      </c>
      <c r="I2215" s="228">
        <f t="shared" si="908"/>
        <v>73.099999999999994</v>
      </c>
      <c r="J2215" s="228">
        <f t="shared" si="909"/>
        <v>0</v>
      </c>
      <c r="K2215" s="228">
        <f t="shared" si="910"/>
        <v>73.099999999999994</v>
      </c>
      <c r="L2215" s="143">
        <f t="shared" si="911"/>
        <v>1</v>
      </c>
      <c r="M2215" s="12">
        <f t="shared" si="911"/>
        <v>0</v>
      </c>
      <c r="N2215" s="143">
        <f t="shared" si="911"/>
        <v>1</v>
      </c>
      <c r="O2215" s="247">
        <v>1</v>
      </c>
      <c r="P2215" s="13">
        <v>0</v>
      </c>
      <c r="Q2215" s="247">
        <f t="shared" si="900"/>
        <v>1</v>
      </c>
      <c r="R2215" s="223" t="s">
        <v>22</v>
      </c>
      <c r="S2215" s="141">
        <v>43558</v>
      </c>
      <c r="T2215" s="143" t="s">
        <v>268</v>
      </c>
      <c r="U2215" s="45">
        <v>47118</v>
      </c>
      <c r="V2215" s="139">
        <v>43287</v>
      </c>
      <c r="W2215" s="16"/>
      <c r="X2215" s="16"/>
      <c r="Y2215" s="11"/>
    </row>
    <row r="2216" spans="1:25" s="17" customFormat="1" ht="24.95" customHeight="1" x14ac:dyDescent="0.2">
      <c r="A2216" s="58">
        <f t="shared" si="901"/>
        <v>46</v>
      </c>
      <c r="B2216" s="143" t="s">
        <v>126</v>
      </c>
      <c r="C2216" s="143" t="s">
        <v>412</v>
      </c>
      <c r="D2216" s="142" t="s">
        <v>33</v>
      </c>
      <c r="E2216" s="143" t="s">
        <v>13</v>
      </c>
      <c r="F2216" s="38">
        <v>1</v>
      </c>
      <c r="G2216" s="14"/>
      <c r="H2216" s="140">
        <v>34.200000000000003</v>
      </c>
      <c r="I2216" s="228">
        <f t="shared" si="908"/>
        <v>34.200000000000003</v>
      </c>
      <c r="J2216" s="228">
        <f t="shared" si="909"/>
        <v>0</v>
      </c>
      <c r="K2216" s="228">
        <f t="shared" si="910"/>
        <v>34.200000000000003</v>
      </c>
      <c r="L2216" s="143">
        <f t="shared" si="911"/>
        <v>1</v>
      </c>
      <c r="M2216" s="12">
        <f t="shared" si="911"/>
        <v>0</v>
      </c>
      <c r="N2216" s="143">
        <f t="shared" si="911"/>
        <v>1</v>
      </c>
      <c r="O2216" s="247">
        <v>1</v>
      </c>
      <c r="P2216" s="13">
        <v>0</v>
      </c>
      <c r="Q2216" s="247">
        <f t="shared" si="900"/>
        <v>1</v>
      </c>
      <c r="R2216" s="223" t="s">
        <v>22</v>
      </c>
      <c r="S2216" s="141">
        <v>43558</v>
      </c>
      <c r="T2216" s="143" t="s">
        <v>268</v>
      </c>
      <c r="U2216" s="45">
        <v>47118</v>
      </c>
      <c r="V2216" s="139">
        <v>42705</v>
      </c>
      <c r="W2216" s="16"/>
      <c r="X2216" s="16"/>
      <c r="Y2216" s="11"/>
    </row>
    <row r="2217" spans="1:25" s="17" customFormat="1" ht="24.95" customHeight="1" x14ac:dyDescent="0.2">
      <c r="A2217" s="58">
        <f t="shared" si="901"/>
        <v>46</v>
      </c>
      <c r="B2217" s="143" t="s">
        <v>126</v>
      </c>
      <c r="C2217" s="143" t="s">
        <v>412</v>
      </c>
      <c r="D2217" s="142" t="s">
        <v>39</v>
      </c>
      <c r="E2217" s="143" t="s">
        <v>13</v>
      </c>
      <c r="F2217" s="38">
        <v>2</v>
      </c>
      <c r="G2217" s="14"/>
      <c r="H2217" s="140">
        <v>55.8</v>
      </c>
      <c r="I2217" s="228">
        <f t="shared" si="908"/>
        <v>55.8</v>
      </c>
      <c r="J2217" s="228">
        <f t="shared" si="909"/>
        <v>0</v>
      </c>
      <c r="K2217" s="228">
        <f t="shared" si="910"/>
        <v>55.8</v>
      </c>
      <c r="L2217" s="143">
        <f t="shared" si="911"/>
        <v>1</v>
      </c>
      <c r="M2217" s="12">
        <f t="shared" si="911"/>
        <v>0</v>
      </c>
      <c r="N2217" s="143">
        <f t="shared" si="911"/>
        <v>1</v>
      </c>
      <c r="O2217" s="247">
        <v>2</v>
      </c>
      <c r="P2217" s="13">
        <v>0</v>
      </c>
      <c r="Q2217" s="247">
        <f t="shared" si="900"/>
        <v>2</v>
      </c>
      <c r="R2217" s="223" t="s">
        <v>22</v>
      </c>
      <c r="S2217" s="141">
        <v>43558</v>
      </c>
      <c r="T2217" s="143" t="s">
        <v>268</v>
      </c>
      <c r="U2217" s="45">
        <v>47118</v>
      </c>
      <c r="V2217" s="139">
        <v>43430</v>
      </c>
      <c r="W2217" s="16"/>
      <c r="X2217" s="16"/>
      <c r="Y2217" s="11"/>
    </row>
    <row r="2218" spans="1:25" s="17" customFormat="1" ht="24.95" customHeight="1" x14ac:dyDescent="0.2">
      <c r="A2218" s="58">
        <f t="shared" si="901"/>
        <v>46</v>
      </c>
      <c r="B2218" s="143" t="s">
        <v>126</v>
      </c>
      <c r="C2218" s="143" t="s">
        <v>412</v>
      </c>
      <c r="D2218" s="142" t="s">
        <v>40</v>
      </c>
      <c r="E2218" s="143" t="s">
        <v>13</v>
      </c>
      <c r="F2218" s="38">
        <v>2</v>
      </c>
      <c r="G2218" s="14"/>
      <c r="H2218" s="140">
        <v>56.1</v>
      </c>
      <c r="I2218" s="228">
        <f t="shared" si="908"/>
        <v>56.1</v>
      </c>
      <c r="J2218" s="228">
        <f t="shared" si="909"/>
        <v>0</v>
      </c>
      <c r="K2218" s="228">
        <f t="shared" si="910"/>
        <v>56.1</v>
      </c>
      <c r="L2218" s="143">
        <f t="shared" si="911"/>
        <v>1</v>
      </c>
      <c r="M2218" s="12">
        <f t="shared" si="911"/>
        <v>0</v>
      </c>
      <c r="N2218" s="143">
        <f t="shared" si="911"/>
        <v>1</v>
      </c>
      <c r="O2218" s="247">
        <v>4</v>
      </c>
      <c r="P2218" s="13">
        <v>0</v>
      </c>
      <c r="Q2218" s="247">
        <f t="shared" si="900"/>
        <v>4</v>
      </c>
      <c r="R2218" s="223" t="s">
        <v>22</v>
      </c>
      <c r="S2218" s="141">
        <v>43558</v>
      </c>
      <c r="T2218" s="143" t="s">
        <v>268</v>
      </c>
      <c r="U2218" s="45">
        <v>47118</v>
      </c>
      <c r="V2218" s="139">
        <v>37538</v>
      </c>
      <c r="W2218" s="16"/>
      <c r="X2218" s="16"/>
      <c r="Y2218" s="11"/>
    </row>
    <row r="2219" spans="1:25" s="17" customFormat="1" ht="24.95" customHeight="1" x14ac:dyDescent="0.2">
      <c r="A2219" s="58">
        <f t="shared" si="901"/>
        <v>46</v>
      </c>
      <c r="B2219" s="143" t="s">
        <v>126</v>
      </c>
      <c r="C2219" s="143" t="s">
        <v>412</v>
      </c>
      <c r="D2219" s="142" t="s">
        <v>41</v>
      </c>
      <c r="E2219" s="143" t="s">
        <v>13</v>
      </c>
      <c r="F2219" s="38">
        <v>3</v>
      </c>
      <c r="G2219" s="14"/>
      <c r="H2219" s="140">
        <v>73.599999999999994</v>
      </c>
      <c r="I2219" s="228">
        <f t="shared" si="908"/>
        <v>73.599999999999994</v>
      </c>
      <c r="J2219" s="228">
        <f t="shared" si="909"/>
        <v>0</v>
      </c>
      <c r="K2219" s="228">
        <f t="shared" si="910"/>
        <v>73.599999999999994</v>
      </c>
      <c r="L2219" s="143">
        <f t="shared" si="911"/>
        <v>1</v>
      </c>
      <c r="M2219" s="12">
        <f t="shared" si="911"/>
        <v>0</v>
      </c>
      <c r="N2219" s="143">
        <f t="shared" si="911"/>
        <v>1</v>
      </c>
      <c r="O2219" s="247">
        <v>5</v>
      </c>
      <c r="P2219" s="13">
        <v>0</v>
      </c>
      <c r="Q2219" s="247">
        <f t="shared" si="900"/>
        <v>5</v>
      </c>
      <c r="R2219" s="223" t="s">
        <v>22</v>
      </c>
      <c r="S2219" s="141">
        <v>43558</v>
      </c>
      <c r="T2219" s="143" t="s">
        <v>268</v>
      </c>
      <c r="U2219" s="45">
        <v>47118</v>
      </c>
      <c r="V2219" s="139">
        <v>41223</v>
      </c>
      <c r="W2219" s="16"/>
      <c r="X2219" s="16"/>
      <c r="Y2219" s="11"/>
    </row>
    <row r="2220" spans="1:25" s="17" customFormat="1" ht="24.95" customHeight="1" x14ac:dyDescent="0.2">
      <c r="A2220" s="58">
        <f t="shared" si="901"/>
        <v>46</v>
      </c>
      <c r="B2220" s="143" t="s">
        <v>126</v>
      </c>
      <c r="C2220" s="143" t="s">
        <v>412</v>
      </c>
      <c r="D2220" s="142" t="s">
        <v>42</v>
      </c>
      <c r="E2220" s="143" t="s">
        <v>13</v>
      </c>
      <c r="F2220" s="38">
        <v>2</v>
      </c>
      <c r="G2220" s="14"/>
      <c r="H2220" s="140">
        <v>49.4</v>
      </c>
      <c r="I2220" s="228">
        <f t="shared" si="908"/>
        <v>49.4</v>
      </c>
      <c r="J2220" s="228">
        <f t="shared" si="909"/>
        <v>0</v>
      </c>
      <c r="K2220" s="228">
        <f t="shared" si="910"/>
        <v>49.4</v>
      </c>
      <c r="L2220" s="143">
        <f t="shared" si="911"/>
        <v>1</v>
      </c>
      <c r="M2220" s="12">
        <f t="shared" si="911"/>
        <v>0</v>
      </c>
      <c r="N2220" s="143">
        <f t="shared" si="911"/>
        <v>1</v>
      </c>
      <c r="O2220" s="247">
        <v>3</v>
      </c>
      <c r="P2220" s="13">
        <v>0</v>
      </c>
      <c r="Q2220" s="247">
        <f t="shared" si="900"/>
        <v>3</v>
      </c>
      <c r="R2220" s="223" t="s">
        <v>22</v>
      </c>
      <c r="S2220" s="52">
        <v>43558</v>
      </c>
      <c r="T2220" s="49" t="s">
        <v>268</v>
      </c>
      <c r="U2220" s="197">
        <v>47118</v>
      </c>
      <c r="V2220" s="139">
        <v>42412</v>
      </c>
      <c r="W2220" s="16"/>
      <c r="X2220" s="16"/>
      <c r="Y2220" s="11"/>
    </row>
    <row r="2221" spans="1:25" s="66" customFormat="1" ht="27" customHeight="1" x14ac:dyDescent="0.2">
      <c r="A2221" s="67">
        <f t="shared" si="901"/>
        <v>46</v>
      </c>
      <c r="B2221" s="68" t="s">
        <v>126</v>
      </c>
      <c r="C2221" s="68" t="s">
        <v>412</v>
      </c>
      <c r="D2221" s="115">
        <f>COUNTA(D2205:D2220)</f>
        <v>16</v>
      </c>
      <c r="E2221" s="47" t="s">
        <v>405</v>
      </c>
      <c r="F2221" s="33"/>
      <c r="G2221" s="69">
        <v>1104.9000000000001</v>
      </c>
      <c r="H2221" s="69">
        <f>SUM(H2205:H2220)</f>
        <v>904.4</v>
      </c>
      <c r="I2221" s="69">
        <f t="shared" ref="I2221:Q2221" si="912">SUM(I2205:I2220)</f>
        <v>904.4</v>
      </c>
      <c r="J2221" s="69">
        <f t="shared" si="912"/>
        <v>0</v>
      </c>
      <c r="K2221" s="69">
        <f t="shared" si="912"/>
        <v>904.4</v>
      </c>
      <c r="L2221" s="115">
        <f t="shared" si="912"/>
        <v>16</v>
      </c>
      <c r="M2221" s="115">
        <f t="shared" si="912"/>
        <v>0</v>
      </c>
      <c r="N2221" s="115">
        <f t="shared" si="912"/>
        <v>16</v>
      </c>
      <c r="O2221" s="115">
        <f t="shared" si="912"/>
        <v>55</v>
      </c>
      <c r="P2221" s="115">
        <f t="shared" si="912"/>
        <v>0</v>
      </c>
      <c r="Q2221" s="115">
        <f t="shared" si="912"/>
        <v>55</v>
      </c>
      <c r="R2221" s="15" t="str">
        <f>IF(L2221/D2221=0,"дом расселён 100%",IF(L2221-D2221=0,"0%",IF(L2221/D2221&lt;1,1-L2221/D2221)))</f>
        <v>0%</v>
      </c>
      <c r="S2221" s="70">
        <v>43558</v>
      </c>
      <c r="T2221" s="68" t="s">
        <v>268</v>
      </c>
      <c r="U2221" s="70">
        <v>47118</v>
      </c>
      <c r="V2221" s="1"/>
      <c r="W2221" s="1"/>
      <c r="X2221" s="1"/>
      <c r="Y2221" s="11"/>
    </row>
    <row r="2222" spans="1:25" s="17" customFormat="1" ht="24.95" customHeight="1" x14ac:dyDescent="0.2">
      <c r="A2222" s="58">
        <f>A2221+1</f>
        <v>47</v>
      </c>
      <c r="B2222" s="143" t="s">
        <v>126</v>
      </c>
      <c r="C2222" s="143" t="s">
        <v>413</v>
      </c>
      <c r="D2222" s="142" t="s">
        <v>21</v>
      </c>
      <c r="E2222" s="143" t="s">
        <v>12</v>
      </c>
      <c r="F2222" s="38">
        <v>3</v>
      </c>
      <c r="G2222" s="14"/>
      <c r="H2222" s="140">
        <v>66.7</v>
      </c>
      <c r="I2222" s="228">
        <f t="shared" ref="I2222:I2233" si="913">IF(R2222="Подлежит расселению",H2222,IF(R2222="Расселено",0,IF(R2222="Пустующие",0,IF(R2222="В суде",H2222))))</f>
        <v>66.7</v>
      </c>
      <c r="J2222" s="228">
        <f t="shared" ref="J2222:J2233" si="914">IF(E2222="Муниципальная",I2222,IF(E2222="Частная",0,IF(E2222="Государственная",0,IF(E2222="Юр.лицо",0))))</f>
        <v>66.7</v>
      </c>
      <c r="K2222" s="228">
        <f t="shared" ref="K2222:K2233" si="915">IF(E2222="Муниципальная",0,IF(E2222="Частная",I2222,IF(E2222="Государственная",I2222,IF(E2222="Юр.лицо",I2222))))</f>
        <v>0</v>
      </c>
      <c r="L2222" s="143">
        <f t="shared" ref="L2222:N2233" si="916">IF(I2222&gt;0,1,IF(I2222=0,0))</f>
        <v>1</v>
      </c>
      <c r="M2222" s="12">
        <f t="shared" si="916"/>
        <v>1</v>
      </c>
      <c r="N2222" s="143">
        <f t="shared" si="916"/>
        <v>0</v>
      </c>
      <c r="O2222" s="247">
        <v>1</v>
      </c>
      <c r="P2222" s="13">
        <v>0</v>
      </c>
      <c r="Q2222" s="247">
        <f t="shared" si="900"/>
        <v>1</v>
      </c>
      <c r="R2222" s="223" t="s">
        <v>22</v>
      </c>
      <c r="S2222" s="57">
        <v>43558</v>
      </c>
      <c r="T2222" s="54" t="s">
        <v>414</v>
      </c>
      <c r="U2222" s="207">
        <v>47118</v>
      </c>
      <c r="V2222" s="16"/>
      <c r="W2222" s="16"/>
      <c r="X2222" s="16"/>
      <c r="Y2222" s="11"/>
    </row>
    <row r="2223" spans="1:25" s="17" customFormat="1" ht="24.95" customHeight="1" x14ac:dyDescent="0.2">
      <c r="A2223" s="58">
        <f t="shared" si="901"/>
        <v>47</v>
      </c>
      <c r="B2223" s="143" t="s">
        <v>126</v>
      </c>
      <c r="C2223" s="143" t="s">
        <v>413</v>
      </c>
      <c r="D2223" s="142" t="s">
        <v>23</v>
      </c>
      <c r="E2223" s="143" t="s">
        <v>12</v>
      </c>
      <c r="F2223" s="38">
        <v>2</v>
      </c>
      <c r="G2223" s="14"/>
      <c r="H2223" s="140">
        <v>54.5</v>
      </c>
      <c r="I2223" s="228">
        <f t="shared" si="913"/>
        <v>54.5</v>
      </c>
      <c r="J2223" s="228">
        <f t="shared" si="914"/>
        <v>54.5</v>
      </c>
      <c r="K2223" s="228">
        <f t="shared" si="915"/>
        <v>0</v>
      </c>
      <c r="L2223" s="143">
        <f t="shared" si="916"/>
        <v>1</v>
      </c>
      <c r="M2223" s="12">
        <f t="shared" si="916"/>
        <v>1</v>
      </c>
      <c r="N2223" s="143">
        <f t="shared" si="916"/>
        <v>0</v>
      </c>
      <c r="O2223" s="247">
        <v>3</v>
      </c>
      <c r="P2223" s="13">
        <v>0</v>
      </c>
      <c r="Q2223" s="247">
        <f t="shared" si="900"/>
        <v>3</v>
      </c>
      <c r="R2223" s="223" t="s">
        <v>22</v>
      </c>
      <c r="S2223" s="141">
        <v>43558</v>
      </c>
      <c r="T2223" s="143" t="s">
        <v>414</v>
      </c>
      <c r="U2223" s="45">
        <v>47118</v>
      </c>
      <c r="V2223" s="16"/>
      <c r="W2223" s="16"/>
      <c r="X2223" s="16"/>
      <c r="Y2223" s="11"/>
    </row>
    <row r="2224" spans="1:25" s="17" customFormat="1" ht="24.95" customHeight="1" x14ac:dyDescent="0.2">
      <c r="A2224" s="58">
        <f t="shared" si="901"/>
        <v>47</v>
      </c>
      <c r="B2224" s="143" t="s">
        <v>126</v>
      </c>
      <c r="C2224" s="143" t="s">
        <v>413</v>
      </c>
      <c r="D2224" s="142" t="s">
        <v>24</v>
      </c>
      <c r="E2224" s="143" t="s">
        <v>13</v>
      </c>
      <c r="F2224" s="38">
        <v>3</v>
      </c>
      <c r="G2224" s="14"/>
      <c r="H2224" s="140">
        <v>66.7</v>
      </c>
      <c r="I2224" s="228">
        <f t="shared" si="913"/>
        <v>66.7</v>
      </c>
      <c r="J2224" s="228">
        <f t="shared" si="914"/>
        <v>0</v>
      </c>
      <c r="K2224" s="228">
        <f t="shared" si="915"/>
        <v>66.7</v>
      </c>
      <c r="L2224" s="143">
        <f t="shared" si="916"/>
        <v>1</v>
      </c>
      <c r="M2224" s="12">
        <f t="shared" si="916"/>
        <v>0</v>
      </c>
      <c r="N2224" s="143">
        <f t="shared" si="916"/>
        <v>1</v>
      </c>
      <c r="O2224" s="247">
        <v>2</v>
      </c>
      <c r="P2224" s="13">
        <v>0</v>
      </c>
      <c r="Q2224" s="247">
        <f t="shared" si="900"/>
        <v>2</v>
      </c>
      <c r="R2224" s="223" t="s">
        <v>22</v>
      </c>
      <c r="S2224" s="141">
        <v>43558</v>
      </c>
      <c r="T2224" s="143" t="s">
        <v>414</v>
      </c>
      <c r="U2224" s="45">
        <v>47118</v>
      </c>
      <c r="V2224" s="139">
        <v>34232</v>
      </c>
      <c r="W2224" s="16"/>
      <c r="X2224" s="16"/>
      <c r="Y2224" s="11"/>
    </row>
    <row r="2225" spans="1:25" s="17" customFormat="1" ht="24.95" customHeight="1" x14ac:dyDescent="0.2">
      <c r="A2225" s="58">
        <f t="shared" si="901"/>
        <v>47</v>
      </c>
      <c r="B2225" s="143" t="s">
        <v>126</v>
      </c>
      <c r="C2225" s="143" t="s">
        <v>413</v>
      </c>
      <c r="D2225" s="142" t="s">
        <v>25</v>
      </c>
      <c r="E2225" s="143" t="s">
        <v>13</v>
      </c>
      <c r="F2225" s="38">
        <v>2</v>
      </c>
      <c r="G2225" s="14"/>
      <c r="H2225" s="140">
        <v>54.7</v>
      </c>
      <c r="I2225" s="228">
        <f t="shared" si="913"/>
        <v>54.7</v>
      </c>
      <c r="J2225" s="228">
        <f t="shared" si="914"/>
        <v>0</v>
      </c>
      <c r="K2225" s="228">
        <f t="shared" si="915"/>
        <v>54.7</v>
      </c>
      <c r="L2225" s="143">
        <f t="shared" si="916"/>
        <v>1</v>
      </c>
      <c r="M2225" s="12">
        <f t="shared" si="916"/>
        <v>0</v>
      </c>
      <c r="N2225" s="143">
        <f t="shared" si="916"/>
        <v>1</v>
      </c>
      <c r="O2225" s="247">
        <v>3</v>
      </c>
      <c r="P2225" s="13">
        <v>0</v>
      </c>
      <c r="Q2225" s="247">
        <f t="shared" si="900"/>
        <v>3</v>
      </c>
      <c r="R2225" s="223" t="s">
        <v>22</v>
      </c>
      <c r="S2225" s="141">
        <v>43558</v>
      </c>
      <c r="T2225" s="143" t="s">
        <v>414</v>
      </c>
      <c r="U2225" s="45">
        <v>47118</v>
      </c>
      <c r="V2225" s="139">
        <v>42361</v>
      </c>
      <c r="W2225" s="16"/>
      <c r="X2225" s="16"/>
      <c r="Y2225" s="11"/>
    </row>
    <row r="2226" spans="1:25" s="17" customFormat="1" ht="24.95" customHeight="1" x14ac:dyDescent="0.2">
      <c r="A2226" s="58">
        <f t="shared" si="901"/>
        <v>47</v>
      </c>
      <c r="B2226" s="143" t="s">
        <v>126</v>
      </c>
      <c r="C2226" s="143" t="s">
        <v>413</v>
      </c>
      <c r="D2226" s="142" t="s">
        <v>26</v>
      </c>
      <c r="E2226" s="143" t="s">
        <v>13</v>
      </c>
      <c r="F2226" s="38">
        <v>3</v>
      </c>
      <c r="G2226" s="14"/>
      <c r="H2226" s="140">
        <v>68</v>
      </c>
      <c r="I2226" s="228">
        <f t="shared" si="913"/>
        <v>68</v>
      </c>
      <c r="J2226" s="228">
        <f t="shared" si="914"/>
        <v>0</v>
      </c>
      <c r="K2226" s="228">
        <f t="shared" si="915"/>
        <v>68</v>
      </c>
      <c r="L2226" s="143">
        <f t="shared" si="916"/>
        <v>1</v>
      </c>
      <c r="M2226" s="12">
        <f t="shared" si="916"/>
        <v>0</v>
      </c>
      <c r="N2226" s="143">
        <f t="shared" si="916"/>
        <v>1</v>
      </c>
      <c r="O2226" s="247">
        <v>3</v>
      </c>
      <c r="P2226" s="13">
        <v>0</v>
      </c>
      <c r="Q2226" s="247">
        <f t="shared" si="900"/>
        <v>3</v>
      </c>
      <c r="R2226" s="223" t="s">
        <v>22</v>
      </c>
      <c r="S2226" s="141">
        <v>43558</v>
      </c>
      <c r="T2226" s="143" t="s">
        <v>414</v>
      </c>
      <c r="U2226" s="45">
        <v>47118</v>
      </c>
      <c r="V2226" s="139">
        <v>39986</v>
      </c>
      <c r="W2226" s="16"/>
      <c r="X2226" s="16"/>
      <c r="Y2226" s="11"/>
    </row>
    <row r="2227" spans="1:25" s="17" customFormat="1" ht="24.95" customHeight="1" x14ac:dyDescent="0.2">
      <c r="A2227" s="58">
        <f t="shared" si="901"/>
        <v>47</v>
      </c>
      <c r="B2227" s="143" t="s">
        <v>126</v>
      </c>
      <c r="C2227" s="143" t="s">
        <v>413</v>
      </c>
      <c r="D2227" s="142" t="s">
        <v>27</v>
      </c>
      <c r="E2227" s="143" t="s">
        <v>13</v>
      </c>
      <c r="F2227" s="38">
        <v>2</v>
      </c>
      <c r="G2227" s="14"/>
      <c r="H2227" s="140">
        <v>55.1</v>
      </c>
      <c r="I2227" s="228">
        <f t="shared" si="913"/>
        <v>55.1</v>
      </c>
      <c r="J2227" s="228">
        <f t="shared" si="914"/>
        <v>0</v>
      </c>
      <c r="K2227" s="228">
        <f t="shared" si="915"/>
        <v>55.1</v>
      </c>
      <c r="L2227" s="143">
        <f t="shared" si="916"/>
        <v>1</v>
      </c>
      <c r="M2227" s="12">
        <f t="shared" si="916"/>
        <v>0</v>
      </c>
      <c r="N2227" s="143">
        <f t="shared" si="916"/>
        <v>1</v>
      </c>
      <c r="O2227" s="247">
        <v>6</v>
      </c>
      <c r="P2227" s="13">
        <v>0</v>
      </c>
      <c r="Q2227" s="247">
        <f t="shared" si="900"/>
        <v>6</v>
      </c>
      <c r="R2227" s="223" t="s">
        <v>22</v>
      </c>
      <c r="S2227" s="141">
        <v>43558</v>
      </c>
      <c r="T2227" s="143" t="s">
        <v>414</v>
      </c>
      <c r="U2227" s="45">
        <v>47118</v>
      </c>
      <c r="V2227" s="139">
        <v>36798</v>
      </c>
      <c r="W2227" s="16"/>
      <c r="X2227" s="16"/>
      <c r="Y2227" s="11"/>
    </row>
    <row r="2228" spans="1:25" s="17" customFormat="1" ht="24.95" customHeight="1" x14ac:dyDescent="0.2">
      <c r="A2228" s="58">
        <f t="shared" si="901"/>
        <v>47</v>
      </c>
      <c r="B2228" s="143" t="s">
        <v>126</v>
      </c>
      <c r="C2228" s="143" t="s">
        <v>413</v>
      </c>
      <c r="D2228" s="142" t="s">
        <v>28</v>
      </c>
      <c r="E2228" s="143" t="s">
        <v>13</v>
      </c>
      <c r="F2228" s="38">
        <v>3</v>
      </c>
      <c r="G2228" s="14"/>
      <c r="H2228" s="140">
        <v>69.599999999999994</v>
      </c>
      <c r="I2228" s="228">
        <f t="shared" si="913"/>
        <v>69.599999999999994</v>
      </c>
      <c r="J2228" s="228">
        <f t="shared" si="914"/>
        <v>0</v>
      </c>
      <c r="K2228" s="228">
        <f t="shared" si="915"/>
        <v>69.599999999999994</v>
      </c>
      <c r="L2228" s="143">
        <f t="shared" si="916"/>
        <v>1</v>
      </c>
      <c r="M2228" s="12">
        <f t="shared" si="916"/>
        <v>0</v>
      </c>
      <c r="N2228" s="143">
        <f t="shared" si="916"/>
        <v>1</v>
      </c>
      <c r="O2228" s="247">
        <v>1</v>
      </c>
      <c r="P2228" s="13">
        <v>0</v>
      </c>
      <c r="Q2228" s="247">
        <f t="shared" si="900"/>
        <v>1</v>
      </c>
      <c r="R2228" s="223" t="s">
        <v>22</v>
      </c>
      <c r="S2228" s="141">
        <v>43558</v>
      </c>
      <c r="T2228" s="143" t="s">
        <v>414</v>
      </c>
      <c r="U2228" s="45">
        <v>47118</v>
      </c>
      <c r="V2228" s="139">
        <v>43041</v>
      </c>
      <c r="W2228" s="16"/>
      <c r="X2228" s="16"/>
      <c r="Y2228" s="11"/>
    </row>
    <row r="2229" spans="1:25" s="17" customFormat="1" ht="24.95" customHeight="1" x14ac:dyDescent="0.2">
      <c r="A2229" s="58">
        <f t="shared" si="901"/>
        <v>47</v>
      </c>
      <c r="B2229" s="143" t="s">
        <v>126</v>
      </c>
      <c r="C2229" s="143" t="s">
        <v>413</v>
      </c>
      <c r="D2229" s="142" t="s">
        <v>29</v>
      </c>
      <c r="E2229" s="143" t="s">
        <v>13</v>
      </c>
      <c r="F2229" s="38">
        <v>2</v>
      </c>
      <c r="G2229" s="14"/>
      <c r="H2229" s="140">
        <v>54.4</v>
      </c>
      <c r="I2229" s="228">
        <f t="shared" si="913"/>
        <v>54.4</v>
      </c>
      <c r="J2229" s="228">
        <f t="shared" si="914"/>
        <v>0</v>
      </c>
      <c r="K2229" s="228">
        <f t="shared" si="915"/>
        <v>54.4</v>
      </c>
      <c r="L2229" s="143">
        <f t="shared" si="916"/>
        <v>1</v>
      </c>
      <c r="M2229" s="12">
        <f t="shared" si="916"/>
        <v>0</v>
      </c>
      <c r="N2229" s="143">
        <f t="shared" si="916"/>
        <v>1</v>
      </c>
      <c r="O2229" s="247">
        <v>3</v>
      </c>
      <c r="P2229" s="13">
        <v>0</v>
      </c>
      <c r="Q2229" s="247">
        <f t="shared" si="900"/>
        <v>3</v>
      </c>
      <c r="R2229" s="223" t="s">
        <v>22</v>
      </c>
      <c r="S2229" s="141">
        <v>43558</v>
      </c>
      <c r="T2229" s="143" t="s">
        <v>414</v>
      </c>
      <c r="U2229" s="45">
        <v>47118</v>
      </c>
      <c r="V2229" s="139">
        <v>37924</v>
      </c>
      <c r="W2229" s="16"/>
      <c r="X2229" s="16"/>
      <c r="Y2229" s="11"/>
    </row>
    <row r="2230" spans="1:25" s="17" customFormat="1" ht="24.95" customHeight="1" x14ac:dyDescent="0.2">
      <c r="A2230" s="58">
        <f t="shared" si="901"/>
        <v>47</v>
      </c>
      <c r="B2230" s="143" t="s">
        <v>126</v>
      </c>
      <c r="C2230" s="143" t="s">
        <v>413</v>
      </c>
      <c r="D2230" s="142" t="s">
        <v>30</v>
      </c>
      <c r="E2230" s="143" t="s">
        <v>13</v>
      </c>
      <c r="F2230" s="38">
        <v>2</v>
      </c>
      <c r="G2230" s="14"/>
      <c r="H2230" s="140">
        <v>53.4</v>
      </c>
      <c r="I2230" s="228">
        <f t="shared" si="913"/>
        <v>53.4</v>
      </c>
      <c r="J2230" s="228">
        <f t="shared" si="914"/>
        <v>0</v>
      </c>
      <c r="K2230" s="228">
        <f t="shared" si="915"/>
        <v>53.4</v>
      </c>
      <c r="L2230" s="143">
        <f t="shared" si="916"/>
        <v>1</v>
      </c>
      <c r="M2230" s="12">
        <f t="shared" si="916"/>
        <v>0</v>
      </c>
      <c r="N2230" s="143">
        <f t="shared" si="916"/>
        <v>1</v>
      </c>
      <c r="O2230" s="247">
        <v>6</v>
      </c>
      <c r="P2230" s="13">
        <v>0</v>
      </c>
      <c r="Q2230" s="247">
        <f t="shared" si="900"/>
        <v>6</v>
      </c>
      <c r="R2230" s="223" t="s">
        <v>22</v>
      </c>
      <c r="S2230" s="141">
        <v>43558</v>
      </c>
      <c r="T2230" s="143" t="s">
        <v>414</v>
      </c>
      <c r="U2230" s="45">
        <v>47118</v>
      </c>
      <c r="V2230" s="139">
        <v>40003</v>
      </c>
      <c r="W2230" s="16"/>
      <c r="X2230" s="16"/>
      <c r="Y2230" s="11"/>
    </row>
    <row r="2231" spans="1:25" s="17" customFormat="1" ht="24.95" customHeight="1" x14ac:dyDescent="0.2">
      <c r="A2231" s="58">
        <f t="shared" si="901"/>
        <v>47</v>
      </c>
      <c r="B2231" s="143" t="s">
        <v>126</v>
      </c>
      <c r="C2231" s="143" t="s">
        <v>413</v>
      </c>
      <c r="D2231" s="142" t="s">
        <v>31</v>
      </c>
      <c r="E2231" s="143" t="s">
        <v>13</v>
      </c>
      <c r="F2231" s="38">
        <v>3</v>
      </c>
      <c r="G2231" s="14"/>
      <c r="H2231" s="140">
        <v>67.7</v>
      </c>
      <c r="I2231" s="228">
        <f t="shared" si="913"/>
        <v>67.7</v>
      </c>
      <c r="J2231" s="228">
        <f t="shared" si="914"/>
        <v>0</v>
      </c>
      <c r="K2231" s="228">
        <f t="shared" si="915"/>
        <v>67.7</v>
      </c>
      <c r="L2231" s="143">
        <f t="shared" si="916"/>
        <v>1</v>
      </c>
      <c r="M2231" s="12">
        <f t="shared" si="916"/>
        <v>0</v>
      </c>
      <c r="N2231" s="143">
        <f t="shared" si="916"/>
        <v>1</v>
      </c>
      <c r="O2231" s="247">
        <v>4</v>
      </c>
      <c r="P2231" s="13">
        <v>0</v>
      </c>
      <c r="Q2231" s="247">
        <f t="shared" si="900"/>
        <v>4</v>
      </c>
      <c r="R2231" s="223" t="s">
        <v>22</v>
      </c>
      <c r="S2231" s="141">
        <v>43558</v>
      </c>
      <c r="T2231" s="143" t="s">
        <v>414</v>
      </c>
      <c r="U2231" s="45">
        <v>47118</v>
      </c>
      <c r="V2231" s="139">
        <v>42711</v>
      </c>
      <c r="W2231" s="16"/>
      <c r="X2231" s="16"/>
      <c r="Y2231" s="11"/>
    </row>
    <row r="2232" spans="1:25" s="17" customFormat="1" ht="24.95" customHeight="1" x14ac:dyDescent="0.2">
      <c r="A2232" s="58">
        <f t="shared" si="901"/>
        <v>47</v>
      </c>
      <c r="B2232" s="143" t="s">
        <v>126</v>
      </c>
      <c r="C2232" s="143" t="s">
        <v>413</v>
      </c>
      <c r="D2232" s="142" t="s">
        <v>32</v>
      </c>
      <c r="E2232" s="143" t="s">
        <v>12</v>
      </c>
      <c r="F2232" s="38">
        <v>2</v>
      </c>
      <c r="G2232" s="14"/>
      <c r="H2232" s="140">
        <v>50.8</v>
      </c>
      <c r="I2232" s="228">
        <f t="shared" si="913"/>
        <v>50.8</v>
      </c>
      <c r="J2232" s="228">
        <f t="shared" si="914"/>
        <v>50.8</v>
      </c>
      <c r="K2232" s="228">
        <f t="shared" si="915"/>
        <v>0</v>
      </c>
      <c r="L2232" s="143">
        <f t="shared" si="916"/>
        <v>1</v>
      </c>
      <c r="M2232" s="12">
        <f t="shared" si="916"/>
        <v>1</v>
      </c>
      <c r="N2232" s="143">
        <f t="shared" si="916"/>
        <v>0</v>
      </c>
      <c r="O2232" s="247">
        <v>7</v>
      </c>
      <c r="P2232" s="13">
        <v>0</v>
      </c>
      <c r="Q2232" s="247">
        <f t="shared" si="900"/>
        <v>7</v>
      </c>
      <c r="R2232" s="223" t="s">
        <v>22</v>
      </c>
      <c r="S2232" s="141">
        <v>43558</v>
      </c>
      <c r="T2232" s="143" t="s">
        <v>414</v>
      </c>
      <c r="U2232" s="45">
        <v>47118</v>
      </c>
      <c r="V2232" s="16"/>
      <c r="W2232" s="16"/>
      <c r="X2232" s="16"/>
      <c r="Y2232" s="11"/>
    </row>
    <row r="2233" spans="1:25" s="17" customFormat="1" ht="24.95" customHeight="1" x14ac:dyDescent="0.2">
      <c r="A2233" s="58">
        <f t="shared" si="901"/>
        <v>47</v>
      </c>
      <c r="B2233" s="143" t="s">
        <v>126</v>
      </c>
      <c r="C2233" s="143" t="s">
        <v>413</v>
      </c>
      <c r="D2233" s="142" t="s">
        <v>33</v>
      </c>
      <c r="E2233" s="143" t="s">
        <v>13</v>
      </c>
      <c r="F2233" s="38">
        <v>3</v>
      </c>
      <c r="G2233" s="14"/>
      <c r="H2233" s="140">
        <v>67.5</v>
      </c>
      <c r="I2233" s="228">
        <f t="shared" si="913"/>
        <v>67.5</v>
      </c>
      <c r="J2233" s="228">
        <f t="shared" si="914"/>
        <v>0</v>
      </c>
      <c r="K2233" s="228">
        <f t="shared" si="915"/>
        <v>67.5</v>
      </c>
      <c r="L2233" s="143">
        <f t="shared" si="916"/>
        <v>1</v>
      </c>
      <c r="M2233" s="12">
        <f t="shared" si="916"/>
        <v>0</v>
      </c>
      <c r="N2233" s="143">
        <f t="shared" si="916"/>
        <v>1</v>
      </c>
      <c r="O2233" s="247">
        <v>2</v>
      </c>
      <c r="P2233" s="13">
        <v>0</v>
      </c>
      <c r="Q2233" s="247">
        <f t="shared" si="900"/>
        <v>2</v>
      </c>
      <c r="R2233" s="223" t="s">
        <v>22</v>
      </c>
      <c r="S2233" s="52">
        <v>43558</v>
      </c>
      <c r="T2233" s="49" t="s">
        <v>414</v>
      </c>
      <c r="U2233" s="197">
        <v>47118</v>
      </c>
      <c r="V2233" s="139">
        <v>42341</v>
      </c>
      <c r="W2233" s="16"/>
      <c r="X2233" s="16"/>
      <c r="Y2233" s="11"/>
    </row>
    <row r="2234" spans="1:25" s="66" customFormat="1" ht="21" customHeight="1" x14ac:dyDescent="0.2">
      <c r="A2234" s="67">
        <f t="shared" si="901"/>
        <v>47</v>
      </c>
      <c r="B2234" s="68" t="s">
        <v>126</v>
      </c>
      <c r="C2234" s="68" t="s">
        <v>413</v>
      </c>
      <c r="D2234" s="115">
        <f>COUNTA(D2222:D2233)</f>
        <v>12</v>
      </c>
      <c r="E2234" s="47" t="s">
        <v>405</v>
      </c>
      <c r="F2234" s="33"/>
      <c r="G2234" s="69">
        <v>843.4</v>
      </c>
      <c r="H2234" s="69">
        <f>SUM(H2222:H2233)</f>
        <v>729.1</v>
      </c>
      <c r="I2234" s="69">
        <f t="shared" ref="I2234:Q2234" si="917">SUM(I2222:I2233)</f>
        <v>729.1</v>
      </c>
      <c r="J2234" s="69">
        <f t="shared" si="917"/>
        <v>172</v>
      </c>
      <c r="K2234" s="69">
        <f t="shared" si="917"/>
        <v>557.09999999999991</v>
      </c>
      <c r="L2234" s="115">
        <f t="shared" si="917"/>
        <v>12</v>
      </c>
      <c r="M2234" s="115">
        <f t="shared" si="917"/>
        <v>3</v>
      </c>
      <c r="N2234" s="115">
        <f t="shared" si="917"/>
        <v>9</v>
      </c>
      <c r="O2234" s="115">
        <f t="shared" si="917"/>
        <v>41</v>
      </c>
      <c r="P2234" s="115">
        <f t="shared" si="917"/>
        <v>0</v>
      </c>
      <c r="Q2234" s="115">
        <f t="shared" si="917"/>
        <v>41</v>
      </c>
      <c r="R2234" s="15" t="str">
        <f>IF(L2234/D2234=0,"дом расселён 100%",IF(L2234-D2234=0,"0%",IF(L2234/D2234&lt;1,1-L2234/D2234)))</f>
        <v>0%</v>
      </c>
      <c r="S2234" s="70">
        <v>43558</v>
      </c>
      <c r="T2234" s="68" t="s">
        <v>414</v>
      </c>
      <c r="U2234" s="70">
        <v>47118</v>
      </c>
      <c r="V2234" s="1"/>
      <c r="W2234" s="1"/>
      <c r="X2234" s="1"/>
      <c r="Y2234" s="11"/>
    </row>
    <row r="2235" spans="1:25" s="17" customFormat="1" ht="24.95" customHeight="1" x14ac:dyDescent="0.2">
      <c r="A2235" s="58">
        <f>A2234+1</f>
        <v>48</v>
      </c>
      <c r="B2235" s="143" t="s">
        <v>126</v>
      </c>
      <c r="C2235" s="143" t="s">
        <v>415</v>
      </c>
      <c r="D2235" s="142" t="s">
        <v>21</v>
      </c>
      <c r="E2235" s="143" t="s">
        <v>12</v>
      </c>
      <c r="F2235" s="38">
        <v>2</v>
      </c>
      <c r="G2235" s="14"/>
      <c r="H2235" s="140">
        <v>63.9</v>
      </c>
      <c r="I2235" s="228">
        <f t="shared" ref="I2235:I2241" si="918">IF(R2235="Подлежит расселению",H2235,IF(R2235="Расселено",0,IF(R2235="Пустующие",0,IF(R2235="В суде",H2235))))</f>
        <v>63.9</v>
      </c>
      <c r="J2235" s="228">
        <f t="shared" ref="J2235:J2241" si="919">IF(E2235="Муниципальная",I2235,IF(E2235="Частная",0,IF(E2235="Государственная",0,IF(E2235="Юр.лицо",0))))</f>
        <v>63.9</v>
      </c>
      <c r="K2235" s="228">
        <f t="shared" ref="K2235:K2241" si="920">IF(E2235="Муниципальная",0,IF(E2235="Частная",I2235,IF(E2235="Государственная",I2235,IF(E2235="Юр.лицо",I2235))))</f>
        <v>0</v>
      </c>
      <c r="L2235" s="143">
        <f t="shared" ref="L2235:N2241" si="921">IF(I2235&gt;0,1,IF(I2235=0,0))</f>
        <v>1</v>
      </c>
      <c r="M2235" s="12">
        <f t="shared" si="921"/>
        <v>1</v>
      </c>
      <c r="N2235" s="143">
        <f t="shared" si="921"/>
        <v>0</v>
      </c>
      <c r="O2235" s="247">
        <v>4</v>
      </c>
      <c r="P2235" s="13">
        <v>0</v>
      </c>
      <c r="Q2235" s="247">
        <f t="shared" si="900"/>
        <v>4</v>
      </c>
      <c r="R2235" s="223" t="s">
        <v>22</v>
      </c>
      <c r="S2235" s="57">
        <v>43558</v>
      </c>
      <c r="T2235" s="54" t="s">
        <v>66</v>
      </c>
      <c r="U2235" s="207">
        <v>47118</v>
      </c>
      <c r="V2235" s="16"/>
      <c r="W2235" s="16"/>
      <c r="X2235" s="16"/>
      <c r="Y2235" s="11"/>
    </row>
    <row r="2236" spans="1:25" s="17" customFormat="1" ht="24.95" customHeight="1" x14ac:dyDescent="0.2">
      <c r="A2236" s="58">
        <f t="shared" si="901"/>
        <v>48</v>
      </c>
      <c r="B2236" s="143" t="s">
        <v>126</v>
      </c>
      <c r="C2236" s="143" t="s">
        <v>415</v>
      </c>
      <c r="D2236" s="142" t="s">
        <v>416</v>
      </c>
      <c r="E2236" s="143" t="s">
        <v>12</v>
      </c>
      <c r="F2236" s="38">
        <v>2</v>
      </c>
      <c r="G2236" s="14"/>
      <c r="H2236" s="140">
        <v>74.3</v>
      </c>
      <c r="I2236" s="228">
        <f t="shared" si="918"/>
        <v>74.3</v>
      </c>
      <c r="J2236" s="228">
        <f t="shared" si="919"/>
        <v>74.3</v>
      </c>
      <c r="K2236" s="228">
        <f t="shared" si="920"/>
        <v>0</v>
      </c>
      <c r="L2236" s="143">
        <f t="shared" si="921"/>
        <v>1</v>
      </c>
      <c r="M2236" s="12">
        <f t="shared" si="921"/>
        <v>1</v>
      </c>
      <c r="N2236" s="143">
        <f t="shared" si="921"/>
        <v>0</v>
      </c>
      <c r="O2236" s="247">
        <v>8</v>
      </c>
      <c r="P2236" s="13">
        <v>8</v>
      </c>
      <c r="Q2236" s="247">
        <f t="shared" ref="Q2236:Q2284" si="922">O2236-P2236</f>
        <v>0</v>
      </c>
      <c r="R2236" s="223" t="s">
        <v>22</v>
      </c>
      <c r="S2236" s="141">
        <v>43558</v>
      </c>
      <c r="T2236" s="143" t="s">
        <v>66</v>
      </c>
      <c r="U2236" s="45">
        <v>47118</v>
      </c>
      <c r="V2236" s="16"/>
      <c r="W2236" s="16"/>
      <c r="X2236" s="16"/>
      <c r="Y2236" s="11"/>
    </row>
    <row r="2237" spans="1:25" s="17" customFormat="1" ht="24.95" customHeight="1" x14ac:dyDescent="0.2">
      <c r="A2237" s="58">
        <f t="shared" si="901"/>
        <v>48</v>
      </c>
      <c r="B2237" s="143" t="s">
        <v>126</v>
      </c>
      <c r="C2237" s="143" t="s">
        <v>415</v>
      </c>
      <c r="D2237" s="142" t="s">
        <v>25</v>
      </c>
      <c r="E2237" s="143" t="s">
        <v>12</v>
      </c>
      <c r="F2237" s="38">
        <v>1</v>
      </c>
      <c r="G2237" s="14"/>
      <c r="H2237" s="140">
        <v>36.799999999999997</v>
      </c>
      <c r="I2237" s="228">
        <f t="shared" si="918"/>
        <v>36.799999999999997</v>
      </c>
      <c r="J2237" s="228">
        <f t="shared" si="919"/>
        <v>36.799999999999997</v>
      </c>
      <c r="K2237" s="228">
        <f t="shared" si="920"/>
        <v>0</v>
      </c>
      <c r="L2237" s="143">
        <f t="shared" si="921"/>
        <v>1</v>
      </c>
      <c r="M2237" s="12">
        <f t="shared" si="921"/>
        <v>1</v>
      </c>
      <c r="N2237" s="143">
        <f t="shared" si="921"/>
        <v>0</v>
      </c>
      <c r="O2237" s="247">
        <v>1</v>
      </c>
      <c r="P2237" s="13">
        <v>0</v>
      </c>
      <c r="Q2237" s="247">
        <f t="shared" si="922"/>
        <v>1</v>
      </c>
      <c r="R2237" s="223" t="s">
        <v>22</v>
      </c>
      <c r="S2237" s="141">
        <v>43558</v>
      </c>
      <c r="T2237" s="143" t="s">
        <v>66</v>
      </c>
      <c r="U2237" s="45">
        <v>47118</v>
      </c>
      <c r="V2237" s="16"/>
      <c r="W2237" s="16"/>
      <c r="X2237" s="16"/>
      <c r="Y2237" s="11"/>
    </row>
    <row r="2238" spans="1:25" s="17" customFormat="1" ht="24.95" customHeight="1" x14ac:dyDescent="0.2">
      <c r="A2238" s="58">
        <f t="shared" si="901"/>
        <v>48</v>
      </c>
      <c r="B2238" s="143" t="s">
        <v>126</v>
      </c>
      <c r="C2238" s="143" t="s">
        <v>415</v>
      </c>
      <c r="D2238" s="142" t="s">
        <v>27</v>
      </c>
      <c r="E2238" s="143" t="s">
        <v>13</v>
      </c>
      <c r="F2238" s="38">
        <v>1</v>
      </c>
      <c r="G2238" s="14"/>
      <c r="H2238" s="140">
        <v>37</v>
      </c>
      <c r="I2238" s="228">
        <f t="shared" si="918"/>
        <v>37</v>
      </c>
      <c r="J2238" s="228">
        <f t="shared" si="919"/>
        <v>0</v>
      </c>
      <c r="K2238" s="228">
        <f t="shared" si="920"/>
        <v>37</v>
      </c>
      <c r="L2238" s="143">
        <f t="shared" si="921"/>
        <v>1</v>
      </c>
      <c r="M2238" s="12">
        <f t="shared" si="921"/>
        <v>0</v>
      </c>
      <c r="N2238" s="143">
        <f t="shared" si="921"/>
        <v>1</v>
      </c>
      <c r="O2238" s="247">
        <v>1</v>
      </c>
      <c r="P2238" s="13">
        <v>0</v>
      </c>
      <c r="Q2238" s="247">
        <f t="shared" si="922"/>
        <v>1</v>
      </c>
      <c r="R2238" s="223" t="s">
        <v>22</v>
      </c>
      <c r="S2238" s="141">
        <v>43558</v>
      </c>
      <c r="T2238" s="143" t="s">
        <v>66</v>
      </c>
      <c r="U2238" s="45">
        <v>47118</v>
      </c>
      <c r="V2238" s="139"/>
      <c r="W2238" s="16"/>
      <c r="X2238" s="16"/>
      <c r="Y2238" s="11"/>
    </row>
    <row r="2239" spans="1:25" s="17" customFormat="1" ht="24.95" customHeight="1" x14ac:dyDescent="0.2">
      <c r="A2239" s="58">
        <f t="shared" si="901"/>
        <v>48</v>
      </c>
      <c r="B2239" s="143" t="s">
        <v>126</v>
      </c>
      <c r="C2239" s="143" t="s">
        <v>415</v>
      </c>
      <c r="D2239" s="142" t="s">
        <v>28</v>
      </c>
      <c r="E2239" s="143" t="s">
        <v>13</v>
      </c>
      <c r="F2239" s="38">
        <v>1</v>
      </c>
      <c r="G2239" s="14"/>
      <c r="H2239" s="140">
        <v>37.1</v>
      </c>
      <c r="I2239" s="228">
        <f t="shared" si="918"/>
        <v>37.1</v>
      </c>
      <c r="J2239" s="228">
        <f t="shared" si="919"/>
        <v>0</v>
      </c>
      <c r="K2239" s="228">
        <f t="shared" si="920"/>
        <v>37.1</v>
      </c>
      <c r="L2239" s="143">
        <f t="shared" si="921"/>
        <v>1</v>
      </c>
      <c r="M2239" s="12">
        <f t="shared" si="921"/>
        <v>0</v>
      </c>
      <c r="N2239" s="143">
        <f t="shared" si="921"/>
        <v>1</v>
      </c>
      <c r="O2239" s="247">
        <v>0</v>
      </c>
      <c r="P2239" s="13">
        <v>0</v>
      </c>
      <c r="Q2239" s="247">
        <f t="shared" si="922"/>
        <v>0</v>
      </c>
      <c r="R2239" s="223" t="s">
        <v>22</v>
      </c>
      <c r="S2239" s="141">
        <v>43558</v>
      </c>
      <c r="T2239" s="143" t="s">
        <v>66</v>
      </c>
      <c r="U2239" s="45">
        <v>47118</v>
      </c>
      <c r="V2239" s="139">
        <v>39765</v>
      </c>
      <c r="W2239" s="16"/>
      <c r="X2239" s="16"/>
      <c r="Y2239" s="11"/>
    </row>
    <row r="2240" spans="1:25" s="17" customFormat="1" ht="24.95" customHeight="1" x14ac:dyDescent="0.2">
      <c r="A2240" s="58">
        <f t="shared" si="901"/>
        <v>48</v>
      </c>
      <c r="B2240" s="143" t="s">
        <v>126</v>
      </c>
      <c r="C2240" s="143" t="s">
        <v>415</v>
      </c>
      <c r="D2240" s="142" t="s">
        <v>29</v>
      </c>
      <c r="E2240" s="143" t="s">
        <v>13</v>
      </c>
      <c r="F2240" s="38">
        <v>1</v>
      </c>
      <c r="G2240" s="14"/>
      <c r="H2240" s="140">
        <v>37</v>
      </c>
      <c r="I2240" s="228">
        <f t="shared" si="918"/>
        <v>37</v>
      </c>
      <c r="J2240" s="228">
        <f t="shared" si="919"/>
        <v>0</v>
      </c>
      <c r="K2240" s="228">
        <f t="shared" si="920"/>
        <v>37</v>
      </c>
      <c r="L2240" s="143">
        <f t="shared" si="921"/>
        <v>1</v>
      </c>
      <c r="M2240" s="12">
        <f t="shared" si="921"/>
        <v>0</v>
      </c>
      <c r="N2240" s="143">
        <f t="shared" si="921"/>
        <v>1</v>
      </c>
      <c r="O2240" s="247">
        <v>1</v>
      </c>
      <c r="P2240" s="13">
        <v>0</v>
      </c>
      <c r="Q2240" s="247">
        <f t="shared" si="922"/>
        <v>1</v>
      </c>
      <c r="R2240" s="223" t="s">
        <v>22</v>
      </c>
      <c r="S2240" s="141">
        <v>43558</v>
      </c>
      <c r="T2240" s="143" t="s">
        <v>66</v>
      </c>
      <c r="U2240" s="45">
        <v>47118</v>
      </c>
      <c r="V2240" s="139">
        <v>41638</v>
      </c>
      <c r="W2240" s="16"/>
      <c r="X2240" s="16"/>
      <c r="Y2240" s="11"/>
    </row>
    <row r="2241" spans="1:25" s="17" customFormat="1" ht="24.95" customHeight="1" x14ac:dyDescent="0.2">
      <c r="A2241" s="58">
        <f t="shared" si="901"/>
        <v>48</v>
      </c>
      <c r="B2241" s="143" t="s">
        <v>126</v>
      </c>
      <c r="C2241" s="143" t="s">
        <v>415</v>
      </c>
      <c r="D2241" s="142" t="s">
        <v>30</v>
      </c>
      <c r="E2241" s="143" t="s">
        <v>13</v>
      </c>
      <c r="F2241" s="38">
        <v>2</v>
      </c>
      <c r="G2241" s="14"/>
      <c r="H2241" s="140">
        <v>66</v>
      </c>
      <c r="I2241" s="228">
        <f t="shared" si="918"/>
        <v>66</v>
      </c>
      <c r="J2241" s="228">
        <f t="shared" si="919"/>
        <v>0</v>
      </c>
      <c r="K2241" s="228">
        <f t="shared" si="920"/>
        <v>66</v>
      </c>
      <c r="L2241" s="143">
        <f t="shared" si="921"/>
        <v>1</v>
      </c>
      <c r="M2241" s="12">
        <f t="shared" si="921"/>
        <v>0</v>
      </c>
      <c r="N2241" s="143">
        <f t="shared" si="921"/>
        <v>1</v>
      </c>
      <c r="O2241" s="247">
        <v>4</v>
      </c>
      <c r="P2241" s="13">
        <v>0</v>
      </c>
      <c r="Q2241" s="247">
        <f t="shared" si="922"/>
        <v>4</v>
      </c>
      <c r="R2241" s="223" t="s">
        <v>22</v>
      </c>
      <c r="S2241" s="52">
        <v>43558</v>
      </c>
      <c r="T2241" s="49" t="s">
        <v>66</v>
      </c>
      <c r="U2241" s="197">
        <v>47118</v>
      </c>
      <c r="V2241" s="139">
        <v>41638</v>
      </c>
      <c r="W2241" s="16"/>
      <c r="X2241" s="16"/>
      <c r="Y2241" s="11"/>
    </row>
    <row r="2242" spans="1:25" s="66" customFormat="1" ht="21" customHeight="1" x14ac:dyDescent="0.2">
      <c r="A2242" s="67">
        <f t="shared" si="901"/>
        <v>48</v>
      </c>
      <c r="B2242" s="68" t="s">
        <v>126</v>
      </c>
      <c r="C2242" s="68" t="s">
        <v>415</v>
      </c>
      <c r="D2242" s="115">
        <f>COUNTA(D2235:D2241)</f>
        <v>7</v>
      </c>
      <c r="E2242" s="47" t="s">
        <v>405</v>
      </c>
      <c r="F2242" s="33"/>
      <c r="G2242" s="69">
        <v>379.7</v>
      </c>
      <c r="H2242" s="69">
        <f>SUM(H2235:H2241)</f>
        <v>352.1</v>
      </c>
      <c r="I2242" s="69">
        <f t="shared" ref="I2242:Q2242" si="923">SUM(I2235:I2241)</f>
        <v>352.1</v>
      </c>
      <c r="J2242" s="69">
        <f t="shared" si="923"/>
        <v>175</v>
      </c>
      <c r="K2242" s="69">
        <f t="shared" si="923"/>
        <v>177.1</v>
      </c>
      <c r="L2242" s="115">
        <f t="shared" si="923"/>
        <v>7</v>
      </c>
      <c r="M2242" s="115">
        <f t="shared" si="923"/>
        <v>3</v>
      </c>
      <c r="N2242" s="115">
        <f t="shared" si="923"/>
        <v>4</v>
      </c>
      <c r="O2242" s="115">
        <f t="shared" si="923"/>
        <v>19</v>
      </c>
      <c r="P2242" s="115">
        <f t="shared" si="923"/>
        <v>8</v>
      </c>
      <c r="Q2242" s="115">
        <f t="shared" si="923"/>
        <v>11</v>
      </c>
      <c r="R2242" s="15" t="str">
        <f>IF(L2242/D2242=0,"дом расселён 100%",IF(L2242-D2242=0,"0%",IF(L2242/D2242&lt;1,1-L2242/D2242)))</f>
        <v>0%</v>
      </c>
      <c r="S2242" s="70">
        <v>43558</v>
      </c>
      <c r="T2242" s="68" t="s">
        <v>66</v>
      </c>
      <c r="U2242" s="70">
        <v>47118</v>
      </c>
      <c r="V2242" s="1"/>
      <c r="W2242" s="1"/>
      <c r="X2242" s="1"/>
      <c r="Y2242" s="11"/>
    </row>
    <row r="2243" spans="1:25" s="17" customFormat="1" ht="24.95" customHeight="1" x14ac:dyDescent="0.2">
      <c r="A2243" s="58">
        <f>A2242+1</f>
        <v>49</v>
      </c>
      <c r="B2243" s="143" t="s">
        <v>126</v>
      </c>
      <c r="C2243" s="143" t="s">
        <v>417</v>
      </c>
      <c r="D2243" s="142" t="s">
        <v>21</v>
      </c>
      <c r="E2243" s="143" t="s">
        <v>12</v>
      </c>
      <c r="F2243" s="38">
        <v>3</v>
      </c>
      <c r="G2243" s="14"/>
      <c r="H2243" s="140">
        <v>52.4</v>
      </c>
      <c r="I2243" s="228">
        <f t="shared" ref="I2243:I2253" si="924">IF(R2243="Подлежит расселению",H2243,IF(R2243="Расселено",0,IF(R2243="Пустующие",0,IF(R2243="В суде",H2243))))</f>
        <v>52.4</v>
      </c>
      <c r="J2243" s="228">
        <f t="shared" ref="J2243:J2253" si="925">IF(E2243="Муниципальная",I2243,IF(E2243="Частная",0,IF(E2243="Государственная",0,IF(E2243="Юр.лицо",0))))</f>
        <v>52.4</v>
      </c>
      <c r="K2243" s="228">
        <f t="shared" ref="K2243:K2253" si="926">IF(E2243="Муниципальная",0,IF(E2243="Частная",I2243,IF(E2243="Государственная",I2243,IF(E2243="Юр.лицо",I2243))))</f>
        <v>0</v>
      </c>
      <c r="L2243" s="143">
        <f t="shared" ref="L2243:N2253" si="927">IF(I2243&gt;0,1,IF(I2243=0,0))</f>
        <v>1</v>
      </c>
      <c r="M2243" s="12">
        <f t="shared" si="927"/>
        <v>1</v>
      </c>
      <c r="N2243" s="143">
        <f t="shared" si="927"/>
        <v>0</v>
      </c>
      <c r="O2243" s="247">
        <v>1</v>
      </c>
      <c r="P2243" s="13">
        <v>0</v>
      </c>
      <c r="Q2243" s="247">
        <f t="shared" si="922"/>
        <v>1</v>
      </c>
      <c r="R2243" s="223" t="s">
        <v>22</v>
      </c>
      <c r="S2243" s="57">
        <v>43581</v>
      </c>
      <c r="T2243" s="54" t="s">
        <v>418</v>
      </c>
      <c r="U2243" s="207">
        <v>47118</v>
      </c>
      <c r="V2243" s="16"/>
      <c r="W2243" s="16"/>
      <c r="X2243" s="16"/>
      <c r="Y2243" s="11"/>
    </row>
    <row r="2244" spans="1:25" s="17" customFormat="1" ht="24.95" customHeight="1" x14ac:dyDescent="0.2">
      <c r="A2244" s="58">
        <f t="shared" si="901"/>
        <v>49</v>
      </c>
      <c r="B2244" s="143" t="s">
        <v>126</v>
      </c>
      <c r="C2244" s="143" t="s">
        <v>417</v>
      </c>
      <c r="D2244" s="142" t="s">
        <v>23</v>
      </c>
      <c r="E2244" s="143" t="s">
        <v>13</v>
      </c>
      <c r="F2244" s="38">
        <v>2</v>
      </c>
      <c r="G2244" s="14"/>
      <c r="H2244" s="140">
        <v>41.9</v>
      </c>
      <c r="I2244" s="228">
        <f t="shared" si="924"/>
        <v>41.9</v>
      </c>
      <c r="J2244" s="228">
        <f t="shared" si="925"/>
        <v>0</v>
      </c>
      <c r="K2244" s="228">
        <f t="shared" si="926"/>
        <v>41.9</v>
      </c>
      <c r="L2244" s="143">
        <f t="shared" si="927"/>
        <v>1</v>
      </c>
      <c r="M2244" s="12">
        <f t="shared" si="927"/>
        <v>0</v>
      </c>
      <c r="N2244" s="143">
        <f t="shared" si="927"/>
        <v>1</v>
      </c>
      <c r="O2244" s="247">
        <v>1</v>
      </c>
      <c r="P2244" s="13">
        <v>0</v>
      </c>
      <c r="Q2244" s="247">
        <f t="shared" si="922"/>
        <v>1</v>
      </c>
      <c r="R2244" s="223" t="s">
        <v>22</v>
      </c>
      <c r="S2244" s="141">
        <v>43581</v>
      </c>
      <c r="T2244" s="143" t="s">
        <v>418</v>
      </c>
      <c r="U2244" s="45">
        <v>47118</v>
      </c>
      <c r="V2244" s="139">
        <v>36560</v>
      </c>
      <c r="W2244" s="16"/>
      <c r="X2244" s="16"/>
      <c r="Y2244" s="11"/>
    </row>
    <row r="2245" spans="1:25" s="17" customFormat="1" ht="24.95" customHeight="1" x14ac:dyDescent="0.2">
      <c r="A2245" s="58">
        <f t="shared" si="901"/>
        <v>49</v>
      </c>
      <c r="B2245" s="143" t="s">
        <v>126</v>
      </c>
      <c r="C2245" s="143" t="s">
        <v>417</v>
      </c>
      <c r="D2245" s="142" t="s">
        <v>24</v>
      </c>
      <c r="E2245" s="143" t="s">
        <v>13</v>
      </c>
      <c r="F2245" s="38">
        <v>1</v>
      </c>
      <c r="G2245" s="14"/>
      <c r="H2245" s="140">
        <v>30.2</v>
      </c>
      <c r="I2245" s="228">
        <f t="shared" si="924"/>
        <v>30.2</v>
      </c>
      <c r="J2245" s="228">
        <f t="shared" si="925"/>
        <v>0</v>
      </c>
      <c r="K2245" s="228">
        <f t="shared" si="926"/>
        <v>30.2</v>
      </c>
      <c r="L2245" s="143">
        <f t="shared" si="927"/>
        <v>1</v>
      </c>
      <c r="M2245" s="12">
        <f t="shared" si="927"/>
        <v>0</v>
      </c>
      <c r="N2245" s="143">
        <f t="shared" si="927"/>
        <v>1</v>
      </c>
      <c r="O2245" s="247">
        <v>1</v>
      </c>
      <c r="P2245" s="13">
        <v>0</v>
      </c>
      <c r="Q2245" s="247">
        <f t="shared" si="922"/>
        <v>1</v>
      </c>
      <c r="R2245" s="223" t="s">
        <v>22</v>
      </c>
      <c r="S2245" s="141">
        <v>43581</v>
      </c>
      <c r="T2245" s="143" t="s">
        <v>418</v>
      </c>
      <c r="U2245" s="45">
        <v>47118</v>
      </c>
      <c r="V2245" s="139">
        <v>42730</v>
      </c>
      <c r="W2245" s="16"/>
      <c r="X2245" s="16"/>
      <c r="Y2245" s="11"/>
    </row>
    <row r="2246" spans="1:25" s="17" customFormat="1" ht="24.95" customHeight="1" x14ac:dyDescent="0.2">
      <c r="A2246" s="58">
        <f t="shared" si="901"/>
        <v>49</v>
      </c>
      <c r="B2246" s="143" t="s">
        <v>126</v>
      </c>
      <c r="C2246" s="143" t="s">
        <v>417</v>
      </c>
      <c r="D2246" s="142" t="s">
        <v>25</v>
      </c>
      <c r="E2246" s="143" t="s">
        <v>13</v>
      </c>
      <c r="F2246" s="38">
        <v>3</v>
      </c>
      <c r="G2246" s="14"/>
      <c r="H2246" s="140">
        <v>51.3</v>
      </c>
      <c r="I2246" s="228">
        <f t="shared" si="924"/>
        <v>51.3</v>
      </c>
      <c r="J2246" s="228">
        <f t="shared" si="925"/>
        <v>0</v>
      </c>
      <c r="K2246" s="228">
        <f t="shared" si="926"/>
        <v>51.3</v>
      </c>
      <c r="L2246" s="143">
        <f t="shared" si="927"/>
        <v>1</v>
      </c>
      <c r="M2246" s="12">
        <f t="shared" si="927"/>
        <v>0</v>
      </c>
      <c r="N2246" s="143">
        <f t="shared" si="927"/>
        <v>1</v>
      </c>
      <c r="O2246" s="247">
        <v>5</v>
      </c>
      <c r="P2246" s="13">
        <v>0</v>
      </c>
      <c r="Q2246" s="247">
        <f t="shared" si="922"/>
        <v>5</v>
      </c>
      <c r="R2246" s="223" t="s">
        <v>22</v>
      </c>
      <c r="S2246" s="141">
        <v>43581</v>
      </c>
      <c r="T2246" s="143" t="s">
        <v>418</v>
      </c>
      <c r="U2246" s="45">
        <v>47118</v>
      </c>
      <c r="V2246" s="139">
        <v>43237</v>
      </c>
      <c r="W2246" s="16"/>
      <c r="X2246" s="16"/>
      <c r="Y2246" s="11"/>
    </row>
    <row r="2247" spans="1:25" s="17" customFormat="1" ht="24.95" customHeight="1" x14ac:dyDescent="0.2">
      <c r="A2247" s="58">
        <f t="shared" si="901"/>
        <v>49</v>
      </c>
      <c r="B2247" s="143" t="s">
        <v>126</v>
      </c>
      <c r="C2247" s="143" t="s">
        <v>417</v>
      </c>
      <c r="D2247" s="142" t="s">
        <v>26</v>
      </c>
      <c r="E2247" s="143" t="s">
        <v>13</v>
      </c>
      <c r="F2247" s="38">
        <v>2</v>
      </c>
      <c r="G2247" s="14"/>
      <c r="H2247" s="140">
        <v>38.299999999999997</v>
      </c>
      <c r="I2247" s="228">
        <f t="shared" si="924"/>
        <v>38.299999999999997</v>
      </c>
      <c r="J2247" s="228">
        <f t="shared" si="925"/>
        <v>0</v>
      </c>
      <c r="K2247" s="228">
        <f t="shared" si="926"/>
        <v>38.299999999999997</v>
      </c>
      <c r="L2247" s="143">
        <f t="shared" si="927"/>
        <v>1</v>
      </c>
      <c r="M2247" s="12">
        <f t="shared" si="927"/>
        <v>0</v>
      </c>
      <c r="N2247" s="143">
        <f t="shared" si="927"/>
        <v>1</v>
      </c>
      <c r="O2247" s="247">
        <v>3</v>
      </c>
      <c r="P2247" s="13">
        <v>0</v>
      </c>
      <c r="Q2247" s="247">
        <f t="shared" si="922"/>
        <v>3</v>
      </c>
      <c r="R2247" s="223" t="s">
        <v>22</v>
      </c>
      <c r="S2247" s="141">
        <v>43581</v>
      </c>
      <c r="T2247" s="143" t="s">
        <v>418</v>
      </c>
      <c r="U2247" s="45">
        <v>47118</v>
      </c>
      <c r="V2247" s="139"/>
      <c r="W2247" s="16"/>
      <c r="X2247" s="16"/>
      <c r="Y2247" s="11"/>
    </row>
    <row r="2248" spans="1:25" s="17" customFormat="1" ht="24.95" customHeight="1" x14ac:dyDescent="0.2">
      <c r="A2248" s="58">
        <f t="shared" si="901"/>
        <v>49</v>
      </c>
      <c r="B2248" s="143" t="s">
        <v>126</v>
      </c>
      <c r="C2248" s="143" t="s">
        <v>417</v>
      </c>
      <c r="D2248" s="142" t="s">
        <v>27</v>
      </c>
      <c r="E2248" s="143" t="s">
        <v>13</v>
      </c>
      <c r="F2248" s="38">
        <v>1</v>
      </c>
      <c r="G2248" s="14"/>
      <c r="H2248" s="140">
        <v>31.9</v>
      </c>
      <c r="I2248" s="228">
        <f t="shared" si="924"/>
        <v>31.9</v>
      </c>
      <c r="J2248" s="228">
        <f t="shared" si="925"/>
        <v>0</v>
      </c>
      <c r="K2248" s="228">
        <f t="shared" si="926"/>
        <v>31.9</v>
      </c>
      <c r="L2248" s="143">
        <f t="shared" si="927"/>
        <v>1</v>
      </c>
      <c r="M2248" s="12">
        <f t="shared" si="927"/>
        <v>0</v>
      </c>
      <c r="N2248" s="143">
        <f t="shared" si="927"/>
        <v>1</v>
      </c>
      <c r="O2248" s="247">
        <v>4</v>
      </c>
      <c r="P2248" s="13">
        <v>0</v>
      </c>
      <c r="Q2248" s="247">
        <f t="shared" si="922"/>
        <v>4</v>
      </c>
      <c r="R2248" s="223" t="s">
        <v>22</v>
      </c>
      <c r="S2248" s="141">
        <v>43581</v>
      </c>
      <c r="T2248" s="143" t="s">
        <v>418</v>
      </c>
      <c r="U2248" s="45">
        <v>47118</v>
      </c>
      <c r="V2248" s="139">
        <v>42672</v>
      </c>
      <c r="W2248" s="16"/>
      <c r="X2248" s="16"/>
      <c r="Y2248" s="11"/>
    </row>
    <row r="2249" spans="1:25" s="17" customFormat="1" ht="24.95" customHeight="1" x14ac:dyDescent="0.2">
      <c r="A2249" s="58">
        <f t="shared" ref="A2249:A2285" si="928">A2248</f>
        <v>49</v>
      </c>
      <c r="B2249" s="143" t="s">
        <v>126</v>
      </c>
      <c r="C2249" s="143" t="s">
        <v>417</v>
      </c>
      <c r="D2249" s="142" t="s">
        <v>29</v>
      </c>
      <c r="E2249" s="143" t="s">
        <v>13</v>
      </c>
      <c r="F2249" s="38">
        <v>3</v>
      </c>
      <c r="G2249" s="14"/>
      <c r="H2249" s="140">
        <v>69.599999999999994</v>
      </c>
      <c r="I2249" s="228">
        <f t="shared" si="924"/>
        <v>69.599999999999994</v>
      </c>
      <c r="J2249" s="228">
        <f t="shared" si="925"/>
        <v>0</v>
      </c>
      <c r="K2249" s="228">
        <f t="shared" si="926"/>
        <v>69.599999999999994</v>
      </c>
      <c r="L2249" s="143">
        <f t="shared" si="927"/>
        <v>1</v>
      </c>
      <c r="M2249" s="12">
        <f t="shared" si="927"/>
        <v>0</v>
      </c>
      <c r="N2249" s="143">
        <f t="shared" si="927"/>
        <v>1</v>
      </c>
      <c r="O2249" s="247">
        <v>2</v>
      </c>
      <c r="P2249" s="13">
        <v>0</v>
      </c>
      <c r="Q2249" s="247">
        <f t="shared" si="922"/>
        <v>2</v>
      </c>
      <c r="R2249" s="223" t="s">
        <v>22</v>
      </c>
      <c r="S2249" s="141">
        <v>43581</v>
      </c>
      <c r="T2249" s="143" t="s">
        <v>418</v>
      </c>
      <c r="U2249" s="45">
        <v>47118</v>
      </c>
      <c r="V2249" s="139">
        <v>41435</v>
      </c>
      <c r="W2249" s="16"/>
      <c r="X2249" s="16"/>
      <c r="Y2249" s="11"/>
    </row>
    <row r="2250" spans="1:25" s="17" customFormat="1" ht="24.95" customHeight="1" x14ac:dyDescent="0.2">
      <c r="A2250" s="58">
        <f t="shared" si="928"/>
        <v>49</v>
      </c>
      <c r="B2250" s="143" t="s">
        <v>126</v>
      </c>
      <c r="C2250" s="143" t="s">
        <v>417</v>
      </c>
      <c r="D2250" s="142" t="s">
        <v>30</v>
      </c>
      <c r="E2250" s="143" t="s">
        <v>13</v>
      </c>
      <c r="F2250" s="38">
        <v>3</v>
      </c>
      <c r="G2250" s="14"/>
      <c r="H2250" s="140">
        <v>51</v>
      </c>
      <c r="I2250" s="228">
        <f t="shared" si="924"/>
        <v>51</v>
      </c>
      <c r="J2250" s="228">
        <f t="shared" si="925"/>
        <v>0</v>
      </c>
      <c r="K2250" s="228">
        <f t="shared" si="926"/>
        <v>51</v>
      </c>
      <c r="L2250" s="143">
        <f t="shared" si="927"/>
        <v>1</v>
      </c>
      <c r="M2250" s="12">
        <f t="shared" si="927"/>
        <v>0</v>
      </c>
      <c r="N2250" s="143">
        <f t="shared" si="927"/>
        <v>1</v>
      </c>
      <c r="O2250" s="247">
        <v>1</v>
      </c>
      <c r="P2250" s="13">
        <v>0</v>
      </c>
      <c r="Q2250" s="247">
        <f t="shared" si="922"/>
        <v>1</v>
      </c>
      <c r="R2250" s="223" t="s">
        <v>22</v>
      </c>
      <c r="S2250" s="141">
        <v>43581</v>
      </c>
      <c r="T2250" s="143" t="s">
        <v>418</v>
      </c>
      <c r="U2250" s="45">
        <v>47118</v>
      </c>
      <c r="V2250" s="139">
        <v>43386</v>
      </c>
      <c r="W2250" s="16"/>
      <c r="X2250" s="16"/>
      <c r="Y2250" s="11"/>
    </row>
    <row r="2251" spans="1:25" s="17" customFormat="1" ht="24.95" customHeight="1" x14ac:dyDescent="0.2">
      <c r="A2251" s="58">
        <f t="shared" si="928"/>
        <v>49</v>
      </c>
      <c r="B2251" s="143" t="s">
        <v>126</v>
      </c>
      <c r="C2251" s="143" t="s">
        <v>417</v>
      </c>
      <c r="D2251" s="142" t="s">
        <v>31</v>
      </c>
      <c r="E2251" s="143" t="s">
        <v>12</v>
      </c>
      <c r="F2251" s="38">
        <v>1</v>
      </c>
      <c r="G2251" s="14"/>
      <c r="H2251" s="140">
        <v>32.6</v>
      </c>
      <c r="I2251" s="228">
        <f t="shared" si="924"/>
        <v>32.6</v>
      </c>
      <c r="J2251" s="228">
        <f t="shared" si="925"/>
        <v>32.6</v>
      </c>
      <c r="K2251" s="228">
        <f t="shared" si="926"/>
        <v>0</v>
      </c>
      <c r="L2251" s="143">
        <f t="shared" si="927"/>
        <v>1</v>
      </c>
      <c r="M2251" s="12">
        <f t="shared" si="927"/>
        <v>1</v>
      </c>
      <c r="N2251" s="143">
        <f t="shared" si="927"/>
        <v>0</v>
      </c>
      <c r="O2251" s="247">
        <v>2</v>
      </c>
      <c r="P2251" s="13">
        <v>0</v>
      </c>
      <c r="Q2251" s="247">
        <f t="shared" si="922"/>
        <v>2</v>
      </c>
      <c r="R2251" s="223" t="s">
        <v>22</v>
      </c>
      <c r="S2251" s="141">
        <v>43581</v>
      </c>
      <c r="T2251" s="143" t="s">
        <v>418</v>
      </c>
      <c r="U2251" s="45">
        <v>47118</v>
      </c>
      <c r="V2251" s="16"/>
      <c r="W2251" s="16"/>
      <c r="X2251" s="16"/>
      <c r="Y2251" s="11"/>
    </row>
    <row r="2252" spans="1:25" s="17" customFormat="1" ht="24.95" customHeight="1" x14ac:dyDescent="0.2">
      <c r="A2252" s="58">
        <f t="shared" si="928"/>
        <v>49</v>
      </c>
      <c r="B2252" s="143" t="s">
        <v>126</v>
      </c>
      <c r="C2252" s="143" t="s">
        <v>417</v>
      </c>
      <c r="D2252" s="142" t="s">
        <v>32</v>
      </c>
      <c r="E2252" s="143" t="s">
        <v>13</v>
      </c>
      <c r="F2252" s="38">
        <v>2</v>
      </c>
      <c r="G2252" s="14"/>
      <c r="H2252" s="140">
        <v>42.6</v>
      </c>
      <c r="I2252" s="228">
        <f t="shared" si="924"/>
        <v>42.6</v>
      </c>
      <c r="J2252" s="228">
        <f t="shared" si="925"/>
        <v>0</v>
      </c>
      <c r="K2252" s="228">
        <f t="shared" si="926"/>
        <v>42.6</v>
      </c>
      <c r="L2252" s="143">
        <f t="shared" si="927"/>
        <v>1</v>
      </c>
      <c r="M2252" s="12">
        <f t="shared" si="927"/>
        <v>0</v>
      </c>
      <c r="N2252" s="143">
        <f t="shared" si="927"/>
        <v>1</v>
      </c>
      <c r="O2252" s="247">
        <v>4</v>
      </c>
      <c r="P2252" s="13">
        <v>0</v>
      </c>
      <c r="Q2252" s="247">
        <f t="shared" si="922"/>
        <v>4</v>
      </c>
      <c r="R2252" s="223" t="s">
        <v>22</v>
      </c>
      <c r="S2252" s="141">
        <v>43581</v>
      </c>
      <c r="T2252" s="143" t="s">
        <v>418</v>
      </c>
      <c r="U2252" s="45">
        <v>47118</v>
      </c>
      <c r="V2252" s="139">
        <v>36992</v>
      </c>
      <c r="W2252" s="16"/>
      <c r="X2252" s="16"/>
      <c r="Y2252" s="11"/>
    </row>
    <row r="2253" spans="1:25" s="308" customFormat="1" ht="24.95" customHeight="1" x14ac:dyDescent="0.2">
      <c r="A2253" s="271">
        <f t="shared" si="928"/>
        <v>49</v>
      </c>
      <c r="B2253" s="272" t="s">
        <v>126</v>
      </c>
      <c r="C2253" s="272" t="s">
        <v>417</v>
      </c>
      <c r="D2253" s="275" t="s">
        <v>33</v>
      </c>
      <c r="E2253" s="272" t="s">
        <v>13</v>
      </c>
      <c r="F2253" s="273">
        <v>3</v>
      </c>
      <c r="G2253" s="305"/>
      <c r="H2253" s="274">
        <v>51.6</v>
      </c>
      <c r="I2253" s="274">
        <f t="shared" si="924"/>
        <v>51.6</v>
      </c>
      <c r="J2253" s="274">
        <f t="shared" si="925"/>
        <v>0</v>
      </c>
      <c r="K2253" s="274">
        <f t="shared" si="926"/>
        <v>51.6</v>
      </c>
      <c r="L2253" s="272">
        <f t="shared" si="927"/>
        <v>1</v>
      </c>
      <c r="M2253" s="306">
        <f t="shared" si="927"/>
        <v>0</v>
      </c>
      <c r="N2253" s="272">
        <f t="shared" si="927"/>
        <v>1</v>
      </c>
      <c r="O2253" s="275">
        <v>6</v>
      </c>
      <c r="P2253" s="307">
        <v>0</v>
      </c>
      <c r="Q2253" s="275">
        <f t="shared" si="922"/>
        <v>6</v>
      </c>
      <c r="R2253" s="272" t="s">
        <v>22</v>
      </c>
      <c r="S2253" s="280">
        <v>43581</v>
      </c>
      <c r="T2253" s="281" t="s">
        <v>418</v>
      </c>
      <c r="U2253" s="282">
        <v>47118</v>
      </c>
      <c r="V2253" s="278">
        <v>43767</v>
      </c>
      <c r="W2253" s="309"/>
      <c r="X2253" s="309"/>
      <c r="Y2253" s="11"/>
    </row>
    <row r="2254" spans="1:25" s="66" customFormat="1" ht="21" customHeight="1" x14ac:dyDescent="0.2">
      <c r="A2254" s="67">
        <f t="shared" si="928"/>
        <v>49</v>
      </c>
      <c r="B2254" s="68" t="s">
        <v>126</v>
      </c>
      <c r="C2254" s="68" t="s">
        <v>417</v>
      </c>
      <c r="D2254" s="115">
        <f>COUNTA(D2243:D2253)</f>
        <v>11</v>
      </c>
      <c r="E2254" s="47" t="s">
        <v>405</v>
      </c>
      <c r="F2254" s="33"/>
      <c r="G2254" s="69">
        <v>521.9</v>
      </c>
      <c r="H2254" s="69">
        <f>SUM(H2243:H2253)</f>
        <v>493.40000000000009</v>
      </c>
      <c r="I2254" s="69">
        <f t="shared" ref="I2254:Q2254" si="929">SUM(I2243:I2253)</f>
        <v>493.40000000000009</v>
      </c>
      <c r="J2254" s="69">
        <f t="shared" si="929"/>
        <v>85</v>
      </c>
      <c r="K2254" s="69">
        <f t="shared" si="929"/>
        <v>408.40000000000003</v>
      </c>
      <c r="L2254" s="115">
        <f t="shared" si="929"/>
        <v>11</v>
      </c>
      <c r="M2254" s="115">
        <f t="shared" si="929"/>
        <v>2</v>
      </c>
      <c r="N2254" s="115">
        <f t="shared" si="929"/>
        <v>9</v>
      </c>
      <c r="O2254" s="115">
        <f t="shared" si="929"/>
        <v>30</v>
      </c>
      <c r="P2254" s="115">
        <f t="shared" si="929"/>
        <v>0</v>
      </c>
      <c r="Q2254" s="115">
        <f t="shared" si="929"/>
        <v>30</v>
      </c>
      <c r="R2254" s="15" t="str">
        <f>IF(L2254/D2254=0,"дом расселён 100%",IF(L2254-D2254=0,"0%",IF(L2254/D2254&lt;1,1-L2254/D2254)))</f>
        <v>0%</v>
      </c>
      <c r="S2254" s="70">
        <v>43581</v>
      </c>
      <c r="T2254" s="68" t="s">
        <v>418</v>
      </c>
      <c r="U2254" s="70">
        <v>47118</v>
      </c>
      <c r="V2254" s="1"/>
      <c r="W2254" s="1"/>
      <c r="X2254" s="1"/>
      <c r="Y2254" s="11"/>
    </row>
    <row r="2255" spans="1:25" s="17" customFormat="1" ht="24.95" customHeight="1" x14ac:dyDescent="0.2">
      <c r="A2255" s="58">
        <f>A2254+1</f>
        <v>50</v>
      </c>
      <c r="B2255" s="143" t="s">
        <v>126</v>
      </c>
      <c r="C2255" s="143" t="s">
        <v>419</v>
      </c>
      <c r="D2255" s="142" t="s">
        <v>21</v>
      </c>
      <c r="E2255" s="143" t="s">
        <v>13</v>
      </c>
      <c r="F2255" s="38">
        <v>3</v>
      </c>
      <c r="G2255" s="14"/>
      <c r="H2255" s="140">
        <v>72.400000000000006</v>
      </c>
      <c r="I2255" s="228">
        <f t="shared" ref="I2255:I2272" si="930">IF(R2255="Подлежит расселению",H2255,IF(R2255="Расселено",0,IF(R2255="Пустующие",0,IF(R2255="В суде",H2255))))</f>
        <v>72.400000000000006</v>
      </c>
      <c r="J2255" s="228">
        <f t="shared" ref="J2255:J2272" si="931">IF(E2255="Муниципальная",I2255,IF(E2255="Частная",0,IF(E2255="Государственная",0,IF(E2255="Юр.лицо",0))))</f>
        <v>0</v>
      </c>
      <c r="K2255" s="228">
        <f t="shared" ref="K2255:K2272" si="932">IF(E2255="Муниципальная",0,IF(E2255="Частная",I2255,IF(E2255="Государственная",I2255,IF(E2255="Юр.лицо",I2255))))</f>
        <v>72.400000000000006</v>
      </c>
      <c r="L2255" s="143">
        <f t="shared" ref="L2255:N2272" si="933">IF(I2255&gt;0,1,IF(I2255=0,0))</f>
        <v>1</v>
      </c>
      <c r="M2255" s="12">
        <f t="shared" si="933"/>
        <v>0</v>
      </c>
      <c r="N2255" s="143">
        <f t="shared" si="933"/>
        <v>1</v>
      </c>
      <c r="O2255" s="247">
        <v>13</v>
      </c>
      <c r="P2255" s="13">
        <v>0</v>
      </c>
      <c r="Q2255" s="247">
        <f t="shared" si="922"/>
        <v>13</v>
      </c>
      <c r="R2255" s="223" t="s">
        <v>22</v>
      </c>
      <c r="S2255" s="57">
        <v>43612</v>
      </c>
      <c r="T2255" s="54" t="s">
        <v>420</v>
      </c>
      <c r="U2255" s="207">
        <v>47483</v>
      </c>
      <c r="V2255" s="139">
        <v>37403</v>
      </c>
      <c r="W2255" s="16"/>
      <c r="X2255" s="16"/>
      <c r="Y2255" s="11"/>
    </row>
    <row r="2256" spans="1:25" s="17" customFormat="1" ht="24.95" customHeight="1" x14ac:dyDescent="0.2">
      <c r="A2256" s="58">
        <f t="shared" si="928"/>
        <v>50</v>
      </c>
      <c r="B2256" s="143" t="s">
        <v>126</v>
      </c>
      <c r="C2256" s="143" t="s">
        <v>419</v>
      </c>
      <c r="D2256" s="142" t="s">
        <v>23</v>
      </c>
      <c r="E2256" s="143" t="s">
        <v>13</v>
      </c>
      <c r="F2256" s="38">
        <v>1</v>
      </c>
      <c r="G2256" s="14"/>
      <c r="H2256" s="140">
        <v>36.5</v>
      </c>
      <c r="I2256" s="228">
        <f t="shared" si="930"/>
        <v>36.5</v>
      </c>
      <c r="J2256" s="228">
        <f t="shared" si="931"/>
        <v>0</v>
      </c>
      <c r="K2256" s="228">
        <f t="shared" si="932"/>
        <v>36.5</v>
      </c>
      <c r="L2256" s="143">
        <f t="shared" si="933"/>
        <v>1</v>
      </c>
      <c r="M2256" s="12">
        <f t="shared" si="933"/>
        <v>0</v>
      </c>
      <c r="N2256" s="143">
        <f t="shared" si="933"/>
        <v>1</v>
      </c>
      <c r="O2256" s="247">
        <v>2</v>
      </c>
      <c r="P2256" s="13">
        <v>0</v>
      </c>
      <c r="Q2256" s="247">
        <f t="shared" si="922"/>
        <v>2</v>
      </c>
      <c r="R2256" s="223" t="s">
        <v>22</v>
      </c>
      <c r="S2256" s="141">
        <v>43612</v>
      </c>
      <c r="T2256" s="143" t="s">
        <v>420</v>
      </c>
      <c r="U2256" s="45">
        <v>47483</v>
      </c>
      <c r="V2256" s="139">
        <v>39028</v>
      </c>
      <c r="W2256" s="16"/>
      <c r="X2256" s="16"/>
      <c r="Y2256" s="11"/>
    </row>
    <row r="2257" spans="1:25" s="17" customFormat="1" ht="24.95" customHeight="1" x14ac:dyDescent="0.2">
      <c r="A2257" s="58">
        <f t="shared" si="928"/>
        <v>50</v>
      </c>
      <c r="B2257" s="143" t="s">
        <v>126</v>
      </c>
      <c r="C2257" s="143" t="s">
        <v>419</v>
      </c>
      <c r="D2257" s="142" t="s">
        <v>24</v>
      </c>
      <c r="E2257" s="143" t="s">
        <v>13</v>
      </c>
      <c r="F2257" s="38">
        <v>2</v>
      </c>
      <c r="G2257" s="14"/>
      <c r="H2257" s="140">
        <v>54.2</v>
      </c>
      <c r="I2257" s="228">
        <f t="shared" si="930"/>
        <v>54.2</v>
      </c>
      <c r="J2257" s="228">
        <f t="shared" si="931"/>
        <v>0</v>
      </c>
      <c r="K2257" s="228">
        <f t="shared" si="932"/>
        <v>54.2</v>
      </c>
      <c r="L2257" s="143">
        <f t="shared" si="933"/>
        <v>1</v>
      </c>
      <c r="M2257" s="12">
        <f t="shared" si="933"/>
        <v>0</v>
      </c>
      <c r="N2257" s="143">
        <f t="shared" si="933"/>
        <v>1</v>
      </c>
      <c r="O2257" s="247">
        <v>1</v>
      </c>
      <c r="P2257" s="13">
        <v>0</v>
      </c>
      <c r="Q2257" s="247">
        <f t="shared" si="922"/>
        <v>1</v>
      </c>
      <c r="R2257" s="223" t="s">
        <v>22</v>
      </c>
      <c r="S2257" s="141">
        <v>43612</v>
      </c>
      <c r="T2257" s="143" t="s">
        <v>420</v>
      </c>
      <c r="U2257" s="45">
        <v>47483</v>
      </c>
      <c r="V2257" s="139">
        <v>38623</v>
      </c>
      <c r="W2257" s="16"/>
      <c r="X2257" s="16"/>
      <c r="Y2257" s="11"/>
    </row>
    <row r="2258" spans="1:25" s="17" customFormat="1" ht="24.95" customHeight="1" x14ac:dyDescent="0.2">
      <c r="A2258" s="58">
        <f t="shared" si="928"/>
        <v>50</v>
      </c>
      <c r="B2258" s="143" t="s">
        <v>126</v>
      </c>
      <c r="C2258" s="143" t="s">
        <v>419</v>
      </c>
      <c r="D2258" s="142" t="s">
        <v>25</v>
      </c>
      <c r="E2258" s="143" t="s">
        <v>13</v>
      </c>
      <c r="F2258" s="38">
        <v>3</v>
      </c>
      <c r="G2258" s="14"/>
      <c r="H2258" s="140">
        <v>70.8</v>
      </c>
      <c r="I2258" s="228">
        <f t="shared" si="930"/>
        <v>70.8</v>
      </c>
      <c r="J2258" s="228">
        <f t="shared" si="931"/>
        <v>0</v>
      </c>
      <c r="K2258" s="228">
        <f t="shared" si="932"/>
        <v>70.8</v>
      </c>
      <c r="L2258" s="143">
        <f t="shared" si="933"/>
        <v>1</v>
      </c>
      <c r="M2258" s="12">
        <f t="shared" si="933"/>
        <v>0</v>
      </c>
      <c r="N2258" s="143">
        <f t="shared" si="933"/>
        <v>1</v>
      </c>
      <c r="O2258" s="247">
        <v>7</v>
      </c>
      <c r="P2258" s="13">
        <v>0</v>
      </c>
      <c r="Q2258" s="247">
        <f t="shared" si="922"/>
        <v>7</v>
      </c>
      <c r="R2258" s="223" t="s">
        <v>22</v>
      </c>
      <c r="S2258" s="141">
        <v>43612</v>
      </c>
      <c r="T2258" s="143" t="s">
        <v>420</v>
      </c>
      <c r="U2258" s="45">
        <v>47483</v>
      </c>
      <c r="V2258" s="139">
        <v>38303</v>
      </c>
      <c r="W2258" s="16"/>
      <c r="X2258" s="16"/>
      <c r="Y2258" s="11"/>
    </row>
    <row r="2259" spans="1:25" s="17" customFormat="1" ht="24.95" customHeight="1" x14ac:dyDescent="0.2">
      <c r="A2259" s="58">
        <f t="shared" si="928"/>
        <v>50</v>
      </c>
      <c r="B2259" s="143" t="s">
        <v>126</v>
      </c>
      <c r="C2259" s="143" t="s">
        <v>419</v>
      </c>
      <c r="D2259" s="142" t="s">
        <v>26</v>
      </c>
      <c r="E2259" s="143" t="s">
        <v>12</v>
      </c>
      <c r="F2259" s="38">
        <v>1</v>
      </c>
      <c r="G2259" s="14"/>
      <c r="H2259" s="140">
        <v>35.9</v>
      </c>
      <c r="I2259" s="228">
        <f t="shared" si="930"/>
        <v>35.9</v>
      </c>
      <c r="J2259" s="228">
        <f t="shared" si="931"/>
        <v>35.9</v>
      </c>
      <c r="K2259" s="228">
        <f t="shared" si="932"/>
        <v>0</v>
      </c>
      <c r="L2259" s="143">
        <f t="shared" si="933"/>
        <v>1</v>
      </c>
      <c r="M2259" s="12">
        <f t="shared" si="933"/>
        <v>1</v>
      </c>
      <c r="N2259" s="143">
        <f t="shared" si="933"/>
        <v>0</v>
      </c>
      <c r="O2259" s="247">
        <v>3</v>
      </c>
      <c r="P2259" s="13">
        <v>0</v>
      </c>
      <c r="Q2259" s="247">
        <f t="shared" si="922"/>
        <v>3</v>
      </c>
      <c r="R2259" s="223" t="s">
        <v>22</v>
      </c>
      <c r="S2259" s="141">
        <v>43612</v>
      </c>
      <c r="T2259" s="143" t="s">
        <v>420</v>
      </c>
      <c r="U2259" s="45">
        <v>47483</v>
      </c>
      <c r="V2259" s="16"/>
      <c r="W2259" s="16"/>
      <c r="X2259" s="16"/>
      <c r="Y2259" s="11"/>
    </row>
    <row r="2260" spans="1:25" s="17" customFormat="1" ht="24.95" customHeight="1" x14ac:dyDescent="0.2">
      <c r="A2260" s="58">
        <f t="shared" si="928"/>
        <v>50</v>
      </c>
      <c r="B2260" s="143" t="s">
        <v>126</v>
      </c>
      <c r="C2260" s="143" t="s">
        <v>419</v>
      </c>
      <c r="D2260" s="142" t="s">
        <v>27</v>
      </c>
      <c r="E2260" s="143" t="s">
        <v>13</v>
      </c>
      <c r="F2260" s="38">
        <v>2</v>
      </c>
      <c r="G2260" s="14"/>
      <c r="H2260" s="140">
        <v>54.4</v>
      </c>
      <c r="I2260" s="228">
        <f t="shared" si="930"/>
        <v>54.4</v>
      </c>
      <c r="J2260" s="228">
        <f t="shared" si="931"/>
        <v>0</v>
      </c>
      <c r="K2260" s="228">
        <f t="shared" si="932"/>
        <v>54.4</v>
      </c>
      <c r="L2260" s="143">
        <f t="shared" si="933"/>
        <v>1</v>
      </c>
      <c r="M2260" s="12">
        <f t="shared" si="933"/>
        <v>0</v>
      </c>
      <c r="N2260" s="143">
        <f t="shared" si="933"/>
        <v>1</v>
      </c>
      <c r="O2260" s="247">
        <v>2</v>
      </c>
      <c r="P2260" s="13">
        <v>0</v>
      </c>
      <c r="Q2260" s="247">
        <f t="shared" si="922"/>
        <v>2</v>
      </c>
      <c r="R2260" s="223" t="s">
        <v>22</v>
      </c>
      <c r="S2260" s="141">
        <v>43612</v>
      </c>
      <c r="T2260" s="143" t="s">
        <v>420</v>
      </c>
      <c r="U2260" s="45">
        <v>47483</v>
      </c>
      <c r="V2260" s="139">
        <v>41843</v>
      </c>
      <c r="W2260" s="16"/>
      <c r="X2260" s="16"/>
      <c r="Y2260" s="11"/>
    </row>
    <row r="2261" spans="1:25" s="17" customFormat="1" ht="24.95" customHeight="1" x14ac:dyDescent="0.2">
      <c r="A2261" s="58">
        <f t="shared" si="928"/>
        <v>50</v>
      </c>
      <c r="B2261" s="143" t="s">
        <v>126</v>
      </c>
      <c r="C2261" s="143" t="s">
        <v>419</v>
      </c>
      <c r="D2261" s="142" t="s">
        <v>28</v>
      </c>
      <c r="E2261" s="143" t="s">
        <v>13</v>
      </c>
      <c r="F2261" s="38">
        <v>2</v>
      </c>
      <c r="G2261" s="14"/>
      <c r="H2261" s="140">
        <v>56</v>
      </c>
      <c r="I2261" s="228">
        <f t="shared" si="930"/>
        <v>56</v>
      </c>
      <c r="J2261" s="228">
        <f t="shared" si="931"/>
        <v>0</v>
      </c>
      <c r="K2261" s="228">
        <f t="shared" si="932"/>
        <v>56</v>
      </c>
      <c r="L2261" s="143">
        <f t="shared" si="933"/>
        <v>1</v>
      </c>
      <c r="M2261" s="12">
        <f t="shared" si="933"/>
        <v>0</v>
      </c>
      <c r="N2261" s="143">
        <f t="shared" si="933"/>
        <v>1</v>
      </c>
      <c r="O2261" s="247">
        <v>2</v>
      </c>
      <c r="P2261" s="13">
        <v>0</v>
      </c>
      <c r="Q2261" s="247">
        <f t="shared" si="922"/>
        <v>2</v>
      </c>
      <c r="R2261" s="223" t="s">
        <v>22</v>
      </c>
      <c r="S2261" s="141">
        <v>43612</v>
      </c>
      <c r="T2261" s="143" t="s">
        <v>420</v>
      </c>
      <c r="U2261" s="45">
        <v>47483</v>
      </c>
      <c r="V2261" s="139">
        <v>38445</v>
      </c>
      <c r="W2261" s="16"/>
      <c r="X2261" s="16"/>
      <c r="Y2261" s="11"/>
    </row>
    <row r="2262" spans="1:25" s="17" customFormat="1" ht="24.95" customHeight="1" x14ac:dyDescent="0.2">
      <c r="A2262" s="58">
        <f t="shared" si="928"/>
        <v>50</v>
      </c>
      <c r="B2262" s="143" t="s">
        <v>126</v>
      </c>
      <c r="C2262" s="143" t="s">
        <v>419</v>
      </c>
      <c r="D2262" s="142" t="s">
        <v>29</v>
      </c>
      <c r="E2262" s="143" t="s">
        <v>12</v>
      </c>
      <c r="F2262" s="38">
        <v>2</v>
      </c>
      <c r="G2262" s="14"/>
      <c r="H2262" s="140">
        <v>54.7</v>
      </c>
      <c r="I2262" s="228">
        <f t="shared" si="930"/>
        <v>54.7</v>
      </c>
      <c r="J2262" s="228">
        <f t="shared" si="931"/>
        <v>54.7</v>
      </c>
      <c r="K2262" s="228">
        <f t="shared" si="932"/>
        <v>0</v>
      </c>
      <c r="L2262" s="143">
        <f t="shared" si="933"/>
        <v>1</v>
      </c>
      <c r="M2262" s="12">
        <f t="shared" si="933"/>
        <v>1</v>
      </c>
      <c r="N2262" s="143">
        <f t="shared" si="933"/>
        <v>0</v>
      </c>
      <c r="O2262" s="247">
        <v>3</v>
      </c>
      <c r="P2262" s="13">
        <v>0</v>
      </c>
      <c r="Q2262" s="247">
        <f t="shared" si="922"/>
        <v>3</v>
      </c>
      <c r="R2262" s="223" t="s">
        <v>22</v>
      </c>
      <c r="S2262" s="141">
        <v>43612</v>
      </c>
      <c r="T2262" s="143" t="s">
        <v>420</v>
      </c>
      <c r="U2262" s="45">
        <v>47483</v>
      </c>
      <c r="V2262" s="16"/>
      <c r="W2262" s="16"/>
      <c r="X2262" s="16"/>
      <c r="Y2262" s="11"/>
    </row>
    <row r="2263" spans="1:25" s="17" customFormat="1" ht="24.95" customHeight="1" x14ac:dyDescent="0.2">
      <c r="A2263" s="58">
        <f t="shared" si="928"/>
        <v>50</v>
      </c>
      <c r="B2263" s="143" t="s">
        <v>126</v>
      </c>
      <c r="C2263" s="143" t="s">
        <v>419</v>
      </c>
      <c r="D2263" s="142" t="s">
        <v>30</v>
      </c>
      <c r="E2263" s="143" t="s">
        <v>12</v>
      </c>
      <c r="F2263" s="38">
        <v>2</v>
      </c>
      <c r="G2263" s="14"/>
      <c r="H2263" s="140">
        <v>52.5</v>
      </c>
      <c r="I2263" s="228">
        <f t="shared" si="930"/>
        <v>52.5</v>
      </c>
      <c r="J2263" s="228">
        <f t="shared" si="931"/>
        <v>52.5</v>
      </c>
      <c r="K2263" s="228">
        <f t="shared" si="932"/>
        <v>0</v>
      </c>
      <c r="L2263" s="143">
        <f t="shared" si="933"/>
        <v>1</v>
      </c>
      <c r="M2263" s="12">
        <f t="shared" si="933"/>
        <v>1</v>
      </c>
      <c r="N2263" s="143">
        <f t="shared" si="933"/>
        <v>0</v>
      </c>
      <c r="O2263" s="247">
        <v>5</v>
      </c>
      <c r="P2263" s="13">
        <v>5</v>
      </c>
      <c r="Q2263" s="247">
        <f t="shared" si="922"/>
        <v>0</v>
      </c>
      <c r="R2263" s="223" t="s">
        <v>22</v>
      </c>
      <c r="S2263" s="141">
        <v>43612</v>
      </c>
      <c r="T2263" s="143" t="s">
        <v>420</v>
      </c>
      <c r="U2263" s="45">
        <v>47483</v>
      </c>
      <c r="V2263" s="16"/>
      <c r="W2263" s="16"/>
      <c r="X2263" s="16"/>
      <c r="Y2263" s="11"/>
    </row>
    <row r="2264" spans="1:25" s="17" customFormat="1" ht="24.95" customHeight="1" x14ac:dyDescent="0.2">
      <c r="A2264" s="58">
        <f t="shared" si="928"/>
        <v>50</v>
      </c>
      <c r="B2264" s="143" t="s">
        <v>126</v>
      </c>
      <c r="C2264" s="143" t="s">
        <v>419</v>
      </c>
      <c r="D2264" s="142" t="s">
        <v>31</v>
      </c>
      <c r="E2264" s="143" t="s">
        <v>12</v>
      </c>
      <c r="F2264" s="38">
        <v>2</v>
      </c>
      <c r="G2264" s="14"/>
      <c r="H2264" s="140">
        <v>56</v>
      </c>
      <c r="I2264" s="228">
        <f t="shared" si="930"/>
        <v>56</v>
      </c>
      <c r="J2264" s="228">
        <f t="shared" si="931"/>
        <v>56</v>
      </c>
      <c r="K2264" s="228">
        <f t="shared" si="932"/>
        <v>0</v>
      </c>
      <c r="L2264" s="143">
        <f t="shared" si="933"/>
        <v>1</v>
      </c>
      <c r="M2264" s="12">
        <f t="shared" si="933"/>
        <v>1</v>
      </c>
      <c r="N2264" s="143">
        <f t="shared" si="933"/>
        <v>0</v>
      </c>
      <c r="O2264" s="247">
        <v>3</v>
      </c>
      <c r="P2264" s="13">
        <v>0</v>
      </c>
      <c r="Q2264" s="247">
        <f t="shared" si="922"/>
        <v>3</v>
      </c>
      <c r="R2264" s="223" t="s">
        <v>22</v>
      </c>
      <c r="S2264" s="141">
        <v>43612</v>
      </c>
      <c r="T2264" s="143" t="s">
        <v>420</v>
      </c>
      <c r="U2264" s="45">
        <v>47483</v>
      </c>
      <c r="V2264" s="16"/>
      <c r="W2264" s="16"/>
      <c r="X2264" s="16"/>
      <c r="Y2264" s="11"/>
    </row>
    <row r="2265" spans="1:25" s="17" customFormat="1" ht="24.95" customHeight="1" x14ac:dyDescent="0.2">
      <c r="A2265" s="58">
        <f t="shared" si="928"/>
        <v>50</v>
      </c>
      <c r="B2265" s="143" t="s">
        <v>126</v>
      </c>
      <c r="C2265" s="143" t="s">
        <v>419</v>
      </c>
      <c r="D2265" s="142" t="s">
        <v>32</v>
      </c>
      <c r="E2265" s="143" t="s">
        <v>13</v>
      </c>
      <c r="F2265" s="38">
        <v>2</v>
      </c>
      <c r="G2265" s="14"/>
      <c r="H2265" s="140">
        <v>54.7</v>
      </c>
      <c r="I2265" s="228">
        <f t="shared" si="930"/>
        <v>54.7</v>
      </c>
      <c r="J2265" s="228">
        <f t="shared" si="931"/>
        <v>0</v>
      </c>
      <c r="K2265" s="228">
        <f t="shared" si="932"/>
        <v>54.7</v>
      </c>
      <c r="L2265" s="143">
        <f t="shared" si="933"/>
        <v>1</v>
      </c>
      <c r="M2265" s="12">
        <f t="shared" si="933"/>
        <v>0</v>
      </c>
      <c r="N2265" s="143">
        <f t="shared" si="933"/>
        <v>1</v>
      </c>
      <c r="O2265" s="247">
        <v>1</v>
      </c>
      <c r="P2265" s="13">
        <v>0</v>
      </c>
      <c r="Q2265" s="247">
        <f t="shared" si="922"/>
        <v>1</v>
      </c>
      <c r="R2265" s="223" t="s">
        <v>22</v>
      </c>
      <c r="S2265" s="141">
        <v>43612</v>
      </c>
      <c r="T2265" s="143" t="s">
        <v>420</v>
      </c>
      <c r="U2265" s="45">
        <v>47483</v>
      </c>
      <c r="V2265" s="139">
        <v>42528</v>
      </c>
      <c r="W2265" s="16"/>
      <c r="X2265" s="16"/>
      <c r="Y2265" s="11"/>
    </row>
    <row r="2266" spans="1:25" s="17" customFormat="1" ht="24.95" customHeight="1" x14ac:dyDescent="0.2">
      <c r="A2266" s="58">
        <f t="shared" si="928"/>
        <v>50</v>
      </c>
      <c r="B2266" s="143" t="s">
        <v>126</v>
      </c>
      <c r="C2266" s="143" t="s">
        <v>419</v>
      </c>
      <c r="D2266" s="142" t="s">
        <v>33</v>
      </c>
      <c r="E2266" s="143" t="s">
        <v>13</v>
      </c>
      <c r="F2266" s="38">
        <v>2</v>
      </c>
      <c r="G2266" s="14"/>
      <c r="H2266" s="140">
        <v>51.8</v>
      </c>
      <c r="I2266" s="228">
        <f t="shared" si="930"/>
        <v>51.8</v>
      </c>
      <c r="J2266" s="228">
        <f t="shared" si="931"/>
        <v>0</v>
      </c>
      <c r="K2266" s="228">
        <f t="shared" si="932"/>
        <v>51.8</v>
      </c>
      <c r="L2266" s="143">
        <f t="shared" si="933"/>
        <v>1</v>
      </c>
      <c r="M2266" s="12">
        <f t="shared" si="933"/>
        <v>0</v>
      </c>
      <c r="N2266" s="143">
        <f t="shared" si="933"/>
        <v>1</v>
      </c>
      <c r="O2266" s="247">
        <v>7</v>
      </c>
      <c r="P2266" s="13">
        <v>0</v>
      </c>
      <c r="Q2266" s="247">
        <f t="shared" si="922"/>
        <v>7</v>
      </c>
      <c r="R2266" s="223" t="s">
        <v>22</v>
      </c>
      <c r="S2266" s="141">
        <v>43612</v>
      </c>
      <c r="T2266" s="143" t="s">
        <v>420</v>
      </c>
      <c r="U2266" s="45">
        <v>47483</v>
      </c>
      <c r="V2266" s="139">
        <v>37398</v>
      </c>
      <c r="W2266" s="16"/>
      <c r="X2266" s="16"/>
      <c r="Y2266" s="11"/>
    </row>
    <row r="2267" spans="1:25" s="17" customFormat="1" ht="24.95" customHeight="1" x14ac:dyDescent="0.2">
      <c r="A2267" s="58">
        <f t="shared" si="928"/>
        <v>50</v>
      </c>
      <c r="B2267" s="143" t="s">
        <v>126</v>
      </c>
      <c r="C2267" s="143" t="s">
        <v>419</v>
      </c>
      <c r="D2267" s="142" t="s">
        <v>39</v>
      </c>
      <c r="E2267" s="143" t="s">
        <v>13</v>
      </c>
      <c r="F2267" s="38">
        <v>2</v>
      </c>
      <c r="G2267" s="14"/>
      <c r="H2267" s="140">
        <v>53.6</v>
      </c>
      <c r="I2267" s="228">
        <f t="shared" si="930"/>
        <v>53.6</v>
      </c>
      <c r="J2267" s="228">
        <f t="shared" si="931"/>
        <v>0</v>
      </c>
      <c r="K2267" s="228">
        <f t="shared" si="932"/>
        <v>53.6</v>
      </c>
      <c r="L2267" s="143">
        <f t="shared" si="933"/>
        <v>1</v>
      </c>
      <c r="M2267" s="12">
        <f t="shared" si="933"/>
        <v>0</v>
      </c>
      <c r="N2267" s="143">
        <f t="shared" si="933"/>
        <v>1</v>
      </c>
      <c r="O2267" s="247">
        <v>9</v>
      </c>
      <c r="P2267" s="13">
        <v>0</v>
      </c>
      <c r="Q2267" s="247">
        <f t="shared" si="922"/>
        <v>9</v>
      </c>
      <c r="R2267" s="223" t="s">
        <v>22</v>
      </c>
      <c r="S2267" s="141">
        <v>43612</v>
      </c>
      <c r="T2267" s="143" t="s">
        <v>420</v>
      </c>
      <c r="U2267" s="45">
        <v>47483</v>
      </c>
      <c r="V2267" s="139">
        <v>43361</v>
      </c>
      <c r="W2267" s="16"/>
      <c r="X2267" s="16"/>
      <c r="Y2267" s="11"/>
    </row>
    <row r="2268" spans="1:25" s="17" customFormat="1" ht="24.95" customHeight="1" x14ac:dyDescent="0.2">
      <c r="A2268" s="58">
        <f t="shared" si="928"/>
        <v>50</v>
      </c>
      <c r="B2268" s="143" t="s">
        <v>126</v>
      </c>
      <c r="C2268" s="143" t="s">
        <v>419</v>
      </c>
      <c r="D2268" s="142" t="s">
        <v>40</v>
      </c>
      <c r="E2268" s="143" t="s">
        <v>13</v>
      </c>
      <c r="F2268" s="38">
        <v>1</v>
      </c>
      <c r="G2268" s="14"/>
      <c r="H2268" s="140">
        <v>36</v>
      </c>
      <c r="I2268" s="228">
        <f t="shared" si="930"/>
        <v>36</v>
      </c>
      <c r="J2268" s="228">
        <f t="shared" si="931"/>
        <v>0</v>
      </c>
      <c r="K2268" s="228">
        <f t="shared" si="932"/>
        <v>36</v>
      </c>
      <c r="L2268" s="143">
        <f t="shared" si="933"/>
        <v>1</v>
      </c>
      <c r="M2268" s="12">
        <f t="shared" si="933"/>
        <v>0</v>
      </c>
      <c r="N2268" s="143">
        <f t="shared" si="933"/>
        <v>1</v>
      </c>
      <c r="O2268" s="247">
        <v>0</v>
      </c>
      <c r="P2268" s="13">
        <v>0</v>
      </c>
      <c r="Q2268" s="247">
        <f t="shared" si="922"/>
        <v>0</v>
      </c>
      <c r="R2268" s="223" t="s">
        <v>22</v>
      </c>
      <c r="S2268" s="141">
        <v>43612</v>
      </c>
      <c r="T2268" s="143" t="s">
        <v>420</v>
      </c>
      <c r="U2268" s="45">
        <v>47483</v>
      </c>
      <c r="V2268" s="139">
        <v>41172</v>
      </c>
      <c r="W2268" s="16"/>
      <c r="X2268" s="16"/>
      <c r="Y2268" s="11"/>
    </row>
    <row r="2269" spans="1:25" s="17" customFormat="1" ht="24.95" customHeight="1" x14ac:dyDescent="0.2">
      <c r="A2269" s="58">
        <f t="shared" si="928"/>
        <v>50</v>
      </c>
      <c r="B2269" s="143" t="s">
        <v>126</v>
      </c>
      <c r="C2269" s="143" t="s">
        <v>419</v>
      </c>
      <c r="D2269" s="142" t="s">
        <v>41</v>
      </c>
      <c r="E2269" s="143" t="s">
        <v>13</v>
      </c>
      <c r="F2269" s="38">
        <v>3</v>
      </c>
      <c r="G2269" s="14"/>
      <c r="H2269" s="140">
        <v>72</v>
      </c>
      <c r="I2269" s="228">
        <f t="shared" si="930"/>
        <v>72</v>
      </c>
      <c r="J2269" s="228">
        <f t="shared" si="931"/>
        <v>0</v>
      </c>
      <c r="K2269" s="228">
        <f t="shared" si="932"/>
        <v>72</v>
      </c>
      <c r="L2269" s="143">
        <f t="shared" si="933"/>
        <v>1</v>
      </c>
      <c r="M2269" s="12">
        <f t="shared" si="933"/>
        <v>0</v>
      </c>
      <c r="N2269" s="143">
        <f t="shared" si="933"/>
        <v>1</v>
      </c>
      <c r="O2269" s="247">
        <v>3</v>
      </c>
      <c r="P2269" s="13">
        <v>0</v>
      </c>
      <c r="Q2269" s="247">
        <f t="shared" si="922"/>
        <v>3</v>
      </c>
      <c r="R2269" s="223" t="s">
        <v>22</v>
      </c>
      <c r="S2269" s="141">
        <v>43612</v>
      </c>
      <c r="T2269" s="143" t="s">
        <v>420</v>
      </c>
      <c r="U2269" s="45">
        <v>47483</v>
      </c>
      <c r="V2269" s="139">
        <v>42758</v>
      </c>
      <c r="W2269" s="16"/>
      <c r="X2269" s="16"/>
      <c r="Y2269" s="11"/>
    </row>
    <row r="2270" spans="1:25" s="17" customFormat="1" ht="24.95" customHeight="1" x14ac:dyDescent="0.2">
      <c r="A2270" s="58">
        <f t="shared" si="928"/>
        <v>50</v>
      </c>
      <c r="B2270" s="143" t="s">
        <v>126</v>
      </c>
      <c r="C2270" s="143" t="s">
        <v>419</v>
      </c>
      <c r="D2270" s="142" t="s">
        <v>42</v>
      </c>
      <c r="E2270" s="143" t="s">
        <v>13</v>
      </c>
      <c r="F2270" s="38">
        <v>2</v>
      </c>
      <c r="G2270" s="14"/>
      <c r="H2270" s="140">
        <v>53.8</v>
      </c>
      <c r="I2270" s="228">
        <f t="shared" si="930"/>
        <v>53.8</v>
      </c>
      <c r="J2270" s="228">
        <f t="shared" si="931"/>
        <v>0</v>
      </c>
      <c r="K2270" s="228">
        <f t="shared" si="932"/>
        <v>53.8</v>
      </c>
      <c r="L2270" s="143">
        <f t="shared" si="933"/>
        <v>1</v>
      </c>
      <c r="M2270" s="12">
        <f t="shared" si="933"/>
        <v>0</v>
      </c>
      <c r="N2270" s="143">
        <f t="shared" si="933"/>
        <v>1</v>
      </c>
      <c r="O2270" s="247">
        <v>5</v>
      </c>
      <c r="P2270" s="13">
        <v>0</v>
      </c>
      <c r="Q2270" s="247">
        <f t="shared" si="922"/>
        <v>5</v>
      </c>
      <c r="R2270" s="223" t="s">
        <v>22</v>
      </c>
      <c r="S2270" s="141">
        <v>43612</v>
      </c>
      <c r="T2270" s="143" t="s">
        <v>420</v>
      </c>
      <c r="U2270" s="45">
        <v>47483</v>
      </c>
      <c r="V2270" s="139">
        <v>36830</v>
      </c>
      <c r="W2270" s="16"/>
      <c r="X2270" s="16"/>
      <c r="Y2270" s="11"/>
    </row>
    <row r="2271" spans="1:25" s="17" customFormat="1" ht="24.95" customHeight="1" x14ac:dyDescent="0.2">
      <c r="A2271" s="58">
        <f t="shared" si="928"/>
        <v>50</v>
      </c>
      <c r="B2271" s="143" t="s">
        <v>126</v>
      </c>
      <c r="C2271" s="143" t="s">
        <v>419</v>
      </c>
      <c r="D2271" s="142" t="s">
        <v>43</v>
      </c>
      <c r="E2271" s="143" t="s">
        <v>13</v>
      </c>
      <c r="F2271" s="38">
        <v>1</v>
      </c>
      <c r="G2271" s="14"/>
      <c r="H2271" s="140">
        <v>36.200000000000003</v>
      </c>
      <c r="I2271" s="228">
        <f t="shared" si="930"/>
        <v>36.200000000000003</v>
      </c>
      <c r="J2271" s="228">
        <f t="shared" si="931"/>
        <v>0</v>
      </c>
      <c r="K2271" s="228">
        <f t="shared" si="932"/>
        <v>36.200000000000003</v>
      </c>
      <c r="L2271" s="143">
        <f t="shared" si="933"/>
        <v>1</v>
      </c>
      <c r="M2271" s="12">
        <f t="shared" si="933"/>
        <v>0</v>
      </c>
      <c r="N2271" s="143">
        <f t="shared" si="933"/>
        <v>1</v>
      </c>
      <c r="O2271" s="247">
        <v>4</v>
      </c>
      <c r="P2271" s="13">
        <v>0</v>
      </c>
      <c r="Q2271" s="247">
        <f t="shared" si="922"/>
        <v>4</v>
      </c>
      <c r="R2271" s="223" t="s">
        <v>22</v>
      </c>
      <c r="S2271" s="141">
        <v>43612</v>
      </c>
      <c r="T2271" s="143" t="s">
        <v>420</v>
      </c>
      <c r="U2271" s="45">
        <v>47483</v>
      </c>
      <c r="V2271" s="139">
        <v>42510</v>
      </c>
      <c r="W2271" s="16"/>
      <c r="X2271" s="16"/>
      <c r="Y2271" s="11"/>
    </row>
    <row r="2272" spans="1:25" s="17" customFormat="1" ht="24.95" customHeight="1" x14ac:dyDescent="0.2">
      <c r="A2272" s="58">
        <f t="shared" si="928"/>
        <v>50</v>
      </c>
      <c r="B2272" s="143" t="s">
        <v>126</v>
      </c>
      <c r="C2272" s="143" t="s">
        <v>419</v>
      </c>
      <c r="D2272" s="142" t="s">
        <v>46</v>
      </c>
      <c r="E2272" s="143" t="s">
        <v>13</v>
      </c>
      <c r="F2272" s="38">
        <v>3</v>
      </c>
      <c r="G2272" s="14"/>
      <c r="H2272" s="140">
        <v>72.099999999999994</v>
      </c>
      <c r="I2272" s="228">
        <f t="shared" si="930"/>
        <v>72.099999999999994</v>
      </c>
      <c r="J2272" s="228">
        <f t="shared" si="931"/>
        <v>0</v>
      </c>
      <c r="K2272" s="228">
        <f t="shared" si="932"/>
        <v>72.099999999999994</v>
      </c>
      <c r="L2272" s="143">
        <f t="shared" si="933"/>
        <v>1</v>
      </c>
      <c r="M2272" s="12">
        <f t="shared" si="933"/>
        <v>0</v>
      </c>
      <c r="N2272" s="143">
        <f t="shared" si="933"/>
        <v>1</v>
      </c>
      <c r="O2272" s="247">
        <v>1</v>
      </c>
      <c r="P2272" s="13">
        <v>0</v>
      </c>
      <c r="Q2272" s="247">
        <f t="shared" si="922"/>
        <v>1</v>
      </c>
      <c r="R2272" s="223" t="s">
        <v>22</v>
      </c>
      <c r="S2272" s="52">
        <v>43612</v>
      </c>
      <c r="T2272" s="49" t="s">
        <v>420</v>
      </c>
      <c r="U2272" s="197">
        <v>47483</v>
      </c>
      <c r="V2272" s="139">
        <v>39795</v>
      </c>
      <c r="W2272" s="16"/>
      <c r="X2272" s="16"/>
      <c r="Y2272" s="11"/>
    </row>
    <row r="2273" spans="1:25" s="66" customFormat="1" ht="21" customHeight="1" x14ac:dyDescent="0.2">
      <c r="A2273" s="67">
        <f t="shared" si="928"/>
        <v>50</v>
      </c>
      <c r="B2273" s="68" t="s">
        <v>126</v>
      </c>
      <c r="C2273" s="68" t="s">
        <v>419</v>
      </c>
      <c r="D2273" s="115">
        <f>COUNTA(D2255:D2272)</f>
        <v>18</v>
      </c>
      <c r="E2273" s="47" t="s">
        <v>405</v>
      </c>
      <c r="F2273" s="33"/>
      <c r="G2273" s="69">
        <v>1183.5</v>
      </c>
      <c r="H2273" s="69">
        <f>SUM(H2255:H2272)</f>
        <v>973.6</v>
      </c>
      <c r="I2273" s="69">
        <f t="shared" ref="I2273:Q2273" si="934">SUM(I2255:I2272)</f>
        <v>973.6</v>
      </c>
      <c r="J2273" s="69">
        <f t="shared" si="934"/>
        <v>199.1</v>
      </c>
      <c r="K2273" s="69">
        <f t="shared" si="934"/>
        <v>774.50000000000011</v>
      </c>
      <c r="L2273" s="115">
        <f t="shared" si="934"/>
        <v>18</v>
      </c>
      <c r="M2273" s="115">
        <f t="shared" si="934"/>
        <v>4</v>
      </c>
      <c r="N2273" s="115">
        <f t="shared" si="934"/>
        <v>14</v>
      </c>
      <c r="O2273" s="115">
        <f t="shared" si="934"/>
        <v>71</v>
      </c>
      <c r="P2273" s="115">
        <f t="shared" si="934"/>
        <v>5</v>
      </c>
      <c r="Q2273" s="115">
        <f t="shared" si="934"/>
        <v>66</v>
      </c>
      <c r="R2273" s="15" t="str">
        <f>IF(L2273/D2273=0,"дом расселён 100%",IF(L2273-D2273=0,"0%",IF(L2273/D2273&lt;1,1-L2273/D2273)))</f>
        <v>0%</v>
      </c>
      <c r="S2273" s="70">
        <v>43612</v>
      </c>
      <c r="T2273" s="68" t="s">
        <v>420</v>
      </c>
      <c r="U2273" s="70">
        <v>47483</v>
      </c>
      <c r="V2273" s="1"/>
      <c r="W2273" s="1"/>
      <c r="X2273" s="1"/>
      <c r="Y2273" s="11"/>
    </row>
    <row r="2274" spans="1:25" s="17" customFormat="1" ht="24.95" customHeight="1" x14ac:dyDescent="0.2">
      <c r="A2274" s="58">
        <f>A2273+1</f>
        <v>51</v>
      </c>
      <c r="B2274" s="143" t="s">
        <v>126</v>
      </c>
      <c r="C2274" s="143" t="s">
        <v>421</v>
      </c>
      <c r="D2274" s="142" t="s">
        <v>21</v>
      </c>
      <c r="E2274" s="143" t="s">
        <v>13</v>
      </c>
      <c r="F2274" s="38">
        <v>2</v>
      </c>
      <c r="G2274" s="14"/>
      <c r="H2274" s="140">
        <v>43</v>
      </c>
      <c r="I2274" s="228">
        <f t="shared" ref="I2274:I2284" si="935">IF(R2274="Подлежит расселению",H2274,IF(R2274="Расселено",0,IF(R2274="Пустующие",0,IF(R2274="В суде",H2274))))</f>
        <v>43</v>
      </c>
      <c r="J2274" s="228">
        <f t="shared" ref="J2274:J2284" si="936">IF(E2274="Муниципальная",I2274,IF(E2274="Частная",0,IF(E2274="Государственная",0,IF(E2274="Юр.лицо",0))))</f>
        <v>0</v>
      </c>
      <c r="K2274" s="228">
        <f t="shared" ref="K2274:K2284" si="937">IF(E2274="Муниципальная",0,IF(E2274="Частная",I2274,IF(E2274="Государственная",I2274,IF(E2274="Юр.лицо",I2274))))</f>
        <v>43</v>
      </c>
      <c r="L2274" s="143">
        <f t="shared" ref="L2274:N2284" si="938">IF(I2274&gt;0,1,IF(I2274=0,0))</f>
        <v>1</v>
      </c>
      <c r="M2274" s="12">
        <f t="shared" si="938"/>
        <v>0</v>
      </c>
      <c r="N2274" s="143">
        <f t="shared" si="938"/>
        <v>1</v>
      </c>
      <c r="O2274" s="247">
        <v>2</v>
      </c>
      <c r="P2274" s="13">
        <v>0</v>
      </c>
      <c r="Q2274" s="247">
        <f t="shared" si="922"/>
        <v>2</v>
      </c>
      <c r="R2274" s="223" t="s">
        <v>22</v>
      </c>
      <c r="S2274" s="57">
        <v>43612</v>
      </c>
      <c r="T2274" s="54" t="s">
        <v>422</v>
      </c>
      <c r="U2274" s="207">
        <v>47483</v>
      </c>
      <c r="V2274" s="139">
        <v>41359</v>
      </c>
      <c r="W2274" s="16"/>
      <c r="X2274" s="16"/>
      <c r="Y2274" s="11"/>
    </row>
    <row r="2275" spans="1:25" s="17" customFormat="1" ht="24.95" customHeight="1" x14ac:dyDescent="0.2">
      <c r="A2275" s="58">
        <f t="shared" si="928"/>
        <v>51</v>
      </c>
      <c r="B2275" s="143" t="s">
        <v>126</v>
      </c>
      <c r="C2275" s="143" t="s">
        <v>421</v>
      </c>
      <c r="D2275" s="142" t="s">
        <v>23</v>
      </c>
      <c r="E2275" s="143" t="s">
        <v>13</v>
      </c>
      <c r="F2275" s="38">
        <v>1</v>
      </c>
      <c r="G2275" s="14"/>
      <c r="H2275" s="140">
        <v>28.4</v>
      </c>
      <c r="I2275" s="228">
        <f t="shared" si="935"/>
        <v>28.4</v>
      </c>
      <c r="J2275" s="228">
        <f t="shared" si="936"/>
        <v>0</v>
      </c>
      <c r="K2275" s="228">
        <f t="shared" si="937"/>
        <v>28.4</v>
      </c>
      <c r="L2275" s="143">
        <f t="shared" si="938"/>
        <v>1</v>
      </c>
      <c r="M2275" s="12">
        <f t="shared" si="938"/>
        <v>0</v>
      </c>
      <c r="N2275" s="143">
        <f t="shared" si="938"/>
        <v>1</v>
      </c>
      <c r="O2275" s="247">
        <v>2</v>
      </c>
      <c r="P2275" s="13">
        <v>0</v>
      </c>
      <c r="Q2275" s="247">
        <f t="shared" si="922"/>
        <v>2</v>
      </c>
      <c r="R2275" s="223" t="s">
        <v>22</v>
      </c>
      <c r="S2275" s="141">
        <v>43612</v>
      </c>
      <c r="T2275" s="143" t="s">
        <v>422</v>
      </c>
      <c r="U2275" s="45">
        <v>47483</v>
      </c>
      <c r="V2275" s="139">
        <v>41240</v>
      </c>
      <c r="W2275" s="16"/>
      <c r="X2275" s="16"/>
      <c r="Y2275" s="11"/>
    </row>
    <row r="2276" spans="1:25" s="17" customFormat="1" ht="24.95" customHeight="1" x14ac:dyDescent="0.2">
      <c r="A2276" s="58">
        <f t="shared" si="928"/>
        <v>51</v>
      </c>
      <c r="B2276" s="143" t="s">
        <v>126</v>
      </c>
      <c r="C2276" s="143" t="s">
        <v>421</v>
      </c>
      <c r="D2276" s="142" t="s">
        <v>24</v>
      </c>
      <c r="E2276" s="143" t="s">
        <v>13</v>
      </c>
      <c r="F2276" s="38">
        <v>1</v>
      </c>
      <c r="G2276" s="14"/>
      <c r="H2276" s="140">
        <v>28</v>
      </c>
      <c r="I2276" s="228">
        <f t="shared" si="935"/>
        <v>28</v>
      </c>
      <c r="J2276" s="228">
        <f t="shared" si="936"/>
        <v>0</v>
      </c>
      <c r="K2276" s="228">
        <f t="shared" si="937"/>
        <v>28</v>
      </c>
      <c r="L2276" s="143">
        <f t="shared" si="938"/>
        <v>1</v>
      </c>
      <c r="M2276" s="12">
        <f t="shared" si="938"/>
        <v>0</v>
      </c>
      <c r="N2276" s="143">
        <f t="shared" si="938"/>
        <v>1</v>
      </c>
      <c r="O2276" s="247">
        <v>2</v>
      </c>
      <c r="P2276" s="13">
        <v>0</v>
      </c>
      <c r="Q2276" s="247">
        <f t="shared" si="922"/>
        <v>2</v>
      </c>
      <c r="R2276" s="223" t="s">
        <v>22</v>
      </c>
      <c r="S2276" s="141">
        <v>43612</v>
      </c>
      <c r="T2276" s="143" t="s">
        <v>422</v>
      </c>
      <c r="U2276" s="45">
        <v>47483</v>
      </c>
      <c r="V2276" s="139">
        <v>40277</v>
      </c>
      <c r="W2276" s="16"/>
      <c r="X2276" s="16"/>
      <c r="Y2276" s="11"/>
    </row>
    <row r="2277" spans="1:25" s="17" customFormat="1" ht="24.95" customHeight="1" x14ac:dyDescent="0.2">
      <c r="A2277" s="58">
        <f t="shared" si="928"/>
        <v>51</v>
      </c>
      <c r="B2277" s="143" t="s">
        <v>126</v>
      </c>
      <c r="C2277" s="143" t="s">
        <v>421</v>
      </c>
      <c r="D2277" s="142" t="s">
        <v>25</v>
      </c>
      <c r="E2277" s="143" t="s">
        <v>13</v>
      </c>
      <c r="F2277" s="38">
        <v>2</v>
      </c>
      <c r="G2277" s="14"/>
      <c r="H2277" s="140">
        <v>42.2</v>
      </c>
      <c r="I2277" s="228">
        <f t="shared" si="935"/>
        <v>42.2</v>
      </c>
      <c r="J2277" s="228">
        <f t="shared" si="936"/>
        <v>0</v>
      </c>
      <c r="K2277" s="228">
        <f t="shared" si="937"/>
        <v>42.2</v>
      </c>
      <c r="L2277" s="143">
        <f t="shared" si="938"/>
        <v>1</v>
      </c>
      <c r="M2277" s="12">
        <f t="shared" si="938"/>
        <v>0</v>
      </c>
      <c r="N2277" s="143">
        <f t="shared" si="938"/>
        <v>1</v>
      </c>
      <c r="O2277" s="247">
        <v>3</v>
      </c>
      <c r="P2277" s="13">
        <v>0</v>
      </c>
      <c r="Q2277" s="247">
        <f t="shared" si="922"/>
        <v>3</v>
      </c>
      <c r="R2277" s="223" t="s">
        <v>22</v>
      </c>
      <c r="S2277" s="141">
        <v>43612</v>
      </c>
      <c r="T2277" s="143" t="s">
        <v>422</v>
      </c>
      <c r="U2277" s="45">
        <v>47483</v>
      </c>
      <c r="V2277" s="139">
        <v>40890</v>
      </c>
      <c r="W2277" s="16"/>
      <c r="X2277" s="16"/>
      <c r="Y2277" s="11"/>
    </row>
    <row r="2278" spans="1:25" s="17" customFormat="1" ht="24.95" customHeight="1" x14ac:dyDescent="0.2">
      <c r="A2278" s="58">
        <f t="shared" si="928"/>
        <v>51</v>
      </c>
      <c r="B2278" s="143" t="s">
        <v>126</v>
      </c>
      <c r="C2278" s="143" t="s">
        <v>421</v>
      </c>
      <c r="D2278" s="142" t="s">
        <v>26</v>
      </c>
      <c r="E2278" s="143" t="s">
        <v>13</v>
      </c>
      <c r="F2278" s="38">
        <v>2</v>
      </c>
      <c r="G2278" s="14"/>
      <c r="H2278" s="140">
        <v>42.5</v>
      </c>
      <c r="I2278" s="228">
        <f t="shared" si="935"/>
        <v>42.5</v>
      </c>
      <c r="J2278" s="228">
        <f t="shared" si="936"/>
        <v>0</v>
      </c>
      <c r="K2278" s="228">
        <f t="shared" si="937"/>
        <v>42.5</v>
      </c>
      <c r="L2278" s="143">
        <f t="shared" si="938"/>
        <v>1</v>
      </c>
      <c r="M2278" s="12">
        <f t="shared" si="938"/>
        <v>0</v>
      </c>
      <c r="N2278" s="143">
        <f t="shared" si="938"/>
        <v>1</v>
      </c>
      <c r="O2278" s="247">
        <v>4</v>
      </c>
      <c r="P2278" s="13">
        <v>0</v>
      </c>
      <c r="Q2278" s="247">
        <f t="shared" si="922"/>
        <v>4</v>
      </c>
      <c r="R2278" s="223" t="s">
        <v>22</v>
      </c>
      <c r="S2278" s="141">
        <v>43612</v>
      </c>
      <c r="T2278" s="143" t="s">
        <v>422</v>
      </c>
      <c r="U2278" s="45">
        <v>47483</v>
      </c>
      <c r="V2278" s="139">
        <v>40284</v>
      </c>
      <c r="W2278" s="16"/>
      <c r="X2278" s="16"/>
      <c r="Y2278" s="11"/>
    </row>
    <row r="2279" spans="1:25" s="17" customFormat="1" ht="24.95" customHeight="1" x14ac:dyDescent="0.2">
      <c r="A2279" s="58">
        <f t="shared" si="928"/>
        <v>51</v>
      </c>
      <c r="B2279" s="143" t="s">
        <v>126</v>
      </c>
      <c r="C2279" s="143" t="s">
        <v>421</v>
      </c>
      <c r="D2279" s="142" t="s">
        <v>27</v>
      </c>
      <c r="E2279" s="143" t="s">
        <v>12</v>
      </c>
      <c r="F2279" s="38">
        <v>2</v>
      </c>
      <c r="G2279" s="14"/>
      <c r="H2279" s="140">
        <v>42.7</v>
      </c>
      <c r="I2279" s="228">
        <f t="shared" si="935"/>
        <v>42.7</v>
      </c>
      <c r="J2279" s="228">
        <f t="shared" si="936"/>
        <v>42.7</v>
      </c>
      <c r="K2279" s="228">
        <f t="shared" si="937"/>
        <v>0</v>
      </c>
      <c r="L2279" s="143">
        <f t="shared" si="938"/>
        <v>1</v>
      </c>
      <c r="M2279" s="12">
        <f t="shared" si="938"/>
        <v>1</v>
      </c>
      <c r="N2279" s="143">
        <f t="shared" si="938"/>
        <v>0</v>
      </c>
      <c r="O2279" s="247">
        <v>4</v>
      </c>
      <c r="P2279" s="13">
        <v>0</v>
      </c>
      <c r="Q2279" s="247">
        <f t="shared" si="922"/>
        <v>4</v>
      </c>
      <c r="R2279" s="223" t="s">
        <v>22</v>
      </c>
      <c r="S2279" s="141">
        <v>43612</v>
      </c>
      <c r="T2279" s="143" t="s">
        <v>422</v>
      </c>
      <c r="U2279" s="45">
        <v>47483</v>
      </c>
      <c r="V2279" s="16"/>
      <c r="W2279" s="16"/>
      <c r="X2279" s="16"/>
      <c r="Y2279" s="11"/>
    </row>
    <row r="2280" spans="1:25" s="17" customFormat="1" ht="24.95" customHeight="1" x14ac:dyDescent="0.2">
      <c r="A2280" s="58">
        <f t="shared" si="928"/>
        <v>51</v>
      </c>
      <c r="B2280" s="143" t="s">
        <v>126</v>
      </c>
      <c r="C2280" s="143" t="s">
        <v>421</v>
      </c>
      <c r="D2280" s="142" t="s">
        <v>28</v>
      </c>
      <c r="E2280" s="143" t="s">
        <v>12</v>
      </c>
      <c r="F2280" s="38">
        <v>2</v>
      </c>
      <c r="G2280" s="14"/>
      <c r="H2280" s="140">
        <v>42.8</v>
      </c>
      <c r="I2280" s="228">
        <f t="shared" si="935"/>
        <v>42.8</v>
      </c>
      <c r="J2280" s="228">
        <f t="shared" si="936"/>
        <v>42.8</v>
      </c>
      <c r="K2280" s="228">
        <f t="shared" si="937"/>
        <v>0</v>
      </c>
      <c r="L2280" s="143">
        <f t="shared" si="938"/>
        <v>1</v>
      </c>
      <c r="M2280" s="12">
        <f t="shared" si="938"/>
        <v>1</v>
      </c>
      <c r="N2280" s="143">
        <f t="shared" si="938"/>
        <v>0</v>
      </c>
      <c r="O2280" s="247">
        <v>2</v>
      </c>
      <c r="P2280" s="13">
        <v>0</v>
      </c>
      <c r="Q2280" s="247">
        <f t="shared" si="922"/>
        <v>2</v>
      </c>
      <c r="R2280" s="223" t="s">
        <v>22</v>
      </c>
      <c r="S2280" s="141">
        <v>43612</v>
      </c>
      <c r="T2280" s="143" t="s">
        <v>422</v>
      </c>
      <c r="U2280" s="45">
        <v>47483</v>
      </c>
      <c r="V2280" s="16"/>
      <c r="W2280" s="16"/>
      <c r="X2280" s="16"/>
      <c r="Y2280" s="11"/>
    </row>
    <row r="2281" spans="1:25" s="17" customFormat="1" ht="24.95" customHeight="1" x14ac:dyDescent="0.2">
      <c r="A2281" s="58">
        <f t="shared" si="928"/>
        <v>51</v>
      </c>
      <c r="B2281" s="143" t="s">
        <v>126</v>
      </c>
      <c r="C2281" s="143" t="s">
        <v>421</v>
      </c>
      <c r="D2281" s="142" t="s">
        <v>29</v>
      </c>
      <c r="E2281" s="143" t="s">
        <v>12</v>
      </c>
      <c r="F2281" s="38">
        <v>1</v>
      </c>
      <c r="G2281" s="14"/>
      <c r="H2281" s="140">
        <v>27.7</v>
      </c>
      <c r="I2281" s="228">
        <f t="shared" si="935"/>
        <v>27.7</v>
      </c>
      <c r="J2281" s="228">
        <f t="shared" si="936"/>
        <v>27.7</v>
      </c>
      <c r="K2281" s="228">
        <f t="shared" si="937"/>
        <v>0</v>
      </c>
      <c r="L2281" s="143">
        <f t="shared" si="938"/>
        <v>1</v>
      </c>
      <c r="M2281" s="12">
        <f t="shared" si="938"/>
        <v>1</v>
      </c>
      <c r="N2281" s="143">
        <f t="shared" si="938"/>
        <v>0</v>
      </c>
      <c r="O2281" s="247">
        <v>4</v>
      </c>
      <c r="P2281" s="13">
        <v>0</v>
      </c>
      <c r="Q2281" s="247">
        <f t="shared" si="922"/>
        <v>4</v>
      </c>
      <c r="R2281" s="223" t="s">
        <v>22</v>
      </c>
      <c r="S2281" s="141">
        <v>43612</v>
      </c>
      <c r="T2281" s="143" t="s">
        <v>422</v>
      </c>
      <c r="U2281" s="45">
        <v>47483</v>
      </c>
      <c r="V2281" s="16"/>
      <c r="W2281" s="16"/>
      <c r="X2281" s="16"/>
      <c r="Y2281" s="11"/>
    </row>
    <row r="2282" spans="1:25" s="17" customFormat="1" ht="24.95" customHeight="1" x14ac:dyDescent="0.2">
      <c r="A2282" s="58">
        <f t="shared" si="928"/>
        <v>51</v>
      </c>
      <c r="B2282" s="143" t="s">
        <v>126</v>
      </c>
      <c r="C2282" s="143" t="s">
        <v>421</v>
      </c>
      <c r="D2282" s="142" t="s">
        <v>30</v>
      </c>
      <c r="E2282" s="143" t="s">
        <v>13</v>
      </c>
      <c r="F2282" s="38">
        <v>1</v>
      </c>
      <c r="G2282" s="14"/>
      <c r="H2282" s="140">
        <v>28</v>
      </c>
      <c r="I2282" s="228">
        <f t="shared" si="935"/>
        <v>28</v>
      </c>
      <c r="J2282" s="228">
        <f t="shared" si="936"/>
        <v>0</v>
      </c>
      <c r="K2282" s="228">
        <f t="shared" si="937"/>
        <v>28</v>
      </c>
      <c r="L2282" s="143">
        <f t="shared" si="938"/>
        <v>1</v>
      </c>
      <c r="M2282" s="12">
        <f t="shared" si="938"/>
        <v>0</v>
      </c>
      <c r="N2282" s="143">
        <f t="shared" si="938"/>
        <v>1</v>
      </c>
      <c r="O2282" s="247">
        <v>3</v>
      </c>
      <c r="P2282" s="13">
        <v>0</v>
      </c>
      <c r="Q2282" s="247">
        <f t="shared" si="922"/>
        <v>3</v>
      </c>
      <c r="R2282" s="223" t="s">
        <v>22</v>
      </c>
      <c r="S2282" s="141">
        <v>43612</v>
      </c>
      <c r="T2282" s="143" t="s">
        <v>422</v>
      </c>
      <c r="U2282" s="45">
        <v>47483</v>
      </c>
      <c r="V2282" s="139">
        <v>41359</v>
      </c>
      <c r="W2282" s="16"/>
      <c r="X2282" s="16"/>
      <c r="Y2282" s="11"/>
    </row>
    <row r="2283" spans="1:25" s="17" customFormat="1" ht="24.95" customHeight="1" x14ac:dyDescent="0.2">
      <c r="A2283" s="58">
        <f t="shared" si="928"/>
        <v>51</v>
      </c>
      <c r="B2283" s="143" t="s">
        <v>126</v>
      </c>
      <c r="C2283" s="143" t="s">
        <v>421</v>
      </c>
      <c r="D2283" s="142" t="s">
        <v>31</v>
      </c>
      <c r="E2283" s="143" t="s">
        <v>13</v>
      </c>
      <c r="F2283" s="38">
        <v>1</v>
      </c>
      <c r="G2283" s="14"/>
      <c r="H2283" s="140">
        <v>28.4</v>
      </c>
      <c r="I2283" s="228">
        <f t="shared" si="935"/>
        <v>28.4</v>
      </c>
      <c r="J2283" s="228">
        <f t="shared" si="936"/>
        <v>0</v>
      </c>
      <c r="K2283" s="228">
        <f t="shared" si="937"/>
        <v>28.4</v>
      </c>
      <c r="L2283" s="143">
        <f t="shared" si="938"/>
        <v>1</v>
      </c>
      <c r="M2283" s="12">
        <f t="shared" si="938"/>
        <v>0</v>
      </c>
      <c r="N2283" s="143">
        <f t="shared" si="938"/>
        <v>1</v>
      </c>
      <c r="O2283" s="247">
        <v>3</v>
      </c>
      <c r="P2283" s="13">
        <v>0</v>
      </c>
      <c r="Q2283" s="247">
        <f t="shared" si="922"/>
        <v>3</v>
      </c>
      <c r="R2283" s="223" t="s">
        <v>22</v>
      </c>
      <c r="S2283" s="141">
        <v>43612</v>
      </c>
      <c r="T2283" s="143" t="s">
        <v>422</v>
      </c>
      <c r="U2283" s="45">
        <v>47483</v>
      </c>
      <c r="V2283" s="139">
        <v>40276</v>
      </c>
      <c r="W2283" s="16"/>
      <c r="X2283" s="16"/>
      <c r="Y2283" s="11"/>
    </row>
    <row r="2284" spans="1:25" s="17" customFormat="1" ht="24.95" customHeight="1" x14ac:dyDescent="0.2">
      <c r="A2284" s="58">
        <f t="shared" si="928"/>
        <v>51</v>
      </c>
      <c r="B2284" s="143" t="s">
        <v>126</v>
      </c>
      <c r="C2284" s="143" t="s">
        <v>421</v>
      </c>
      <c r="D2284" s="142" t="s">
        <v>32</v>
      </c>
      <c r="E2284" s="143" t="s">
        <v>13</v>
      </c>
      <c r="F2284" s="38">
        <v>1</v>
      </c>
      <c r="G2284" s="14"/>
      <c r="H2284" s="140">
        <v>28.3</v>
      </c>
      <c r="I2284" s="228">
        <f t="shared" si="935"/>
        <v>28.3</v>
      </c>
      <c r="J2284" s="228">
        <f t="shared" si="936"/>
        <v>0</v>
      </c>
      <c r="K2284" s="228">
        <f t="shared" si="937"/>
        <v>28.3</v>
      </c>
      <c r="L2284" s="143">
        <f t="shared" si="938"/>
        <v>1</v>
      </c>
      <c r="M2284" s="12">
        <f t="shared" si="938"/>
        <v>0</v>
      </c>
      <c r="N2284" s="143">
        <f t="shared" si="938"/>
        <v>1</v>
      </c>
      <c r="O2284" s="247">
        <v>2</v>
      </c>
      <c r="P2284" s="13">
        <v>0</v>
      </c>
      <c r="Q2284" s="247">
        <f t="shared" si="922"/>
        <v>2</v>
      </c>
      <c r="R2284" s="223" t="s">
        <v>22</v>
      </c>
      <c r="S2284" s="52">
        <v>43612</v>
      </c>
      <c r="T2284" s="49" t="s">
        <v>422</v>
      </c>
      <c r="U2284" s="197">
        <v>47483</v>
      </c>
      <c r="V2284" s="139">
        <v>41705</v>
      </c>
      <c r="W2284" s="16"/>
      <c r="X2284" s="16"/>
      <c r="Y2284" s="11"/>
    </row>
    <row r="2285" spans="1:25" s="66" customFormat="1" ht="21" customHeight="1" x14ac:dyDescent="0.2">
      <c r="A2285" s="67">
        <f t="shared" si="928"/>
        <v>51</v>
      </c>
      <c r="B2285" s="68" t="s">
        <v>126</v>
      </c>
      <c r="C2285" s="68" t="s">
        <v>421</v>
      </c>
      <c r="D2285" s="115">
        <f>COUNTA(D2274:D2284)</f>
        <v>11</v>
      </c>
      <c r="E2285" s="47" t="s">
        <v>405</v>
      </c>
      <c r="F2285" s="33"/>
      <c r="G2285" s="69">
        <v>506.6</v>
      </c>
      <c r="H2285" s="69">
        <f>SUM(H2274:H2284)</f>
        <v>382</v>
      </c>
      <c r="I2285" s="69">
        <f t="shared" ref="I2285:Q2285" si="939">SUM(I2274:I2284)</f>
        <v>382</v>
      </c>
      <c r="J2285" s="69">
        <f t="shared" si="939"/>
        <v>113.2</v>
      </c>
      <c r="K2285" s="69">
        <f t="shared" si="939"/>
        <v>268.8</v>
      </c>
      <c r="L2285" s="115">
        <f t="shared" si="939"/>
        <v>11</v>
      </c>
      <c r="M2285" s="115">
        <f t="shared" si="939"/>
        <v>3</v>
      </c>
      <c r="N2285" s="115">
        <f t="shared" si="939"/>
        <v>8</v>
      </c>
      <c r="O2285" s="115">
        <f t="shared" si="939"/>
        <v>31</v>
      </c>
      <c r="P2285" s="115">
        <f t="shared" si="939"/>
        <v>0</v>
      </c>
      <c r="Q2285" s="115">
        <f t="shared" si="939"/>
        <v>31</v>
      </c>
      <c r="R2285" s="15" t="str">
        <f>IF(L2285/D2285=0,"дом расселён 100%",IF(L2285-D2285=0,"0%",IF(L2285/D2285&lt;1,1-L2285/D2285)))</f>
        <v>0%</v>
      </c>
      <c r="S2285" s="70">
        <v>43612</v>
      </c>
      <c r="T2285" s="68" t="s">
        <v>422</v>
      </c>
      <c r="U2285" s="70">
        <v>47483</v>
      </c>
      <c r="V2285" s="1"/>
      <c r="W2285" s="1"/>
      <c r="X2285" s="1"/>
      <c r="Y2285" s="11"/>
    </row>
    <row r="2286" spans="1:25" s="17" customFormat="1" ht="24.95" customHeight="1" x14ac:dyDescent="0.2">
      <c r="A2286" s="58">
        <f>A2285+1</f>
        <v>52</v>
      </c>
      <c r="B2286" s="143" t="s">
        <v>126</v>
      </c>
      <c r="C2286" s="143" t="s">
        <v>266</v>
      </c>
      <c r="D2286" s="142">
        <v>1</v>
      </c>
      <c r="E2286" s="143" t="s">
        <v>13</v>
      </c>
      <c r="F2286" s="38">
        <v>2</v>
      </c>
      <c r="G2286" s="14"/>
      <c r="H2286" s="140">
        <v>61.4</v>
      </c>
      <c r="I2286" s="228">
        <f t="shared" ref="I2286:I2293" si="940">IF(R2286="Подлежит расселению",H2286,IF(R2286="Расселено",0,IF(R2286="Пустующие",0,IF(R2286="В суде",H2286))))</f>
        <v>61.4</v>
      </c>
      <c r="J2286" s="228">
        <f t="shared" ref="J2286:J2293" si="941">IF(E2286="Муниципальная",I2286,IF(E2286="Частная",0,IF(E2286="Государственная",0,IF(E2286="Юр.лицо",0))))</f>
        <v>0</v>
      </c>
      <c r="K2286" s="228">
        <f t="shared" ref="K2286:K2293" si="942">IF(E2286="Муниципальная",0,IF(E2286="Частная",I2286,IF(E2286="Государственная",I2286,IF(E2286="Юр.лицо",I2286))))</f>
        <v>61.4</v>
      </c>
      <c r="L2286" s="143">
        <f t="shared" ref="L2286:N2293" si="943">IF(I2286&gt;0,1,IF(I2286=0,0))</f>
        <v>1</v>
      </c>
      <c r="M2286" s="12">
        <f t="shared" si="943"/>
        <v>0</v>
      </c>
      <c r="N2286" s="143">
        <f t="shared" si="943"/>
        <v>1</v>
      </c>
      <c r="O2286" s="247">
        <v>4</v>
      </c>
      <c r="P2286" s="13"/>
      <c r="Q2286" s="247">
        <f t="shared" ref="Q2286:Q2293" si="944">O2286-P2286</f>
        <v>4</v>
      </c>
      <c r="R2286" s="223" t="s">
        <v>22</v>
      </c>
      <c r="S2286" s="57">
        <v>43668</v>
      </c>
      <c r="T2286" s="54" t="s">
        <v>168</v>
      </c>
      <c r="U2286" s="207">
        <v>47119</v>
      </c>
      <c r="V2286" s="139">
        <v>41045</v>
      </c>
      <c r="W2286" s="16"/>
      <c r="X2286" s="16"/>
      <c r="Y2286" s="11"/>
    </row>
    <row r="2287" spans="1:25" s="17" customFormat="1" ht="24.95" customHeight="1" x14ac:dyDescent="0.2">
      <c r="A2287" s="58">
        <f>A2286</f>
        <v>52</v>
      </c>
      <c r="B2287" s="143" t="s">
        <v>126</v>
      </c>
      <c r="C2287" s="143" t="s">
        <v>266</v>
      </c>
      <c r="D2287" s="142">
        <v>2</v>
      </c>
      <c r="E2287" s="143" t="s">
        <v>13</v>
      </c>
      <c r="F2287" s="38">
        <v>1</v>
      </c>
      <c r="G2287" s="14"/>
      <c r="H2287" s="140">
        <v>46</v>
      </c>
      <c r="I2287" s="228">
        <f t="shared" si="940"/>
        <v>46</v>
      </c>
      <c r="J2287" s="228">
        <f t="shared" si="941"/>
        <v>0</v>
      </c>
      <c r="K2287" s="228">
        <f t="shared" si="942"/>
        <v>46</v>
      </c>
      <c r="L2287" s="143">
        <f t="shared" si="943"/>
        <v>1</v>
      </c>
      <c r="M2287" s="12">
        <f t="shared" si="943"/>
        <v>0</v>
      </c>
      <c r="N2287" s="143">
        <f t="shared" si="943"/>
        <v>1</v>
      </c>
      <c r="O2287" s="247">
        <v>2</v>
      </c>
      <c r="P2287" s="13">
        <v>0</v>
      </c>
      <c r="Q2287" s="247">
        <f t="shared" si="944"/>
        <v>2</v>
      </c>
      <c r="R2287" s="223" t="s">
        <v>22</v>
      </c>
      <c r="S2287" s="141">
        <v>43668</v>
      </c>
      <c r="T2287" s="143" t="s">
        <v>168</v>
      </c>
      <c r="U2287" s="45">
        <v>47119</v>
      </c>
      <c r="V2287" s="139">
        <v>37314</v>
      </c>
      <c r="W2287" s="16"/>
      <c r="X2287" s="16"/>
      <c r="Y2287" s="11"/>
    </row>
    <row r="2288" spans="1:25" s="17" customFormat="1" ht="24.95" customHeight="1" x14ac:dyDescent="0.2">
      <c r="A2288" s="58">
        <f t="shared" ref="A2288:A2293" si="945">A2287</f>
        <v>52</v>
      </c>
      <c r="B2288" s="143" t="s">
        <v>126</v>
      </c>
      <c r="C2288" s="143" t="s">
        <v>266</v>
      </c>
      <c r="D2288" s="142">
        <v>3</v>
      </c>
      <c r="E2288" s="143" t="s">
        <v>12</v>
      </c>
      <c r="F2288" s="38">
        <v>1</v>
      </c>
      <c r="G2288" s="14"/>
      <c r="H2288" s="140">
        <v>37.200000000000003</v>
      </c>
      <c r="I2288" s="228">
        <f t="shared" si="940"/>
        <v>37.200000000000003</v>
      </c>
      <c r="J2288" s="228">
        <f t="shared" si="941"/>
        <v>37.200000000000003</v>
      </c>
      <c r="K2288" s="228">
        <f t="shared" si="942"/>
        <v>0</v>
      </c>
      <c r="L2288" s="143">
        <f t="shared" si="943"/>
        <v>1</v>
      </c>
      <c r="M2288" s="12">
        <f t="shared" si="943"/>
        <v>1</v>
      </c>
      <c r="N2288" s="143">
        <f t="shared" si="943"/>
        <v>0</v>
      </c>
      <c r="O2288" s="247">
        <v>2</v>
      </c>
      <c r="P2288" s="13">
        <v>0</v>
      </c>
      <c r="Q2288" s="247">
        <f t="shared" si="944"/>
        <v>2</v>
      </c>
      <c r="R2288" s="223" t="s">
        <v>22</v>
      </c>
      <c r="S2288" s="141">
        <v>43668</v>
      </c>
      <c r="T2288" s="143" t="s">
        <v>168</v>
      </c>
      <c r="U2288" s="45">
        <v>47119</v>
      </c>
      <c r="V2288" s="16"/>
      <c r="W2288" s="16"/>
      <c r="X2288" s="16"/>
      <c r="Y2288" s="11"/>
    </row>
    <row r="2289" spans="1:25" s="17" customFormat="1" ht="24.95" customHeight="1" x14ac:dyDescent="0.2">
      <c r="A2289" s="58">
        <f t="shared" si="945"/>
        <v>52</v>
      </c>
      <c r="B2289" s="143" t="s">
        <v>126</v>
      </c>
      <c r="C2289" s="143" t="s">
        <v>266</v>
      </c>
      <c r="D2289" s="142">
        <v>4</v>
      </c>
      <c r="E2289" s="143" t="s">
        <v>13</v>
      </c>
      <c r="F2289" s="38">
        <v>1</v>
      </c>
      <c r="G2289" s="14"/>
      <c r="H2289" s="140">
        <v>35.9</v>
      </c>
      <c r="I2289" s="228">
        <f t="shared" si="940"/>
        <v>35.9</v>
      </c>
      <c r="J2289" s="228">
        <f t="shared" si="941"/>
        <v>0</v>
      </c>
      <c r="K2289" s="228">
        <f t="shared" si="942"/>
        <v>35.9</v>
      </c>
      <c r="L2289" s="143">
        <f t="shared" si="943"/>
        <v>1</v>
      </c>
      <c r="M2289" s="12">
        <f t="shared" si="943"/>
        <v>0</v>
      </c>
      <c r="N2289" s="143">
        <f t="shared" si="943"/>
        <v>1</v>
      </c>
      <c r="O2289" s="247">
        <v>5</v>
      </c>
      <c r="P2289" s="13">
        <v>0</v>
      </c>
      <c r="Q2289" s="247">
        <f t="shared" si="944"/>
        <v>5</v>
      </c>
      <c r="R2289" s="223" t="s">
        <v>22</v>
      </c>
      <c r="S2289" s="141">
        <v>43668</v>
      </c>
      <c r="T2289" s="143" t="s">
        <v>168</v>
      </c>
      <c r="U2289" s="45">
        <v>47119</v>
      </c>
      <c r="V2289" s="139">
        <v>41953</v>
      </c>
      <c r="W2289" s="16"/>
      <c r="X2289" s="16"/>
      <c r="Y2289" s="11"/>
    </row>
    <row r="2290" spans="1:25" s="17" customFormat="1" ht="24.95" customHeight="1" x14ac:dyDescent="0.2">
      <c r="A2290" s="58">
        <f t="shared" si="945"/>
        <v>52</v>
      </c>
      <c r="B2290" s="143" t="s">
        <v>126</v>
      </c>
      <c r="C2290" s="143" t="s">
        <v>266</v>
      </c>
      <c r="D2290" s="142">
        <v>5</v>
      </c>
      <c r="E2290" s="143" t="s">
        <v>12</v>
      </c>
      <c r="F2290" s="38">
        <v>1</v>
      </c>
      <c r="G2290" s="14"/>
      <c r="H2290" s="140">
        <v>37</v>
      </c>
      <c r="I2290" s="228">
        <f t="shared" si="940"/>
        <v>37</v>
      </c>
      <c r="J2290" s="228">
        <f t="shared" si="941"/>
        <v>37</v>
      </c>
      <c r="K2290" s="228">
        <f t="shared" si="942"/>
        <v>0</v>
      </c>
      <c r="L2290" s="143">
        <f t="shared" si="943"/>
        <v>1</v>
      </c>
      <c r="M2290" s="12">
        <f t="shared" si="943"/>
        <v>1</v>
      </c>
      <c r="N2290" s="143">
        <f t="shared" si="943"/>
        <v>0</v>
      </c>
      <c r="O2290" s="247">
        <v>1</v>
      </c>
      <c r="P2290" s="13">
        <v>0</v>
      </c>
      <c r="Q2290" s="247">
        <f t="shared" si="944"/>
        <v>1</v>
      </c>
      <c r="R2290" s="223" t="s">
        <v>22</v>
      </c>
      <c r="S2290" s="141">
        <v>43668</v>
      </c>
      <c r="T2290" s="143" t="s">
        <v>168</v>
      </c>
      <c r="U2290" s="45">
        <v>47119</v>
      </c>
      <c r="V2290" s="16"/>
      <c r="W2290" s="16"/>
      <c r="X2290" s="16"/>
      <c r="Y2290" s="11"/>
    </row>
    <row r="2291" spans="1:25" s="17" customFormat="1" ht="24.95" customHeight="1" x14ac:dyDescent="0.2">
      <c r="A2291" s="58">
        <f t="shared" si="945"/>
        <v>52</v>
      </c>
      <c r="B2291" s="143" t="s">
        <v>126</v>
      </c>
      <c r="C2291" s="143" t="s">
        <v>266</v>
      </c>
      <c r="D2291" s="142">
        <v>6</v>
      </c>
      <c r="E2291" s="143" t="s">
        <v>13</v>
      </c>
      <c r="F2291" s="38">
        <v>1</v>
      </c>
      <c r="G2291" s="14"/>
      <c r="H2291" s="140">
        <v>35.799999999999997</v>
      </c>
      <c r="I2291" s="228">
        <f t="shared" si="940"/>
        <v>35.799999999999997</v>
      </c>
      <c r="J2291" s="228">
        <f t="shared" si="941"/>
        <v>0</v>
      </c>
      <c r="K2291" s="228">
        <f t="shared" si="942"/>
        <v>35.799999999999997</v>
      </c>
      <c r="L2291" s="143">
        <f t="shared" si="943"/>
        <v>1</v>
      </c>
      <c r="M2291" s="12">
        <f t="shared" si="943"/>
        <v>0</v>
      </c>
      <c r="N2291" s="143">
        <f t="shared" si="943"/>
        <v>1</v>
      </c>
      <c r="O2291" s="247">
        <v>3</v>
      </c>
      <c r="P2291" s="13">
        <v>0</v>
      </c>
      <c r="Q2291" s="247">
        <f t="shared" si="944"/>
        <v>3</v>
      </c>
      <c r="R2291" s="223" t="s">
        <v>22</v>
      </c>
      <c r="S2291" s="141">
        <v>43668</v>
      </c>
      <c r="T2291" s="143" t="s">
        <v>168</v>
      </c>
      <c r="U2291" s="45">
        <v>47119</v>
      </c>
      <c r="V2291" s="139">
        <v>43010</v>
      </c>
      <c r="W2291" s="16"/>
      <c r="X2291" s="16"/>
      <c r="Y2291" s="11"/>
    </row>
    <row r="2292" spans="1:25" s="17" customFormat="1" ht="24.95" customHeight="1" x14ac:dyDescent="0.2">
      <c r="A2292" s="58">
        <f t="shared" si="945"/>
        <v>52</v>
      </c>
      <c r="B2292" s="143" t="s">
        <v>126</v>
      </c>
      <c r="C2292" s="143" t="s">
        <v>266</v>
      </c>
      <c r="D2292" s="142">
        <v>7</v>
      </c>
      <c r="E2292" s="143" t="s">
        <v>13</v>
      </c>
      <c r="F2292" s="38">
        <v>1</v>
      </c>
      <c r="G2292" s="14"/>
      <c r="H2292" s="140">
        <v>36</v>
      </c>
      <c r="I2292" s="228">
        <f t="shared" si="940"/>
        <v>36</v>
      </c>
      <c r="J2292" s="228">
        <f t="shared" si="941"/>
        <v>0</v>
      </c>
      <c r="K2292" s="228">
        <f t="shared" si="942"/>
        <v>36</v>
      </c>
      <c r="L2292" s="143">
        <f t="shared" si="943"/>
        <v>1</v>
      </c>
      <c r="M2292" s="12">
        <f t="shared" si="943"/>
        <v>0</v>
      </c>
      <c r="N2292" s="143">
        <f t="shared" si="943"/>
        <v>1</v>
      </c>
      <c r="O2292" s="247">
        <v>2</v>
      </c>
      <c r="P2292" s="13">
        <v>0</v>
      </c>
      <c r="Q2292" s="247">
        <f t="shared" si="944"/>
        <v>2</v>
      </c>
      <c r="R2292" s="223" t="s">
        <v>22</v>
      </c>
      <c r="S2292" s="141">
        <v>43668</v>
      </c>
      <c r="T2292" s="143" t="s">
        <v>168</v>
      </c>
      <c r="U2292" s="45">
        <v>47119</v>
      </c>
      <c r="V2292" s="139">
        <v>41925</v>
      </c>
      <c r="W2292" s="16"/>
      <c r="X2292" s="16"/>
      <c r="Y2292" s="11"/>
    </row>
    <row r="2293" spans="1:25" s="17" customFormat="1" ht="24.95" customHeight="1" x14ac:dyDescent="0.2">
      <c r="A2293" s="58">
        <f t="shared" si="945"/>
        <v>52</v>
      </c>
      <c r="B2293" s="143" t="s">
        <v>126</v>
      </c>
      <c r="C2293" s="143" t="s">
        <v>266</v>
      </c>
      <c r="D2293" s="142">
        <v>8</v>
      </c>
      <c r="E2293" s="143" t="s">
        <v>12</v>
      </c>
      <c r="F2293" s="38">
        <v>1</v>
      </c>
      <c r="G2293" s="14"/>
      <c r="H2293" s="140">
        <v>44</v>
      </c>
      <c r="I2293" s="228">
        <f t="shared" si="940"/>
        <v>44</v>
      </c>
      <c r="J2293" s="228">
        <f t="shared" si="941"/>
        <v>44</v>
      </c>
      <c r="K2293" s="228">
        <f t="shared" si="942"/>
        <v>0</v>
      </c>
      <c r="L2293" s="143">
        <f t="shared" si="943"/>
        <v>1</v>
      </c>
      <c r="M2293" s="12">
        <f t="shared" si="943"/>
        <v>1</v>
      </c>
      <c r="N2293" s="143">
        <f t="shared" si="943"/>
        <v>0</v>
      </c>
      <c r="O2293" s="247">
        <v>2</v>
      </c>
      <c r="P2293" s="13">
        <v>0</v>
      </c>
      <c r="Q2293" s="247">
        <f t="shared" si="944"/>
        <v>2</v>
      </c>
      <c r="R2293" s="223" t="s">
        <v>22</v>
      </c>
      <c r="S2293" s="52">
        <v>43668</v>
      </c>
      <c r="T2293" s="49" t="s">
        <v>168</v>
      </c>
      <c r="U2293" s="197">
        <v>47119</v>
      </c>
      <c r="V2293" s="16"/>
      <c r="W2293" s="16"/>
      <c r="X2293" s="16"/>
      <c r="Y2293" s="11"/>
    </row>
    <row r="2294" spans="1:25" s="66" customFormat="1" ht="21" customHeight="1" x14ac:dyDescent="0.2">
      <c r="A2294" s="67">
        <f>A2293</f>
        <v>52</v>
      </c>
      <c r="B2294" s="68" t="s">
        <v>126</v>
      </c>
      <c r="C2294" s="68" t="s">
        <v>266</v>
      </c>
      <c r="D2294" s="115">
        <f>COUNTA(D2286:D2293)</f>
        <v>8</v>
      </c>
      <c r="E2294" s="47" t="s">
        <v>405</v>
      </c>
      <c r="F2294" s="33"/>
      <c r="G2294" s="69">
        <v>333.3</v>
      </c>
      <c r="H2294" s="69">
        <f>SUM(H2286:H2293)</f>
        <v>333.3</v>
      </c>
      <c r="I2294" s="69">
        <f t="shared" ref="I2294:Q2294" si="946">SUM(I2286:I2293)</f>
        <v>333.3</v>
      </c>
      <c r="J2294" s="69">
        <f t="shared" si="946"/>
        <v>118.2</v>
      </c>
      <c r="K2294" s="69">
        <f t="shared" si="946"/>
        <v>215.10000000000002</v>
      </c>
      <c r="L2294" s="115">
        <f t="shared" si="946"/>
        <v>8</v>
      </c>
      <c r="M2294" s="115">
        <f t="shared" si="946"/>
        <v>3</v>
      </c>
      <c r="N2294" s="115">
        <f t="shared" si="946"/>
        <v>5</v>
      </c>
      <c r="O2294" s="115">
        <f t="shared" si="946"/>
        <v>21</v>
      </c>
      <c r="P2294" s="115">
        <f t="shared" si="946"/>
        <v>0</v>
      </c>
      <c r="Q2294" s="115">
        <f t="shared" si="946"/>
        <v>21</v>
      </c>
      <c r="R2294" s="15" t="str">
        <f>IF(L2294/D2294=0,"дом расселён 100%",IF(L2294-D2294=0,"0%",IF(L2294/D2294&lt;1,1-L2294/D2294)))</f>
        <v>0%</v>
      </c>
      <c r="S2294" s="70">
        <v>43668</v>
      </c>
      <c r="T2294" s="68" t="s">
        <v>168</v>
      </c>
      <c r="U2294" s="70">
        <v>47119</v>
      </c>
      <c r="V2294" s="1"/>
      <c r="W2294" s="1"/>
      <c r="X2294" s="1"/>
      <c r="Y2294" s="11"/>
    </row>
    <row r="2295" spans="1:25" s="17" customFormat="1" ht="24.95" customHeight="1" x14ac:dyDescent="0.2">
      <c r="A2295" s="58">
        <f>A2294+1</f>
        <v>53</v>
      </c>
      <c r="B2295" s="143" t="s">
        <v>126</v>
      </c>
      <c r="C2295" s="143" t="s">
        <v>466</v>
      </c>
      <c r="D2295" s="142" t="s">
        <v>21</v>
      </c>
      <c r="E2295" s="143" t="s">
        <v>13</v>
      </c>
      <c r="F2295" s="38">
        <v>1</v>
      </c>
      <c r="G2295" s="14"/>
      <c r="H2295" s="140">
        <v>34.200000000000003</v>
      </c>
      <c r="I2295" s="228">
        <f t="shared" ref="I2295:I2310" si="947">IF(R2295="Подлежит расселению",H2295,IF(R2295="Расселено",0,IF(R2295="Пустующие",0,IF(R2295="В суде",H2295))))</f>
        <v>34.200000000000003</v>
      </c>
      <c r="J2295" s="228">
        <f t="shared" ref="J2295:J2310" si="948">IF(E2295="Муниципальная",I2295,IF(E2295="Частная",0,IF(E2295="Государственная",0,IF(E2295="Юр.лицо",0))))</f>
        <v>0</v>
      </c>
      <c r="K2295" s="228">
        <f t="shared" ref="K2295:K2310" si="949">IF(E2295="Муниципальная",0,IF(E2295="Частная",I2295,IF(E2295="Государственная",I2295,IF(E2295="Юр.лицо",I2295))))</f>
        <v>34.200000000000003</v>
      </c>
      <c r="L2295" s="143">
        <f t="shared" ref="L2295:L2310" si="950">IF(I2295&gt;0,1,IF(I2295=0,0))</f>
        <v>1</v>
      </c>
      <c r="M2295" s="12">
        <f t="shared" ref="M2295:M2310" si="951">IF(J2295&gt;0,1,IF(J2295=0,0))</f>
        <v>0</v>
      </c>
      <c r="N2295" s="143">
        <f t="shared" ref="N2295:N2310" si="952">IF(K2295&gt;0,1,IF(K2295=0,0))</f>
        <v>1</v>
      </c>
      <c r="O2295" s="247">
        <v>0</v>
      </c>
      <c r="P2295" s="13">
        <v>0</v>
      </c>
      <c r="Q2295" s="247">
        <f t="shared" ref="Q2295:Q2310" si="953">O2295-P2295</f>
        <v>0</v>
      </c>
      <c r="R2295" s="223" t="s">
        <v>22</v>
      </c>
      <c r="S2295" s="57">
        <v>43735</v>
      </c>
      <c r="T2295" s="54" t="s">
        <v>467</v>
      </c>
      <c r="U2295" s="207">
        <v>47483</v>
      </c>
      <c r="V2295" s="139">
        <v>42718</v>
      </c>
      <c r="W2295" s="16"/>
      <c r="X2295" s="16"/>
      <c r="Y2295" s="11"/>
    </row>
    <row r="2296" spans="1:25" s="308" customFormat="1" ht="24.95" customHeight="1" x14ac:dyDescent="0.2">
      <c r="A2296" s="271">
        <f t="shared" ref="A2296:A2358" si="954">A2295</f>
        <v>53</v>
      </c>
      <c r="B2296" s="272" t="s">
        <v>126</v>
      </c>
      <c r="C2296" s="272" t="s">
        <v>466</v>
      </c>
      <c r="D2296" s="275" t="s">
        <v>23</v>
      </c>
      <c r="E2296" s="272" t="s">
        <v>560</v>
      </c>
      <c r="F2296" s="273">
        <v>3</v>
      </c>
      <c r="G2296" s="305"/>
      <c r="H2296" s="274">
        <v>74.7</v>
      </c>
      <c r="I2296" s="274">
        <f t="shared" si="947"/>
        <v>74.7</v>
      </c>
      <c r="J2296" s="274">
        <f t="shared" si="948"/>
        <v>0</v>
      </c>
      <c r="K2296" s="274">
        <f t="shared" si="949"/>
        <v>74.7</v>
      </c>
      <c r="L2296" s="272">
        <f t="shared" si="950"/>
        <v>1</v>
      </c>
      <c r="M2296" s="306">
        <f t="shared" si="951"/>
        <v>0</v>
      </c>
      <c r="N2296" s="272">
        <f t="shared" si="952"/>
        <v>1</v>
      </c>
      <c r="O2296" s="275">
        <v>0</v>
      </c>
      <c r="P2296" s="307">
        <v>0</v>
      </c>
      <c r="Q2296" s="275">
        <f t="shared" si="953"/>
        <v>0</v>
      </c>
      <c r="R2296" s="272" t="s">
        <v>22</v>
      </c>
      <c r="S2296" s="276">
        <v>43735</v>
      </c>
      <c r="T2296" s="272" t="s">
        <v>467</v>
      </c>
      <c r="U2296" s="277">
        <v>47483</v>
      </c>
      <c r="V2296" s="278">
        <v>43906</v>
      </c>
      <c r="W2296" s="309"/>
      <c r="X2296" s="309"/>
      <c r="Y2296" s="11"/>
    </row>
    <row r="2297" spans="1:25" s="17" customFormat="1" ht="24.95" customHeight="1" x14ac:dyDescent="0.2">
      <c r="A2297" s="58">
        <f t="shared" si="954"/>
        <v>53</v>
      </c>
      <c r="B2297" s="143" t="s">
        <v>126</v>
      </c>
      <c r="C2297" s="143" t="s">
        <v>466</v>
      </c>
      <c r="D2297" s="142" t="s">
        <v>24</v>
      </c>
      <c r="E2297" s="143" t="s">
        <v>13</v>
      </c>
      <c r="F2297" s="38">
        <v>2</v>
      </c>
      <c r="G2297" s="14"/>
      <c r="H2297" s="140">
        <v>53.6</v>
      </c>
      <c r="I2297" s="228">
        <f t="shared" si="947"/>
        <v>53.6</v>
      </c>
      <c r="J2297" s="228">
        <f t="shared" si="948"/>
        <v>0</v>
      </c>
      <c r="K2297" s="228">
        <f t="shared" si="949"/>
        <v>53.6</v>
      </c>
      <c r="L2297" s="143">
        <f t="shared" si="950"/>
        <v>1</v>
      </c>
      <c r="M2297" s="12">
        <f t="shared" si="951"/>
        <v>0</v>
      </c>
      <c r="N2297" s="143">
        <f t="shared" si="952"/>
        <v>1</v>
      </c>
      <c r="O2297" s="247">
        <v>2</v>
      </c>
      <c r="P2297" s="13">
        <v>0</v>
      </c>
      <c r="Q2297" s="247">
        <f t="shared" si="953"/>
        <v>2</v>
      </c>
      <c r="R2297" s="223" t="s">
        <v>22</v>
      </c>
      <c r="S2297" s="141">
        <v>43735</v>
      </c>
      <c r="T2297" s="143" t="s">
        <v>467</v>
      </c>
      <c r="U2297" s="45">
        <v>47483</v>
      </c>
      <c r="V2297" s="139">
        <v>43411</v>
      </c>
      <c r="W2297" s="16"/>
      <c r="X2297" s="16"/>
      <c r="Y2297" s="11"/>
    </row>
    <row r="2298" spans="1:25" s="17" customFormat="1" ht="24.95" customHeight="1" x14ac:dyDescent="0.2">
      <c r="A2298" s="58">
        <f t="shared" si="954"/>
        <v>53</v>
      </c>
      <c r="B2298" s="143" t="s">
        <v>126</v>
      </c>
      <c r="C2298" s="143" t="s">
        <v>466</v>
      </c>
      <c r="D2298" s="142" t="s">
        <v>25</v>
      </c>
      <c r="E2298" s="143" t="s">
        <v>13</v>
      </c>
      <c r="F2298" s="38">
        <v>2</v>
      </c>
      <c r="G2298" s="14"/>
      <c r="H2298" s="140">
        <v>54.2</v>
      </c>
      <c r="I2298" s="228">
        <f t="shared" si="947"/>
        <v>54.2</v>
      </c>
      <c r="J2298" s="228">
        <f t="shared" si="948"/>
        <v>0</v>
      </c>
      <c r="K2298" s="228">
        <f t="shared" si="949"/>
        <v>54.2</v>
      </c>
      <c r="L2298" s="143">
        <f t="shared" si="950"/>
        <v>1</v>
      </c>
      <c r="M2298" s="12">
        <f t="shared" si="951"/>
        <v>0</v>
      </c>
      <c r="N2298" s="143">
        <f t="shared" si="952"/>
        <v>1</v>
      </c>
      <c r="O2298" s="247">
        <v>8</v>
      </c>
      <c r="P2298" s="13">
        <v>0</v>
      </c>
      <c r="Q2298" s="247">
        <f t="shared" si="953"/>
        <v>8</v>
      </c>
      <c r="R2298" s="223" t="s">
        <v>22</v>
      </c>
      <c r="S2298" s="141">
        <v>43735</v>
      </c>
      <c r="T2298" s="143" t="s">
        <v>467</v>
      </c>
      <c r="U2298" s="45">
        <v>47483</v>
      </c>
      <c r="V2298" s="139">
        <v>40297</v>
      </c>
      <c r="W2298" s="16"/>
      <c r="X2298" s="16"/>
      <c r="Y2298" s="11"/>
    </row>
    <row r="2299" spans="1:25" s="17" customFormat="1" ht="24.95" customHeight="1" x14ac:dyDescent="0.2">
      <c r="A2299" s="58">
        <f t="shared" si="954"/>
        <v>53</v>
      </c>
      <c r="B2299" s="143" t="s">
        <v>126</v>
      </c>
      <c r="C2299" s="143" t="s">
        <v>466</v>
      </c>
      <c r="D2299" s="142" t="s">
        <v>26</v>
      </c>
      <c r="E2299" s="143" t="s">
        <v>13</v>
      </c>
      <c r="F2299" s="38">
        <v>2</v>
      </c>
      <c r="G2299" s="14"/>
      <c r="H2299" s="140">
        <v>50.5</v>
      </c>
      <c r="I2299" s="228">
        <f t="shared" si="947"/>
        <v>50.5</v>
      </c>
      <c r="J2299" s="228">
        <f t="shared" si="948"/>
        <v>0</v>
      </c>
      <c r="K2299" s="228">
        <f t="shared" si="949"/>
        <v>50.5</v>
      </c>
      <c r="L2299" s="143">
        <f t="shared" si="950"/>
        <v>1</v>
      </c>
      <c r="M2299" s="12">
        <f t="shared" si="951"/>
        <v>0</v>
      </c>
      <c r="N2299" s="143">
        <f t="shared" si="952"/>
        <v>1</v>
      </c>
      <c r="O2299" s="247">
        <v>2</v>
      </c>
      <c r="P2299" s="13">
        <v>0</v>
      </c>
      <c r="Q2299" s="247">
        <f t="shared" si="953"/>
        <v>2</v>
      </c>
      <c r="R2299" s="223" t="s">
        <v>22</v>
      </c>
      <c r="S2299" s="141">
        <v>43735</v>
      </c>
      <c r="T2299" s="143" t="s">
        <v>467</v>
      </c>
      <c r="U2299" s="45">
        <v>47483</v>
      </c>
      <c r="V2299" s="139">
        <v>41928</v>
      </c>
      <c r="W2299" s="16"/>
      <c r="X2299" s="16"/>
      <c r="Y2299" s="11"/>
    </row>
    <row r="2300" spans="1:25" s="17" customFormat="1" ht="24.95" customHeight="1" x14ac:dyDescent="0.2">
      <c r="A2300" s="58">
        <f t="shared" si="954"/>
        <v>53</v>
      </c>
      <c r="B2300" s="143" t="s">
        <v>126</v>
      </c>
      <c r="C2300" s="143" t="s">
        <v>466</v>
      </c>
      <c r="D2300" s="142" t="s">
        <v>27</v>
      </c>
      <c r="E2300" s="143" t="s">
        <v>13</v>
      </c>
      <c r="F2300" s="38">
        <v>3</v>
      </c>
      <c r="G2300" s="14"/>
      <c r="H2300" s="140">
        <v>74.7</v>
      </c>
      <c r="I2300" s="228">
        <f t="shared" si="947"/>
        <v>74.7</v>
      </c>
      <c r="J2300" s="228">
        <f t="shared" si="948"/>
        <v>0</v>
      </c>
      <c r="K2300" s="228">
        <f t="shared" si="949"/>
        <v>74.7</v>
      </c>
      <c r="L2300" s="143">
        <f t="shared" si="950"/>
        <v>1</v>
      </c>
      <c r="M2300" s="12">
        <f t="shared" si="951"/>
        <v>0</v>
      </c>
      <c r="N2300" s="143">
        <f t="shared" si="952"/>
        <v>1</v>
      </c>
      <c r="O2300" s="247">
        <v>1</v>
      </c>
      <c r="P2300" s="13">
        <v>0</v>
      </c>
      <c r="Q2300" s="247">
        <f t="shared" si="953"/>
        <v>1</v>
      </c>
      <c r="R2300" s="223" t="s">
        <v>22</v>
      </c>
      <c r="S2300" s="141">
        <v>43735</v>
      </c>
      <c r="T2300" s="143" t="s">
        <v>467</v>
      </c>
      <c r="U2300" s="45">
        <v>47483</v>
      </c>
      <c r="V2300" s="139">
        <v>40604</v>
      </c>
      <c r="W2300" s="16"/>
      <c r="X2300" s="16"/>
      <c r="Y2300" s="11"/>
    </row>
    <row r="2301" spans="1:25" s="17" customFormat="1" ht="24.95" customHeight="1" x14ac:dyDescent="0.2">
      <c r="A2301" s="58">
        <f t="shared" si="954"/>
        <v>53</v>
      </c>
      <c r="B2301" s="143" t="s">
        <v>126</v>
      </c>
      <c r="C2301" s="143" t="s">
        <v>466</v>
      </c>
      <c r="D2301" s="142" t="s">
        <v>28</v>
      </c>
      <c r="E2301" s="143" t="s">
        <v>13</v>
      </c>
      <c r="F2301" s="38">
        <v>2</v>
      </c>
      <c r="G2301" s="14"/>
      <c r="H2301" s="140">
        <v>57</v>
      </c>
      <c r="I2301" s="228">
        <f t="shared" si="947"/>
        <v>57</v>
      </c>
      <c r="J2301" s="228">
        <f t="shared" si="948"/>
        <v>0</v>
      </c>
      <c r="K2301" s="228">
        <f t="shared" si="949"/>
        <v>57</v>
      </c>
      <c r="L2301" s="143">
        <f t="shared" si="950"/>
        <v>1</v>
      </c>
      <c r="M2301" s="12">
        <f t="shared" si="951"/>
        <v>0</v>
      </c>
      <c r="N2301" s="143">
        <f t="shared" si="952"/>
        <v>1</v>
      </c>
      <c r="O2301" s="247">
        <v>1</v>
      </c>
      <c r="P2301" s="13">
        <v>0</v>
      </c>
      <c r="Q2301" s="247">
        <f t="shared" si="953"/>
        <v>1</v>
      </c>
      <c r="R2301" s="223" t="s">
        <v>22</v>
      </c>
      <c r="S2301" s="141">
        <v>43735</v>
      </c>
      <c r="T2301" s="143" t="s">
        <v>467</v>
      </c>
      <c r="U2301" s="45">
        <v>47483</v>
      </c>
      <c r="V2301" s="139">
        <v>41261</v>
      </c>
      <c r="W2301" s="16"/>
      <c r="X2301" s="16"/>
      <c r="Y2301" s="11"/>
    </row>
    <row r="2302" spans="1:25" s="17" customFormat="1" ht="24.95" customHeight="1" x14ac:dyDescent="0.2">
      <c r="A2302" s="58">
        <f t="shared" si="954"/>
        <v>53</v>
      </c>
      <c r="B2302" s="143" t="s">
        <v>126</v>
      </c>
      <c r="C2302" s="143" t="s">
        <v>466</v>
      </c>
      <c r="D2302" s="142" t="s">
        <v>29</v>
      </c>
      <c r="E2302" s="143" t="s">
        <v>13</v>
      </c>
      <c r="F2302" s="38">
        <v>2</v>
      </c>
      <c r="G2302" s="14"/>
      <c r="H2302" s="140">
        <v>52.1</v>
      </c>
      <c r="I2302" s="228">
        <f t="shared" si="947"/>
        <v>52.1</v>
      </c>
      <c r="J2302" s="228">
        <f t="shared" si="948"/>
        <v>0</v>
      </c>
      <c r="K2302" s="228">
        <f t="shared" si="949"/>
        <v>52.1</v>
      </c>
      <c r="L2302" s="143">
        <f t="shared" si="950"/>
        <v>1</v>
      </c>
      <c r="M2302" s="12">
        <f t="shared" si="951"/>
        <v>0</v>
      </c>
      <c r="N2302" s="143">
        <f t="shared" si="952"/>
        <v>1</v>
      </c>
      <c r="O2302" s="247">
        <v>1</v>
      </c>
      <c r="P2302" s="13">
        <v>0</v>
      </c>
      <c r="Q2302" s="247">
        <f t="shared" si="953"/>
        <v>1</v>
      </c>
      <c r="R2302" s="223" t="s">
        <v>22</v>
      </c>
      <c r="S2302" s="141">
        <v>43735</v>
      </c>
      <c r="T2302" s="143" t="s">
        <v>467</v>
      </c>
      <c r="U2302" s="45">
        <v>47483</v>
      </c>
      <c r="V2302" s="139">
        <v>43356</v>
      </c>
      <c r="W2302" s="16"/>
      <c r="X2302" s="16"/>
      <c r="Y2302" s="11"/>
    </row>
    <row r="2303" spans="1:25" s="17" customFormat="1" ht="24.95" customHeight="1" x14ac:dyDescent="0.2">
      <c r="A2303" s="58">
        <f t="shared" si="954"/>
        <v>53</v>
      </c>
      <c r="B2303" s="143" t="s">
        <v>126</v>
      </c>
      <c r="C2303" s="143" t="s">
        <v>466</v>
      </c>
      <c r="D2303" s="142" t="s">
        <v>30</v>
      </c>
      <c r="E2303" s="143" t="s">
        <v>13</v>
      </c>
      <c r="F2303" s="38">
        <v>2</v>
      </c>
      <c r="G2303" s="14"/>
      <c r="H2303" s="140">
        <v>53.5</v>
      </c>
      <c r="I2303" s="228">
        <f t="shared" si="947"/>
        <v>53.5</v>
      </c>
      <c r="J2303" s="228">
        <f t="shared" si="948"/>
        <v>0</v>
      </c>
      <c r="K2303" s="228">
        <f t="shared" si="949"/>
        <v>53.5</v>
      </c>
      <c r="L2303" s="143">
        <f t="shared" si="950"/>
        <v>1</v>
      </c>
      <c r="M2303" s="12">
        <f t="shared" si="951"/>
        <v>0</v>
      </c>
      <c r="N2303" s="143">
        <f t="shared" si="952"/>
        <v>1</v>
      </c>
      <c r="O2303" s="247">
        <v>3</v>
      </c>
      <c r="P2303" s="13">
        <v>0</v>
      </c>
      <c r="Q2303" s="247">
        <f t="shared" si="953"/>
        <v>3</v>
      </c>
      <c r="R2303" s="223" t="s">
        <v>22</v>
      </c>
      <c r="S2303" s="141">
        <v>43735</v>
      </c>
      <c r="T2303" s="143" t="s">
        <v>467</v>
      </c>
      <c r="U2303" s="45">
        <v>47483</v>
      </c>
      <c r="V2303" s="139">
        <v>37334</v>
      </c>
      <c r="W2303" s="16"/>
      <c r="X2303" s="16"/>
      <c r="Y2303" s="11"/>
    </row>
    <row r="2304" spans="1:25" s="17" customFormat="1" ht="24.95" customHeight="1" x14ac:dyDescent="0.2">
      <c r="A2304" s="58">
        <f t="shared" si="954"/>
        <v>53</v>
      </c>
      <c r="B2304" s="143" t="s">
        <v>126</v>
      </c>
      <c r="C2304" s="143" t="s">
        <v>466</v>
      </c>
      <c r="D2304" s="142" t="s">
        <v>31</v>
      </c>
      <c r="E2304" s="143" t="s">
        <v>13</v>
      </c>
      <c r="F2304" s="38">
        <v>2</v>
      </c>
      <c r="G2304" s="14"/>
      <c r="H2304" s="140">
        <v>55.6</v>
      </c>
      <c r="I2304" s="228">
        <f t="shared" si="947"/>
        <v>55.6</v>
      </c>
      <c r="J2304" s="228">
        <f t="shared" si="948"/>
        <v>0</v>
      </c>
      <c r="K2304" s="228">
        <f t="shared" si="949"/>
        <v>55.6</v>
      </c>
      <c r="L2304" s="143">
        <f t="shared" si="950"/>
        <v>1</v>
      </c>
      <c r="M2304" s="12">
        <f t="shared" si="951"/>
        <v>0</v>
      </c>
      <c r="N2304" s="143">
        <f t="shared" si="952"/>
        <v>1</v>
      </c>
      <c r="O2304" s="247">
        <v>3</v>
      </c>
      <c r="P2304" s="13">
        <v>0</v>
      </c>
      <c r="Q2304" s="247">
        <f t="shared" si="953"/>
        <v>3</v>
      </c>
      <c r="R2304" s="223" t="s">
        <v>22</v>
      </c>
      <c r="S2304" s="141">
        <v>43735</v>
      </c>
      <c r="T2304" s="143" t="s">
        <v>467</v>
      </c>
      <c r="U2304" s="45">
        <v>47483</v>
      </c>
      <c r="V2304" s="139">
        <v>40862</v>
      </c>
      <c r="W2304" s="16"/>
      <c r="X2304" s="16"/>
      <c r="Y2304" s="11"/>
    </row>
    <row r="2305" spans="1:25" s="308" customFormat="1" ht="24.95" customHeight="1" x14ac:dyDescent="0.2">
      <c r="A2305" s="271">
        <f t="shared" si="954"/>
        <v>53</v>
      </c>
      <c r="B2305" s="272" t="s">
        <v>126</v>
      </c>
      <c r="C2305" s="272" t="s">
        <v>466</v>
      </c>
      <c r="D2305" s="275" t="s">
        <v>32</v>
      </c>
      <c r="E2305" s="272" t="s">
        <v>13</v>
      </c>
      <c r="F2305" s="273">
        <v>3</v>
      </c>
      <c r="G2305" s="305"/>
      <c r="H2305" s="274">
        <v>73</v>
      </c>
      <c r="I2305" s="274">
        <f t="shared" si="947"/>
        <v>73</v>
      </c>
      <c r="J2305" s="274">
        <f t="shared" si="948"/>
        <v>0</v>
      </c>
      <c r="K2305" s="274">
        <f t="shared" si="949"/>
        <v>73</v>
      </c>
      <c r="L2305" s="272">
        <f t="shared" si="950"/>
        <v>1</v>
      </c>
      <c r="M2305" s="306">
        <f t="shared" si="951"/>
        <v>0</v>
      </c>
      <c r="N2305" s="272">
        <f t="shared" si="952"/>
        <v>1</v>
      </c>
      <c r="O2305" s="275">
        <v>2</v>
      </c>
      <c r="P2305" s="307">
        <v>0</v>
      </c>
      <c r="Q2305" s="275">
        <f t="shared" si="953"/>
        <v>2</v>
      </c>
      <c r="R2305" s="272" t="s">
        <v>22</v>
      </c>
      <c r="S2305" s="276">
        <v>43735</v>
      </c>
      <c r="T2305" s="272" t="s">
        <v>467</v>
      </c>
      <c r="U2305" s="277">
        <v>47483</v>
      </c>
      <c r="V2305" s="278">
        <v>43889</v>
      </c>
      <c r="W2305" s="309"/>
      <c r="X2305" s="309"/>
      <c r="Y2305" s="11"/>
    </row>
    <row r="2306" spans="1:25" s="17" customFormat="1" ht="24.95" customHeight="1" x14ac:dyDescent="0.2">
      <c r="A2306" s="58">
        <f t="shared" si="954"/>
        <v>53</v>
      </c>
      <c r="B2306" s="143" t="s">
        <v>126</v>
      </c>
      <c r="C2306" s="143" t="s">
        <v>466</v>
      </c>
      <c r="D2306" s="142" t="s">
        <v>33</v>
      </c>
      <c r="E2306" s="143" t="s">
        <v>13</v>
      </c>
      <c r="F2306" s="38">
        <v>1</v>
      </c>
      <c r="G2306" s="14"/>
      <c r="H2306" s="140">
        <v>32.799999999999997</v>
      </c>
      <c r="I2306" s="228">
        <f t="shared" si="947"/>
        <v>32.799999999999997</v>
      </c>
      <c r="J2306" s="228">
        <f t="shared" si="948"/>
        <v>0</v>
      </c>
      <c r="K2306" s="228">
        <f t="shared" si="949"/>
        <v>32.799999999999997</v>
      </c>
      <c r="L2306" s="143">
        <f t="shared" si="950"/>
        <v>1</v>
      </c>
      <c r="M2306" s="12">
        <f t="shared" si="951"/>
        <v>0</v>
      </c>
      <c r="N2306" s="143">
        <f t="shared" si="952"/>
        <v>1</v>
      </c>
      <c r="O2306" s="247">
        <v>3</v>
      </c>
      <c r="P2306" s="13">
        <v>0</v>
      </c>
      <c r="Q2306" s="247">
        <f t="shared" si="953"/>
        <v>3</v>
      </c>
      <c r="R2306" s="223" t="s">
        <v>22</v>
      </c>
      <c r="S2306" s="141">
        <v>43735</v>
      </c>
      <c r="T2306" s="143" t="s">
        <v>467</v>
      </c>
      <c r="U2306" s="45">
        <v>47483</v>
      </c>
      <c r="V2306" s="139">
        <v>38520</v>
      </c>
      <c r="W2306" s="16"/>
      <c r="X2306" s="16"/>
      <c r="Y2306" s="11"/>
    </row>
    <row r="2307" spans="1:25" s="17" customFormat="1" ht="24.95" customHeight="1" x14ac:dyDescent="0.2">
      <c r="A2307" s="58">
        <f t="shared" si="954"/>
        <v>53</v>
      </c>
      <c r="B2307" s="143" t="s">
        <v>126</v>
      </c>
      <c r="C2307" s="143" t="s">
        <v>466</v>
      </c>
      <c r="D2307" s="142" t="s">
        <v>39</v>
      </c>
      <c r="E2307" s="143" t="s">
        <v>13</v>
      </c>
      <c r="F2307" s="38">
        <v>2</v>
      </c>
      <c r="G2307" s="14"/>
      <c r="H2307" s="140">
        <v>55.1</v>
      </c>
      <c r="I2307" s="228">
        <f t="shared" si="947"/>
        <v>55.1</v>
      </c>
      <c r="J2307" s="228">
        <f t="shared" si="948"/>
        <v>0</v>
      </c>
      <c r="K2307" s="228">
        <f t="shared" si="949"/>
        <v>55.1</v>
      </c>
      <c r="L2307" s="143">
        <f t="shared" si="950"/>
        <v>1</v>
      </c>
      <c r="M2307" s="12">
        <f t="shared" si="951"/>
        <v>0</v>
      </c>
      <c r="N2307" s="143">
        <f t="shared" si="952"/>
        <v>1</v>
      </c>
      <c r="O2307" s="247">
        <v>2</v>
      </c>
      <c r="P2307" s="13">
        <v>0</v>
      </c>
      <c r="Q2307" s="247">
        <f t="shared" si="953"/>
        <v>2</v>
      </c>
      <c r="R2307" s="223" t="s">
        <v>22</v>
      </c>
      <c r="S2307" s="141">
        <v>43735</v>
      </c>
      <c r="T2307" s="143" t="s">
        <v>467</v>
      </c>
      <c r="U2307" s="45">
        <v>47483</v>
      </c>
      <c r="V2307" s="139">
        <v>38201</v>
      </c>
      <c r="W2307" s="16"/>
      <c r="X2307" s="16"/>
      <c r="Y2307" s="11"/>
    </row>
    <row r="2308" spans="1:25" s="17" customFormat="1" ht="24.95" customHeight="1" x14ac:dyDescent="0.2">
      <c r="A2308" s="58">
        <f t="shared" si="954"/>
        <v>53</v>
      </c>
      <c r="B2308" s="143" t="s">
        <v>126</v>
      </c>
      <c r="C2308" s="143" t="s">
        <v>466</v>
      </c>
      <c r="D2308" s="142" t="s">
        <v>40</v>
      </c>
      <c r="E2308" s="143" t="s">
        <v>13</v>
      </c>
      <c r="F2308" s="38">
        <v>2</v>
      </c>
      <c r="G2308" s="14"/>
      <c r="H2308" s="140">
        <v>52.3</v>
      </c>
      <c r="I2308" s="228">
        <f t="shared" si="947"/>
        <v>52.3</v>
      </c>
      <c r="J2308" s="228">
        <f t="shared" si="948"/>
        <v>0</v>
      </c>
      <c r="K2308" s="228">
        <f t="shared" si="949"/>
        <v>52.3</v>
      </c>
      <c r="L2308" s="143">
        <f t="shared" si="950"/>
        <v>1</v>
      </c>
      <c r="M2308" s="12">
        <f t="shared" si="951"/>
        <v>0</v>
      </c>
      <c r="N2308" s="143">
        <f t="shared" si="952"/>
        <v>1</v>
      </c>
      <c r="O2308" s="247">
        <v>1</v>
      </c>
      <c r="P2308" s="13">
        <v>0</v>
      </c>
      <c r="Q2308" s="247">
        <f t="shared" si="953"/>
        <v>1</v>
      </c>
      <c r="R2308" s="223" t="s">
        <v>22</v>
      </c>
      <c r="S2308" s="141">
        <v>43735</v>
      </c>
      <c r="T2308" s="143" t="s">
        <v>467</v>
      </c>
      <c r="U2308" s="45">
        <v>47483</v>
      </c>
      <c r="V2308" s="139">
        <v>42410</v>
      </c>
      <c r="W2308" s="16"/>
      <c r="X2308" s="16"/>
      <c r="Y2308" s="11"/>
    </row>
    <row r="2309" spans="1:25" s="17" customFormat="1" ht="24.95" customHeight="1" x14ac:dyDescent="0.2">
      <c r="A2309" s="58">
        <f t="shared" si="954"/>
        <v>53</v>
      </c>
      <c r="B2309" s="143" t="s">
        <v>126</v>
      </c>
      <c r="C2309" s="143" t="s">
        <v>466</v>
      </c>
      <c r="D2309" s="142" t="s">
        <v>41</v>
      </c>
      <c r="E2309" s="143" t="s">
        <v>13</v>
      </c>
      <c r="F2309" s="38">
        <v>3</v>
      </c>
      <c r="G2309" s="14"/>
      <c r="H2309" s="140">
        <v>71.599999999999994</v>
      </c>
      <c r="I2309" s="228">
        <f t="shared" si="947"/>
        <v>71.599999999999994</v>
      </c>
      <c r="J2309" s="228">
        <f t="shared" si="948"/>
        <v>0</v>
      </c>
      <c r="K2309" s="228">
        <f t="shared" si="949"/>
        <v>71.599999999999994</v>
      </c>
      <c r="L2309" s="143">
        <f t="shared" si="950"/>
        <v>1</v>
      </c>
      <c r="M2309" s="12">
        <f t="shared" si="951"/>
        <v>0</v>
      </c>
      <c r="N2309" s="143">
        <f t="shared" si="952"/>
        <v>1</v>
      </c>
      <c r="O2309" s="247">
        <v>4</v>
      </c>
      <c r="P2309" s="13">
        <v>0</v>
      </c>
      <c r="Q2309" s="247">
        <f t="shared" si="953"/>
        <v>4</v>
      </c>
      <c r="R2309" s="223" t="s">
        <v>22</v>
      </c>
      <c r="S2309" s="141">
        <v>43735</v>
      </c>
      <c r="T2309" s="143" t="s">
        <v>467</v>
      </c>
      <c r="U2309" s="45">
        <v>47483</v>
      </c>
      <c r="V2309" s="139">
        <v>40157</v>
      </c>
      <c r="W2309" s="16"/>
      <c r="X2309" s="16"/>
      <c r="Y2309" s="11"/>
    </row>
    <row r="2310" spans="1:25" s="17" customFormat="1" ht="24.95" customHeight="1" x14ac:dyDescent="0.2">
      <c r="A2310" s="58">
        <f t="shared" si="954"/>
        <v>53</v>
      </c>
      <c r="B2310" s="143" t="s">
        <v>126</v>
      </c>
      <c r="C2310" s="143" t="s">
        <v>466</v>
      </c>
      <c r="D2310" s="142" t="s">
        <v>42</v>
      </c>
      <c r="E2310" s="143" t="s">
        <v>13</v>
      </c>
      <c r="F2310" s="38">
        <v>2</v>
      </c>
      <c r="G2310" s="14"/>
      <c r="H2310" s="140">
        <v>48.9</v>
      </c>
      <c r="I2310" s="228">
        <f t="shared" si="947"/>
        <v>48.9</v>
      </c>
      <c r="J2310" s="228">
        <f t="shared" si="948"/>
        <v>0</v>
      </c>
      <c r="K2310" s="228">
        <f t="shared" si="949"/>
        <v>48.9</v>
      </c>
      <c r="L2310" s="143">
        <f t="shared" si="950"/>
        <v>1</v>
      </c>
      <c r="M2310" s="12">
        <f t="shared" si="951"/>
        <v>0</v>
      </c>
      <c r="N2310" s="143">
        <f t="shared" si="952"/>
        <v>1</v>
      </c>
      <c r="O2310" s="247">
        <v>2</v>
      </c>
      <c r="P2310" s="13">
        <v>0</v>
      </c>
      <c r="Q2310" s="247">
        <f t="shared" si="953"/>
        <v>2</v>
      </c>
      <c r="R2310" s="223" t="s">
        <v>22</v>
      </c>
      <c r="S2310" s="52">
        <v>43735</v>
      </c>
      <c r="T2310" s="49" t="s">
        <v>467</v>
      </c>
      <c r="U2310" s="197">
        <v>47483</v>
      </c>
      <c r="V2310" s="139">
        <v>41291</v>
      </c>
      <c r="W2310" s="16"/>
      <c r="X2310" s="16"/>
      <c r="Y2310" s="11"/>
    </row>
    <row r="2311" spans="1:25" s="66" customFormat="1" ht="21" customHeight="1" x14ac:dyDescent="0.2">
      <c r="A2311" s="67">
        <f t="shared" si="954"/>
        <v>53</v>
      </c>
      <c r="B2311" s="68" t="s">
        <v>126</v>
      </c>
      <c r="C2311" s="68" t="s">
        <v>466</v>
      </c>
      <c r="D2311" s="115">
        <f>COUNTA(D2295:D2310)</f>
        <v>16</v>
      </c>
      <c r="E2311" s="47" t="s">
        <v>34</v>
      </c>
      <c r="F2311" s="33"/>
      <c r="G2311" s="69">
        <v>1089.3</v>
      </c>
      <c r="H2311" s="69">
        <f>SUM(H2295:H2310)</f>
        <v>893.8</v>
      </c>
      <c r="I2311" s="69">
        <f t="shared" ref="I2311:Q2311" si="955">SUM(I2295:I2310)</f>
        <v>893.8</v>
      </c>
      <c r="J2311" s="69">
        <f t="shared" si="955"/>
        <v>0</v>
      </c>
      <c r="K2311" s="69">
        <f t="shared" si="955"/>
        <v>893.8</v>
      </c>
      <c r="L2311" s="115">
        <f t="shared" si="955"/>
        <v>16</v>
      </c>
      <c r="M2311" s="115">
        <f t="shared" si="955"/>
        <v>0</v>
      </c>
      <c r="N2311" s="115">
        <f t="shared" si="955"/>
        <v>16</v>
      </c>
      <c r="O2311" s="115">
        <f t="shared" si="955"/>
        <v>35</v>
      </c>
      <c r="P2311" s="115">
        <f t="shared" si="955"/>
        <v>0</v>
      </c>
      <c r="Q2311" s="115">
        <f t="shared" si="955"/>
        <v>35</v>
      </c>
      <c r="R2311" s="15" t="str">
        <f>IF(L2311/D2311=0,"дом расселён 100%",IF(L2311-D2311=0,"0%",IF(L2311/D2311&lt;1,1-L2311/D2311)))</f>
        <v>0%</v>
      </c>
      <c r="S2311" s="70">
        <v>43735</v>
      </c>
      <c r="T2311" s="68" t="s">
        <v>467</v>
      </c>
      <c r="U2311" s="70">
        <v>47483</v>
      </c>
      <c r="V2311" s="1"/>
      <c r="W2311" s="3"/>
      <c r="X2311" s="3"/>
      <c r="Y2311" s="11"/>
    </row>
    <row r="2312" spans="1:25" s="17" customFormat="1" ht="24.95" customHeight="1" x14ac:dyDescent="0.2">
      <c r="A2312" s="58">
        <f>A2311+1</f>
        <v>54</v>
      </c>
      <c r="B2312" s="143" t="s">
        <v>126</v>
      </c>
      <c r="C2312" s="143" t="s">
        <v>468</v>
      </c>
      <c r="D2312" s="142" t="s">
        <v>21</v>
      </c>
      <c r="E2312" s="143" t="s">
        <v>13</v>
      </c>
      <c r="F2312" s="38">
        <v>1</v>
      </c>
      <c r="G2312" s="14"/>
      <c r="H2312" s="140">
        <v>35.299999999999997</v>
      </c>
      <c r="I2312" s="228">
        <f t="shared" ref="I2312:I2327" si="956">IF(R2312="Подлежит расселению",H2312,IF(R2312="Расселено",0,IF(R2312="Пустующие",0,IF(R2312="В суде",H2312))))</f>
        <v>35.299999999999997</v>
      </c>
      <c r="J2312" s="228">
        <f t="shared" ref="J2312:J2327" si="957">IF(E2312="Муниципальная",I2312,IF(E2312="Частная",0,IF(E2312="Государственная",0,IF(E2312="Юр.лицо",0))))</f>
        <v>0</v>
      </c>
      <c r="K2312" s="228">
        <f t="shared" ref="K2312:K2327" si="958">IF(E2312="Муниципальная",0,IF(E2312="Частная",I2312,IF(E2312="Государственная",I2312,IF(E2312="Юр.лицо",I2312))))</f>
        <v>35.299999999999997</v>
      </c>
      <c r="L2312" s="143">
        <f t="shared" ref="L2312:L2327" si="959">IF(I2312&gt;0,1,IF(I2312=0,0))</f>
        <v>1</v>
      </c>
      <c r="M2312" s="12">
        <f t="shared" ref="M2312:M2327" si="960">IF(J2312&gt;0,1,IF(J2312=0,0))</f>
        <v>0</v>
      </c>
      <c r="N2312" s="143">
        <f t="shared" ref="N2312:N2327" si="961">IF(K2312&gt;0,1,IF(K2312=0,0))</f>
        <v>1</v>
      </c>
      <c r="O2312" s="247">
        <v>4</v>
      </c>
      <c r="P2312" s="13">
        <v>0</v>
      </c>
      <c r="Q2312" s="247">
        <f t="shared" ref="Q2312:Q2327" si="962">O2312-P2312</f>
        <v>4</v>
      </c>
      <c r="R2312" s="223" t="s">
        <v>22</v>
      </c>
      <c r="S2312" s="57">
        <v>43801</v>
      </c>
      <c r="T2312" s="54" t="s">
        <v>180</v>
      </c>
      <c r="U2312" s="207">
        <v>47483</v>
      </c>
      <c r="V2312" s="139">
        <v>38043</v>
      </c>
      <c r="W2312" s="16"/>
      <c r="X2312" s="16"/>
      <c r="Y2312" s="11"/>
    </row>
    <row r="2313" spans="1:25" s="17" customFormat="1" ht="24.95" customHeight="1" x14ac:dyDescent="0.2">
      <c r="A2313" s="58">
        <f t="shared" si="954"/>
        <v>54</v>
      </c>
      <c r="B2313" s="143" t="s">
        <v>126</v>
      </c>
      <c r="C2313" s="143" t="s">
        <v>468</v>
      </c>
      <c r="D2313" s="142" t="s">
        <v>23</v>
      </c>
      <c r="E2313" s="143" t="s">
        <v>13</v>
      </c>
      <c r="F2313" s="38">
        <v>3</v>
      </c>
      <c r="G2313" s="14"/>
      <c r="H2313" s="140">
        <v>73.599999999999994</v>
      </c>
      <c r="I2313" s="228">
        <f t="shared" si="956"/>
        <v>73.599999999999994</v>
      </c>
      <c r="J2313" s="228">
        <f t="shared" si="957"/>
        <v>0</v>
      </c>
      <c r="K2313" s="228">
        <f t="shared" si="958"/>
        <v>73.599999999999994</v>
      </c>
      <c r="L2313" s="143">
        <f t="shared" si="959"/>
        <v>1</v>
      </c>
      <c r="M2313" s="12">
        <f t="shared" si="960"/>
        <v>0</v>
      </c>
      <c r="N2313" s="143">
        <f t="shared" si="961"/>
        <v>1</v>
      </c>
      <c r="O2313" s="247">
        <v>0</v>
      </c>
      <c r="P2313" s="13">
        <v>0</v>
      </c>
      <c r="Q2313" s="247">
        <f t="shared" si="962"/>
        <v>0</v>
      </c>
      <c r="R2313" s="223" t="s">
        <v>22</v>
      </c>
      <c r="S2313" s="141">
        <v>43801</v>
      </c>
      <c r="T2313" s="143" t="s">
        <v>180</v>
      </c>
      <c r="U2313" s="45">
        <v>47483</v>
      </c>
      <c r="V2313" s="139">
        <v>41960</v>
      </c>
      <c r="W2313" s="16"/>
      <c r="X2313" s="16"/>
      <c r="Y2313" s="11"/>
    </row>
    <row r="2314" spans="1:25" s="17" customFormat="1" ht="24.95" customHeight="1" x14ac:dyDescent="0.2">
      <c r="A2314" s="58">
        <f t="shared" si="954"/>
        <v>54</v>
      </c>
      <c r="B2314" s="143" t="s">
        <v>126</v>
      </c>
      <c r="C2314" s="143" t="s">
        <v>468</v>
      </c>
      <c r="D2314" s="142" t="s">
        <v>24</v>
      </c>
      <c r="E2314" s="143" t="s">
        <v>13</v>
      </c>
      <c r="F2314" s="38">
        <v>2</v>
      </c>
      <c r="G2314" s="14"/>
      <c r="H2314" s="140">
        <v>56.1</v>
      </c>
      <c r="I2314" s="228">
        <f t="shared" si="956"/>
        <v>56.1</v>
      </c>
      <c r="J2314" s="228">
        <f t="shared" si="957"/>
        <v>0</v>
      </c>
      <c r="K2314" s="228">
        <f t="shared" si="958"/>
        <v>56.1</v>
      </c>
      <c r="L2314" s="143">
        <f t="shared" si="959"/>
        <v>1</v>
      </c>
      <c r="M2314" s="12">
        <f t="shared" si="960"/>
        <v>0</v>
      </c>
      <c r="N2314" s="143">
        <f t="shared" si="961"/>
        <v>1</v>
      </c>
      <c r="O2314" s="247">
        <v>2</v>
      </c>
      <c r="P2314" s="13">
        <v>0</v>
      </c>
      <c r="Q2314" s="247">
        <f t="shared" si="962"/>
        <v>2</v>
      </c>
      <c r="R2314" s="223" t="s">
        <v>22</v>
      </c>
      <c r="S2314" s="141">
        <v>43801</v>
      </c>
      <c r="T2314" s="143" t="s">
        <v>180</v>
      </c>
      <c r="U2314" s="45">
        <v>47483</v>
      </c>
      <c r="V2314" s="139">
        <v>37246</v>
      </c>
      <c r="W2314" s="16"/>
      <c r="X2314" s="16"/>
      <c r="Y2314" s="11"/>
    </row>
    <row r="2315" spans="1:25" s="17" customFormat="1" ht="24.95" customHeight="1" x14ac:dyDescent="0.2">
      <c r="A2315" s="58">
        <f t="shared" si="954"/>
        <v>54</v>
      </c>
      <c r="B2315" s="143" t="s">
        <v>126</v>
      </c>
      <c r="C2315" s="143" t="s">
        <v>468</v>
      </c>
      <c r="D2315" s="142" t="s">
        <v>25</v>
      </c>
      <c r="E2315" s="143" t="s">
        <v>12</v>
      </c>
      <c r="F2315" s="38">
        <v>2</v>
      </c>
      <c r="G2315" s="14"/>
      <c r="H2315" s="140">
        <v>53.9</v>
      </c>
      <c r="I2315" s="228">
        <f t="shared" si="956"/>
        <v>53.9</v>
      </c>
      <c r="J2315" s="228">
        <f t="shared" si="957"/>
        <v>53.9</v>
      </c>
      <c r="K2315" s="228">
        <f t="shared" si="958"/>
        <v>0</v>
      </c>
      <c r="L2315" s="143">
        <f t="shared" si="959"/>
        <v>1</v>
      </c>
      <c r="M2315" s="12">
        <f t="shared" si="960"/>
        <v>1</v>
      </c>
      <c r="N2315" s="143">
        <f t="shared" si="961"/>
        <v>0</v>
      </c>
      <c r="O2315" s="247">
        <v>5</v>
      </c>
      <c r="P2315" s="13">
        <v>0</v>
      </c>
      <c r="Q2315" s="247">
        <f t="shared" si="962"/>
        <v>5</v>
      </c>
      <c r="R2315" s="223" t="s">
        <v>22</v>
      </c>
      <c r="S2315" s="141">
        <v>43801</v>
      </c>
      <c r="T2315" s="143" t="s">
        <v>180</v>
      </c>
      <c r="U2315" s="45">
        <v>47483</v>
      </c>
      <c r="V2315" s="16"/>
      <c r="W2315" s="16"/>
      <c r="X2315" s="16"/>
      <c r="Y2315" s="11"/>
    </row>
    <row r="2316" spans="1:25" s="17" customFormat="1" ht="24.95" customHeight="1" x14ac:dyDescent="0.2">
      <c r="A2316" s="58">
        <f t="shared" si="954"/>
        <v>54</v>
      </c>
      <c r="B2316" s="143" t="s">
        <v>126</v>
      </c>
      <c r="C2316" s="143" t="s">
        <v>468</v>
      </c>
      <c r="D2316" s="142" t="s">
        <v>26</v>
      </c>
      <c r="E2316" s="143" t="s">
        <v>13</v>
      </c>
      <c r="F2316" s="38">
        <v>2</v>
      </c>
      <c r="G2316" s="14"/>
      <c r="H2316" s="140">
        <v>54.3</v>
      </c>
      <c r="I2316" s="228">
        <f t="shared" si="956"/>
        <v>54.3</v>
      </c>
      <c r="J2316" s="228">
        <f t="shared" si="957"/>
        <v>0</v>
      </c>
      <c r="K2316" s="228">
        <f t="shared" si="958"/>
        <v>54.3</v>
      </c>
      <c r="L2316" s="143">
        <f t="shared" si="959"/>
        <v>1</v>
      </c>
      <c r="M2316" s="12">
        <f t="shared" si="960"/>
        <v>0</v>
      </c>
      <c r="N2316" s="143">
        <f t="shared" si="961"/>
        <v>1</v>
      </c>
      <c r="O2316" s="247">
        <v>2</v>
      </c>
      <c r="P2316" s="13">
        <v>0</v>
      </c>
      <c r="Q2316" s="247">
        <f t="shared" si="962"/>
        <v>2</v>
      </c>
      <c r="R2316" s="223" t="s">
        <v>22</v>
      </c>
      <c r="S2316" s="141">
        <v>43801</v>
      </c>
      <c r="T2316" s="143" t="s">
        <v>180</v>
      </c>
      <c r="U2316" s="45">
        <v>47483</v>
      </c>
      <c r="V2316" s="139">
        <v>40457</v>
      </c>
      <c r="W2316" s="16"/>
      <c r="X2316" s="16"/>
      <c r="Y2316" s="11"/>
    </row>
    <row r="2317" spans="1:25" s="17" customFormat="1" ht="24.95" customHeight="1" x14ac:dyDescent="0.2">
      <c r="A2317" s="58">
        <f t="shared" si="954"/>
        <v>54</v>
      </c>
      <c r="B2317" s="143" t="s">
        <v>126</v>
      </c>
      <c r="C2317" s="143" t="s">
        <v>468</v>
      </c>
      <c r="D2317" s="142" t="s">
        <v>27</v>
      </c>
      <c r="E2317" s="143" t="s">
        <v>13</v>
      </c>
      <c r="F2317" s="38">
        <v>3</v>
      </c>
      <c r="G2317" s="14"/>
      <c r="H2317" s="140">
        <v>74</v>
      </c>
      <c r="I2317" s="228">
        <f t="shared" si="956"/>
        <v>74</v>
      </c>
      <c r="J2317" s="228">
        <f t="shared" si="957"/>
        <v>0</v>
      </c>
      <c r="K2317" s="228">
        <f t="shared" si="958"/>
        <v>74</v>
      </c>
      <c r="L2317" s="143">
        <f t="shared" si="959"/>
        <v>1</v>
      </c>
      <c r="M2317" s="12">
        <f t="shared" si="960"/>
        <v>0</v>
      </c>
      <c r="N2317" s="143">
        <f t="shared" si="961"/>
        <v>1</v>
      </c>
      <c r="O2317" s="247">
        <v>3</v>
      </c>
      <c r="P2317" s="13">
        <v>0</v>
      </c>
      <c r="Q2317" s="247">
        <f t="shared" si="962"/>
        <v>3</v>
      </c>
      <c r="R2317" s="223" t="s">
        <v>22</v>
      </c>
      <c r="S2317" s="141">
        <v>43801</v>
      </c>
      <c r="T2317" s="143" t="s">
        <v>180</v>
      </c>
      <c r="U2317" s="45">
        <v>47483</v>
      </c>
      <c r="V2317" s="139"/>
      <c r="W2317" s="16"/>
      <c r="X2317" s="16"/>
      <c r="Y2317" s="11"/>
    </row>
    <row r="2318" spans="1:25" s="17" customFormat="1" ht="24.95" customHeight="1" x14ac:dyDescent="0.2">
      <c r="A2318" s="58">
        <f t="shared" si="954"/>
        <v>54</v>
      </c>
      <c r="B2318" s="143" t="s">
        <v>126</v>
      </c>
      <c r="C2318" s="143" t="s">
        <v>468</v>
      </c>
      <c r="D2318" s="142" t="s">
        <v>28</v>
      </c>
      <c r="E2318" s="143" t="s">
        <v>12</v>
      </c>
      <c r="F2318" s="38">
        <v>2</v>
      </c>
      <c r="G2318" s="14"/>
      <c r="H2318" s="140">
        <v>54.1</v>
      </c>
      <c r="I2318" s="228">
        <f t="shared" si="956"/>
        <v>54.1</v>
      </c>
      <c r="J2318" s="228">
        <f t="shared" si="957"/>
        <v>54.1</v>
      </c>
      <c r="K2318" s="228">
        <f t="shared" si="958"/>
        <v>0</v>
      </c>
      <c r="L2318" s="143">
        <f t="shared" si="959"/>
        <v>1</v>
      </c>
      <c r="M2318" s="12">
        <f t="shared" si="960"/>
        <v>1</v>
      </c>
      <c r="N2318" s="143">
        <f t="shared" si="961"/>
        <v>0</v>
      </c>
      <c r="O2318" s="247">
        <v>1</v>
      </c>
      <c r="P2318" s="13">
        <v>0</v>
      </c>
      <c r="Q2318" s="247">
        <f t="shared" si="962"/>
        <v>1</v>
      </c>
      <c r="R2318" s="223" t="s">
        <v>22</v>
      </c>
      <c r="S2318" s="141">
        <v>43801</v>
      </c>
      <c r="T2318" s="143" t="s">
        <v>180</v>
      </c>
      <c r="U2318" s="45">
        <v>47483</v>
      </c>
      <c r="V2318" s="16"/>
      <c r="W2318" s="16"/>
      <c r="X2318" s="16"/>
      <c r="Y2318" s="11"/>
    </row>
    <row r="2319" spans="1:25" s="17" customFormat="1" ht="24.95" customHeight="1" x14ac:dyDescent="0.2">
      <c r="A2319" s="58">
        <f t="shared" si="954"/>
        <v>54</v>
      </c>
      <c r="B2319" s="143" t="s">
        <v>126</v>
      </c>
      <c r="C2319" s="143" t="s">
        <v>468</v>
      </c>
      <c r="D2319" s="142" t="s">
        <v>29</v>
      </c>
      <c r="E2319" s="143" t="s">
        <v>13</v>
      </c>
      <c r="F2319" s="38">
        <v>2</v>
      </c>
      <c r="G2319" s="14"/>
      <c r="H2319" s="140">
        <v>54.1</v>
      </c>
      <c r="I2319" s="228">
        <f t="shared" si="956"/>
        <v>54.1</v>
      </c>
      <c r="J2319" s="228">
        <f t="shared" si="957"/>
        <v>0</v>
      </c>
      <c r="K2319" s="228">
        <f t="shared" si="958"/>
        <v>54.1</v>
      </c>
      <c r="L2319" s="143">
        <f t="shared" si="959"/>
        <v>1</v>
      </c>
      <c r="M2319" s="12">
        <f t="shared" si="960"/>
        <v>0</v>
      </c>
      <c r="N2319" s="143">
        <f t="shared" si="961"/>
        <v>1</v>
      </c>
      <c r="O2319" s="247">
        <v>1</v>
      </c>
      <c r="P2319" s="13">
        <v>0</v>
      </c>
      <c r="Q2319" s="247">
        <f t="shared" si="962"/>
        <v>1</v>
      </c>
      <c r="R2319" s="223" t="s">
        <v>22</v>
      </c>
      <c r="S2319" s="141">
        <v>43801</v>
      </c>
      <c r="T2319" s="143" t="s">
        <v>180</v>
      </c>
      <c r="U2319" s="45">
        <v>47483</v>
      </c>
      <c r="V2319" s="139">
        <v>40059</v>
      </c>
      <c r="W2319" s="16"/>
      <c r="X2319" s="16"/>
      <c r="Y2319" s="11"/>
    </row>
    <row r="2320" spans="1:25" s="17" customFormat="1" ht="24.95" customHeight="1" x14ac:dyDescent="0.2">
      <c r="A2320" s="58">
        <f t="shared" si="954"/>
        <v>54</v>
      </c>
      <c r="B2320" s="143" t="s">
        <v>126</v>
      </c>
      <c r="C2320" s="143" t="s">
        <v>468</v>
      </c>
      <c r="D2320" s="142" t="s">
        <v>30</v>
      </c>
      <c r="E2320" s="143" t="s">
        <v>13</v>
      </c>
      <c r="F2320" s="38">
        <v>2</v>
      </c>
      <c r="G2320" s="14"/>
      <c r="H2320" s="140">
        <v>53.9</v>
      </c>
      <c r="I2320" s="228">
        <f t="shared" si="956"/>
        <v>53.9</v>
      </c>
      <c r="J2320" s="228">
        <f t="shared" si="957"/>
        <v>0</v>
      </c>
      <c r="K2320" s="228">
        <f t="shared" si="958"/>
        <v>53.9</v>
      </c>
      <c r="L2320" s="143">
        <f t="shared" si="959"/>
        <v>1</v>
      </c>
      <c r="M2320" s="12">
        <f t="shared" si="960"/>
        <v>0</v>
      </c>
      <c r="N2320" s="143">
        <f t="shared" si="961"/>
        <v>1</v>
      </c>
      <c r="O2320" s="247">
        <v>4</v>
      </c>
      <c r="P2320" s="13">
        <v>0</v>
      </c>
      <c r="Q2320" s="247">
        <f t="shared" si="962"/>
        <v>4</v>
      </c>
      <c r="R2320" s="223" t="s">
        <v>22</v>
      </c>
      <c r="S2320" s="141">
        <v>43801</v>
      </c>
      <c r="T2320" s="143" t="s">
        <v>180</v>
      </c>
      <c r="U2320" s="45">
        <v>47483</v>
      </c>
      <c r="V2320" s="139">
        <v>39098</v>
      </c>
      <c r="W2320" s="16"/>
      <c r="X2320" s="16"/>
      <c r="Y2320" s="11"/>
    </row>
    <row r="2321" spans="1:25" s="17" customFormat="1" ht="24.95" customHeight="1" x14ac:dyDescent="0.2">
      <c r="A2321" s="58">
        <f t="shared" si="954"/>
        <v>54</v>
      </c>
      <c r="B2321" s="143" t="s">
        <v>126</v>
      </c>
      <c r="C2321" s="143" t="s">
        <v>468</v>
      </c>
      <c r="D2321" s="142" t="s">
        <v>31</v>
      </c>
      <c r="E2321" s="143" t="s">
        <v>13</v>
      </c>
      <c r="F2321" s="38">
        <v>2</v>
      </c>
      <c r="G2321" s="14"/>
      <c r="H2321" s="140">
        <v>53.7</v>
      </c>
      <c r="I2321" s="228">
        <f t="shared" si="956"/>
        <v>53.7</v>
      </c>
      <c r="J2321" s="228">
        <f t="shared" si="957"/>
        <v>0</v>
      </c>
      <c r="K2321" s="228">
        <f t="shared" si="958"/>
        <v>53.7</v>
      </c>
      <c r="L2321" s="143">
        <f t="shared" si="959"/>
        <v>1</v>
      </c>
      <c r="M2321" s="12">
        <f t="shared" si="960"/>
        <v>0</v>
      </c>
      <c r="N2321" s="143">
        <f t="shared" si="961"/>
        <v>1</v>
      </c>
      <c r="O2321" s="247">
        <v>1</v>
      </c>
      <c r="P2321" s="13">
        <v>0</v>
      </c>
      <c r="Q2321" s="247">
        <f t="shared" si="962"/>
        <v>1</v>
      </c>
      <c r="R2321" s="223" t="s">
        <v>22</v>
      </c>
      <c r="S2321" s="141">
        <v>43801</v>
      </c>
      <c r="T2321" s="143" t="s">
        <v>180</v>
      </c>
      <c r="U2321" s="45">
        <v>47483</v>
      </c>
      <c r="V2321" s="139">
        <v>41456</v>
      </c>
      <c r="W2321" s="16"/>
      <c r="X2321" s="16"/>
      <c r="Y2321" s="11"/>
    </row>
    <row r="2322" spans="1:25" s="17" customFormat="1" ht="24.95" customHeight="1" x14ac:dyDescent="0.2">
      <c r="A2322" s="58">
        <f t="shared" si="954"/>
        <v>54</v>
      </c>
      <c r="B2322" s="143" t="s">
        <v>126</v>
      </c>
      <c r="C2322" s="143" t="s">
        <v>468</v>
      </c>
      <c r="D2322" s="142" t="s">
        <v>32</v>
      </c>
      <c r="E2322" s="143" t="s">
        <v>12</v>
      </c>
      <c r="F2322" s="38">
        <v>3</v>
      </c>
      <c r="G2322" s="14"/>
      <c r="H2322" s="140">
        <v>73.599999999999994</v>
      </c>
      <c r="I2322" s="228">
        <f t="shared" si="956"/>
        <v>73.599999999999994</v>
      </c>
      <c r="J2322" s="228">
        <f t="shared" si="957"/>
        <v>73.599999999999994</v>
      </c>
      <c r="K2322" s="228">
        <f t="shared" si="958"/>
        <v>0</v>
      </c>
      <c r="L2322" s="143">
        <f t="shared" si="959"/>
        <v>1</v>
      </c>
      <c r="M2322" s="12">
        <f t="shared" si="960"/>
        <v>1</v>
      </c>
      <c r="N2322" s="143">
        <f t="shared" si="961"/>
        <v>0</v>
      </c>
      <c r="O2322" s="247">
        <v>4</v>
      </c>
      <c r="P2322" s="13">
        <v>0</v>
      </c>
      <c r="Q2322" s="247">
        <f t="shared" si="962"/>
        <v>4</v>
      </c>
      <c r="R2322" s="223" t="s">
        <v>22</v>
      </c>
      <c r="S2322" s="141">
        <v>43801</v>
      </c>
      <c r="T2322" s="143" t="s">
        <v>180</v>
      </c>
      <c r="U2322" s="45">
        <v>47483</v>
      </c>
      <c r="V2322" s="16"/>
      <c r="W2322" s="16"/>
      <c r="X2322" s="16"/>
      <c r="Y2322" s="11"/>
    </row>
    <row r="2323" spans="1:25" s="17" customFormat="1" ht="24.95" customHeight="1" x14ac:dyDescent="0.2">
      <c r="A2323" s="58">
        <f t="shared" si="954"/>
        <v>54</v>
      </c>
      <c r="B2323" s="143" t="s">
        <v>126</v>
      </c>
      <c r="C2323" s="143" t="s">
        <v>468</v>
      </c>
      <c r="D2323" s="142" t="s">
        <v>33</v>
      </c>
      <c r="E2323" s="143" t="s">
        <v>13</v>
      </c>
      <c r="F2323" s="38">
        <v>1</v>
      </c>
      <c r="G2323" s="14"/>
      <c r="H2323" s="140">
        <v>33.299999999999997</v>
      </c>
      <c r="I2323" s="228">
        <f t="shared" si="956"/>
        <v>33.299999999999997</v>
      </c>
      <c r="J2323" s="228">
        <f t="shared" si="957"/>
        <v>0</v>
      </c>
      <c r="K2323" s="228">
        <f t="shared" si="958"/>
        <v>33.299999999999997</v>
      </c>
      <c r="L2323" s="143">
        <f t="shared" si="959"/>
        <v>1</v>
      </c>
      <c r="M2323" s="12">
        <f t="shared" si="960"/>
        <v>0</v>
      </c>
      <c r="N2323" s="143">
        <f t="shared" si="961"/>
        <v>1</v>
      </c>
      <c r="O2323" s="247">
        <v>2</v>
      </c>
      <c r="P2323" s="13">
        <v>0</v>
      </c>
      <c r="Q2323" s="247">
        <f t="shared" si="962"/>
        <v>2</v>
      </c>
      <c r="R2323" s="223" t="s">
        <v>22</v>
      </c>
      <c r="S2323" s="141">
        <v>43801</v>
      </c>
      <c r="T2323" s="143" t="s">
        <v>180</v>
      </c>
      <c r="U2323" s="45">
        <v>47483</v>
      </c>
      <c r="V2323" s="139">
        <v>42202</v>
      </c>
      <c r="W2323" s="16"/>
      <c r="X2323" s="16"/>
      <c r="Y2323" s="11"/>
    </row>
    <row r="2324" spans="1:25" s="17" customFormat="1" ht="24.95" customHeight="1" x14ac:dyDescent="0.2">
      <c r="A2324" s="58">
        <f t="shared" si="954"/>
        <v>54</v>
      </c>
      <c r="B2324" s="143" t="s">
        <v>126</v>
      </c>
      <c r="C2324" s="143" t="s">
        <v>468</v>
      </c>
      <c r="D2324" s="142" t="s">
        <v>39</v>
      </c>
      <c r="E2324" s="143" t="s">
        <v>12</v>
      </c>
      <c r="F2324" s="38">
        <v>2</v>
      </c>
      <c r="G2324" s="14"/>
      <c r="H2324" s="140">
        <v>53.8</v>
      </c>
      <c r="I2324" s="228">
        <f t="shared" si="956"/>
        <v>53.8</v>
      </c>
      <c r="J2324" s="228">
        <f t="shared" si="957"/>
        <v>53.8</v>
      </c>
      <c r="K2324" s="228">
        <f t="shared" si="958"/>
        <v>0</v>
      </c>
      <c r="L2324" s="143">
        <f t="shared" si="959"/>
        <v>1</v>
      </c>
      <c r="M2324" s="12">
        <f t="shared" si="960"/>
        <v>1</v>
      </c>
      <c r="N2324" s="143">
        <f t="shared" si="961"/>
        <v>0</v>
      </c>
      <c r="O2324" s="247">
        <v>3</v>
      </c>
      <c r="P2324" s="13">
        <v>0</v>
      </c>
      <c r="Q2324" s="247">
        <f t="shared" si="962"/>
        <v>3</v>
      </c>
      <c r="R2324" s="223" t="s">
        <v>22</v>
      </c>
      <c r="S2324" s="141">
        <v>43801</v>
      </c>
      <c r="T2324" s="143" t="s">
        <v>180</v>
      </c>
      <c r="U2324" s="45">
        <v>47483</v>
      </c>
      <c r="V2324" s="16"/>
      <c r="W2324" s="16"/>
      <c r="X2324" s="16"/>
      <c r="Y2324" s="11"/>
    </row>
    <row r="2325" spans="1:25" s="17" customFormat="1" ht="24.95" customHeight="1" x14ac:dyDescent="0.2">
      <c r="A2325" s="58">
        <f t="shared" si="954"/>
        <v>54</v>
      </c>
      <c r="B2325" s="143" t="s">
        <v>126</v>
      </c>
      <c r="C2325" s="143" t="s">
        <v>468</v>
      </c>
      <c r="D2325" s="142" t="s">
        <v>40</v>
      </c>
      <c r="E2325" s="229" t="s">
        <v>560</v>
      </c>
      <c r="F2325" s="38">
        <v>2</v>
      </c>
      <c r="G2325" s="14"/>
      <c r="H2325" s="140">
        <v>54.1</v>
      </c>
      <c r="I2325" s="228">
        <f t="shared" si="956"/>
        <v>54.1</v>
      </c>
      <c r="J2325" s="228">
        <f t="shared" si="957"/>
        <v>0</v>
      </c>
      <c r="K2325" s="228">
        <f t="shared" si="958"/>
        <v>54.1</v>
      </c>
      <c r="L2325" s="143">
        <f t="shared" si="959"/>
        <v>1</v>
      </c>
      <c r="M2325" s="12">
        <f t="shared" si="960"/>
        <v>0</v>
      </c>
      <c r="N2325" s="143">
        <f t="shared" si="961"/>
        <v>1</v>
      </c>
      <c r="O2325" s="247">
        <v>0</v>
      </c>
      <c r="P2325" s="13">
        <v>0</v>
      </c>
      <c r="Q2325" s="247">
        <f t="shared" si="962"/>
        <v>0</v>
      </c>
      <c r="R2325" s="223" t="s">
        <v>22</v>
      </c>
      <c r="S2325" s="141">
        <v>43801</v>
      </c>
      <c r="T2325" s="143" t="s">
        <v>180</v>
      </c>
      <c r="U2325" s="45">
        <v>47483</v>
      </c>
      <c r="V2325" s="139"/>
      <c r="W2325" s="16"/>
      <c r="X2325" s="16"/>
      <c r="Y2325" s="11"/>
    </row>
    <row r="2326" spans="1:25" s="17" customFormat="1" ht="24.95" customHeight="1" x14ac:dyDescent="0.2">
      <c r="A2326" s="58">
        <f t="shared" si="954"/>
        <v>54</v>
      </c>
      <c r="B2326" s="143" t="s">
        <v>126</v>
      </c>
      <c r="C2326" s="143" t="s">
        <v>468</v>
      </c>
      <c r="D2326" s="142" t="s">
        <v>41</v>
      </c>
      <c r="E2326" s="143" t="s">
        <v>13</v>
      </c>
      <c r="F2326" s="38">
        <v>3</v>
      </c>
      <c r="G2326" s="14"/>
      <c r="H2326" s="140">
        <v>73.7</v>
      </c>
      <c r="I2326" s="228">
        <f t="shared" si="956"/>
        <v>73.7</v>
      </c>
      <c r="J2326" s="228">
        <f t="shared" si="957"/>
        <v>0</v>
      </c>
      <c r="K2326" s="228">
        <f t="shared" si="958"/>
        <v>73.7</v>
      </c>
      <c r="L2326" s="143">
        <f t="shared" si="959"/>
        <v>1</v>
      </c>
      <c r="M2326" s="12">
        <f t="shared" si="960"/>
        <v>0</v>
      </c>
      <c r="N2326" s="143">
        <f t="shared" si="961"/>
        <v>1</v>
      </c>
      <c r="O2326" s="247">
        <v>4</v>
      </c>
      <c r="P2326" s="13">
        <v>0</v>
      </c>
      <c r="Q2326" s="247">
        <f t="shared" si="962"/>
        <v>4</v>
      </c>
      <c r="R2326" s="223" t="s">
        <v>22</v>
      </c>
      <c r="S2326" s="141">
        <v>43801</v>
      </c>
      <c r="T2326" s="143" t="s">
        <v>180</v>
      </c>
      <c r="U2326" s="45">
        <v>47483</v>
      </c>
      <c r="V2326" s="139">
        <v>41229</v>
      </c>
      <c r="W2326" s="16"/>
      <c r="X2326" s="16"/>
      <c r="Y2326" s="11"/>
    </row>
    <row r="2327" spans="1:25" s="17" customFormat="1" ht="24.95" customHeight="1" x14ac:dyDescent="0.2">
      <c r="A2327" s="58">
        <f t="shared" si="954"/>
        <v>54</v>
      </c>
      <c r="B2327" s="143" t="s">
        <v>126</v>
      </c>
      <c r="C2327" s="143" t="s">
        <v>468</v>
      </c>
      <c r="D2327" s="142" t="s">
        <v>42</v>
      </c>
      <c r="E2327" s="143" t="s">
        <v>12</v>
      </c>
      <c r="F2327" s="38">
        <v>1</v>
      </c>
      <c r="G2327" s="14"/>
      <c r="H2327" s="140">
        <v>49.4</v>
      </c>
      <c r="I2327" s="228">
        <f t="shared" si="956"/>
        <v>49.4</v>
      </c>
      <c r="J2327" s="228">
        <f t="shared" si="957"/>
        <v>49.4</v>
      </c>
      <c r="K2327" s="228">
        <f t="shared" si="958"/>
        <v>0</v>
      </c>
      <c r="L2327" s="143">
        <f t="shared" si="959"/>
        <v>1</v>
      </c>
      <c r="M2327" s="12">
        <f t="shared" si="960"/>
        <v>1</v>
      </c>
      <c r="N2327" s="143">
        <f t="shared" si="961"/>
        <v>0</v>
      </c>
      <c r="O2327" s="247">
        <v>1</v>
      </c>
      <c r="P2327" s="13">
        <v>0</v>
      </c>
      <c r="Q2327" s="247">
        <f t="shared" si="962"/>
        <v>1</v>
      </c>
      <c r="R2327" s="223" t="s">
        <v>22</v>
      </c>
      <c r="S2327" s="52">
        <v>43801</v>
      </c>
      <c r="T2327" s="49" t="s">
        <v>180</v>
      </c>
      <c r="U2327" s="197">
        <v>47483</v>
      </c>
      <c r="V2327" s="16"/>
      <c r="W2327" s="16"/>
      <c r="X2327" s="16"/>
      <c r="Y2327" s="11"/>
    </row>
    <row r="2328" spans="1:25" s="66" customFormat="1" ht="21" customHeight="1" x14ac:dyDescent="0.2">
      <c r="A2328" s="67">
        <f t="shared" si="954"/>
        <v>54</v>
      </c>
      <c r="B2328" s="68" t="s">
        <v>126</v>
      </c>
      <c r="C2328" s="68" t="s">
        <v>468</v>
      </c>
      <c r="D2328" s="115">
        <f>COUNTA(D2312:D2327)</f>
        <v>16</v>
      </c>
      <c r="E2328" s="47" t="s">
        <v>34</v>
      </c>
      <c r="F2328" s="33"/>
      <c r="G2328" s="69">
        <v>1086.8</v>
      </c>
      <c r="H2328" s="69">
        <f>SUM(H2312:H2327)</f>
        <v>900.9</v>
      </c>
      <c r="I2328" s="69">
        <f t="shared" ref="I2328:Q2328" si="963">SUM(I2312:I2327)</f>
        <v>900.9</v>
      </c>
      <c r="J2328" s="69">
        <f t="shared" si="963"/>
        <v>284.79999999999995</v>
      </c>
      <c r="K2328" s="69">
        <f t="shared" si="963"/>
        <v>616.1</v>
      </c>
      <c r="L2328" s="115">
        <f t="shared" si="963"/>
        <v>16</v>
      </c>
      <c r="M2328" s="115">
        <f t="shared" si="963"/>
        <v>5</v>
      </c>
      <c r="N2328" s="115">
        <f t="shared" si="963"/>
        <v>11</v>
      </c>
      <c r="O2328" s="115">
        <f t="shared" si="963"/>
        <v>37</v>
      </c>
      <c r="P2328" s="115">
        <f t="shared" si="963"/>
        <v>0</v>
      </c>
      <c r="Q2328" s="115">
        <f t="shared" si="963"/>
        <v>37</v>
      </c>
      <c r="R2328" s="15" t="str">
        <f>IF(L2328/D2328=0,"дом расселён 100%",IF(L2328-D2328=0,"0%",IF(L2328/D2328&lt;1,1-L2328/D2328)))</f>
        <v>0%</v>
      </c>
      <c r="S2328" s="70">
        <v>43801</v>
      </c>
      <c r="T2328" s="68" t="s">
        <v>180</v>
      </c>
      <c r="U2328" s="70">
        <v>47483</v>
      </c>
      <c r="V2328" s="1"/>
      <c r="W2328" s="3"/>
      <c r="X2328" s="3"/>
      <c r="Y2328" s="11"/>
    </row>
    <row r="2329" spans="1:25" s="17" customFormat="1" ht="24.95" customHeight="1" x14ac:dyDescent="0.2">
      <c r="A2329" s="58">
        <f>A2328+1</f>
        <v>55</v>
      </c>
      <c r="B2329" s="143" t="s">
        <v>126</v>
      </c>
      <c r="C2329" s="143" t="s">
        <v>469</v>
      </c>
      <c r="D2329" s="142" t="s">
        <v>21</v>
      </c>
      <c r="E2329" s="143" t="s">
        <v>13</v>
      </c>
      <c r="F2329" s="38">
        <v>1</v>
      </c>
      <c r="G2329" s="14"/>
      <c r="H2329" s="140">
        <v>33.5</v>
      </c>
      <c r="I2329" s="228">
        <f t="shared" ref="I2329:I2344" si="964">IF(R2329="Подлежит расселению",H2329,IF(R2329="Расселено",0,IF(R2329="Пустующие",0,IF(R2329="В суде",H2329))))</f>
        <v>33.5</v>
      </c>
      <c r="J2329" s="228">
        <f t="shared" ref="J2329:J2344" si="965">IF(E2329="Муниципальная",I2329,IF(E2329="Частная",0,IF(E2329="Государственная",0,IF(E2329="Юр.лицо",0))))</f>
        <v>0</v>
      </c>
      <c r="K2329" s="228">
        <f t="shared" ref="K2329:K2344" si="966">IF(E2329="Муниципальная",0,IF(E2329="Частная",I2329,IF(E2329="Государственная",I2329,IF(E2329="Юр.лицо",I2329))))</f>
        <v>33.5</v>
      </c>
      <c r="L2329" s="143">
        <f t="shared" ref="L2329:L2344" si="967">IF(I2329&gt;0,1,IF(I2329=0,0))</f>
        <v>1</v>
      </c>
      <c r="M2329" s="12">
        <f t="shared" ref="M2329:M2344" si="968">IF(J2329&gt;0,1,IF(J2329=0,0))</f>
        <v>0</v>
      </c>
      <c r="N2329" s="143">
        <f t="shared" ref="N2329:N2344" si="969">IF(K2329&gt;0,1,IF(K2329=0,0))</f>
        <v>1</v>
      </c>
      <c r="O2329" s="247">
        <v>2</v>
      </c>
      <c r="P2329" s="13">
        <v>0</v>
      </c>
      <c r="Q2329" s="247">
        <f t="shared" ref="Q2329:Q2344" si="970">O2329-P2329</f>
        <v>2</v>
      </c>
      <c r="R2329" s="223" t="s">
        <v>22</v>
      </c>
      <c r="S2329" s="57">
        <v>43801</v>
      </c>
      <c r="T2329" s="54" t="s">
        <v>174</v>
      </c>
      <c r="U2329" s="207">
        <v>47483</v>
      </c>
      <c r="V2329" s="139">
        <v>38953</v>
      </c>
      <c r="W2329" s="16"/>
      <c r="X2329" s="16"/>
      <c r="Y2329" s="11"/>
    </row>
    <row r="2330" spans="1:25" s="17" customFormat="1" ht="24.95" customHeight="1" x14ac:dyDescent="0.2">
      <c r="A2330" s="58">
        <f t="shared" si="954"/>
        <v>55</v>
      </c>
      <c r="B2330" s="143" t="s">
        <v>126</v>
      </c>
      <c r="C2330" s="143" t="s">
        <v>469</v>
      </c>
      <c r="D2330" s="142" t="s">
        <v>23</v>
      </c>
      <c r="E2330" s="143" t="s">
        <v>13</v>
      </c>
      <c r="F2330" s="38">
        <v>3</v>
      </c>
      <c r="G2330" s="14"/>
      <c r="H2330" s="140">
        <v>73.2</v>
      </c>
      <c r="I2330" s="228">
        <f t="shared" si="964"/>
        <v>73.2</v>
      </c>
      <c r="J2330" s="228">
        <f t="shared" si="965"/>
        <v>0</v>
      </c>
      <c r="K2330" s="228">
        <f t="shared" si="966"/>
        <v>73.2</v>
      </c>
      <c r="L2330" s="143">
        <f t="shared" si="967"/>
        <v>1</v>
      </c>
      <c r="M2330" s="12">
        <f t="shared" si="968"/>
        <v>0</v>
      </c>
      <c r="N2330" s="143">
        <f t="shared" si="969"/>
        <v>1</v>
      </c>
      <c r="O2330" s="247">
        <v>2</v>
      </c>
      <c r="P2330" s="13">
        <v>0</v>
      </c>
      <c r="Q2330" s="247">
        <f t="shared" si="970"/>
        <v>2</v>
      </c>
      <c r="R2330" s="223" t="s">
        <v>22</v>
      </c>
      <c r="S2330" s="141">
        <v>43801</v>
      </c>
      <c r="T2330" s="143" t="s">
        <v>174</v>
      </c>
      <c r="U2330" s="45">
        <v>47483</v>
      </c>
      <c r="V2330" s="139">
        <v>42054</v>
      </c>
      <c r="W2330" s="16"/>
      <c r="X2330" s="16"/>
      <c r="Y2330" s="11"/>
    </row>
    <row r="2331" spans="1:25" s="17" customFormat="1" ht="24.95" customHeight="1" x14ac:dyDescent="0.2">
      <c r="A2331" s="58">
        <f t="shared" si="954"/>
        <v>55</v>
      </c>
      <c r="B2331" s="143" t="s">
        <v>126</v>
      </c>
      <c r="C2331" s="143" t="s">
        <v>469</v>
      </c>
      <c r="D2331" s="142" t="s">
        <v>24</v>
      </c>
      <c r="E2331" s="143" t="s">
        <v>13</v>
      </c>
      <c r="F2331" s="38">
        <v>2</v>
      </c>
      <c r="G2331" s="14"/>
      <c r="H2331" s="140">
        <v>54.6</v>
      </c>
      <c r="I2331" s="228">
        <f t="shared" si="964"/>
        <v>54.6</v>
      </c>
      <c r="J2331" s="228">
        <f t="shared" si="965"/>
        <v>0</v>
      </c>
      <c r="K2331" s="228">
        <f t="shared" si="966"/>
        <v>54.6</v>
      </c>
      <c r="L2331" s="143">
        <f t="shared" si="967"/>
        <v>1</v>
      </c>
      <c r="M2331" s="12">
        <f t="shared" si="968"/>
        <v>0</v>
      </c>
      <c r="N2331" s="143">
        <f t="shared" si="969"/>
        <v>1</v>
      </c>
      <c r="O2331" s="247">
        <v>6</v>
      </c>
      <c r="P2331" s="13">
        <v>0</v>
      </c>
      <c r="Q2331" s="247">
        <f t="shared" si="970"/>
        <v>6</v>
      </c>
      <c r="R2331" s="223" t="s">
        <v>22</v>
      </c>
      <c r="S2331" s="141">
        <v>43801</v>
      </c>
      <c r="T2331" s="143" t="s">
        <v>174</v>
      </c>
      <c r="U2331" s="45">
        <v>47483</v>
      </c>
      <c r="V2331" s="139">
        <v>39094</v>
      </c>
      <c r="W2331" s="16"/>
      <c r="X2331" s="16"/>
      <c r="Y2331" s="11"/>
    </row>
    <row r="2332" spans="1:25" s="17" customFormat="1" ht="24.95" customHeight="1" x14ac:dyDescent="0.2">
      <c r="A2332" s="58">
        <f t="shared" si="954"/>
        <v>55</v>
      </c>
      <c r="B2332" s="143" t="s">
        <v>126</v>
      </c>
      <c r="C2332" s="143" t="s">
        <v>469</v>
      </c>
      <c r="D2332" s="142" t="s">
        <v>25</v>
      </c>
      <c r="E2332" s="143" t="s">
        <v>13</v>
      </c>
      <c r="F2332" s="38">
        <v>2</v>
      </c>
      <c r="G2332" s="14"/>
      <c r="H2332" s="140">
        <v>53.2</v>
      </c>
      <c r="I2332" s="228">
        <f t="shared" si="964"/>
        <v>53.2</v>
      </c>
      <c r="J2332" s="228">
        <f t="shared" si="965"/>
        <v>0</v>
      </c>
      <c r="K2332" s="228">
        <f t="shared" si="966"/>
        <v>53.2</v>
      </c>
      <c r="L2332" s="143">
        <f t="shared" si="967"/>
        <v>1</v>
      </c>
      <c r="M2332" s="12">
        <f t="shared" si="968"/>
        <v>0</v>
      </c>
      <c r="N2332" s="143">
        <f t="shared" si="969"/>
        <v>1</v>
      </c>
      <c r="O2332" s="247">
        <v>1</v>
      </c>
      <c r="P2332" s="13">
        <v>0</v>
      </c>
      <c r="Q2332" s="247">
        <f t="shared" si="970"/>
        <v>1</v>
      </c>
      <c r="R2332" s="223" t="s">
        <v>22</v>
      </c>
      <c r="S2332" s="141">
        <v>43801</v>
      </c>
      <c r="T2332" s="143" t="s">
        <v>174</v>
      </c>
      <c r="U2332" s="45">
        <v>47483</v>
      </c>
      <c r="V2332" s="139">
        <v>42858</v>
      </c>
      <c r="W2332" s="16"/>
      <c r="X2332" s="16"/>
      <c r="Y2332" s="11"/>
    </row>
    <row r="2333" spans="1:25" s="17" customFormat="1" ht="24.95" customHeight="1" x14ac:dyDescent="0.2">
      <c r="A2333" s="58">
        <f t="shared" si="954"/>
        <v>55</v>
      </c>
      <c r="B2333" s="143" t="s">
        <v>126</v>
      </c>
      <c r="C2333" s="143" t="s">
        <v>469</v>
      </c>
      <c r="D2333" s="142" t="s">
        <v>26</v>
      </c>
      <c r="E2333" s="143" t="s">
        <v>13</v>
      </c>
      <c r="F2333" s="38">
        <v>1</v>
      </c>
      <c r="G2333" s="14"/>
      <c r="H2333" s="140">
        <v>49.9</v>
      </c>
      <c r="I2333" s="228">
        <f t="shared" si="964"/>
        <v>49.9</v>
      </c>
      <c r="J2333" s="228">
        <f t="shared" si="965"/>
        <v>0</v>
      </c>
      <c r="K2333" s="228">
        <f t="shared" si="966"/>
        <v>49.9</v>
      </c>
      <c r="L2333" s="143">
        <f t="shared" si="967"/>
        <v>1</v>
      </c>
      <c r="M2333" s="12">
        <f t="shared" si="968"/>
        <v>0</v>
      </c>
      <c r="N2333" s="143">
        <f t="shared" si="969"/>
        <v>1</v>
      </c>
      <c r="O2333" s="247">
        <v>1</v>
      </c>
      <c r="P2333" s="13">
        <v>0</v>
      </c>
      <c r="Q2333" s="247">
        <f t="shared" si="970"/>
        <v>1</v>
      </c>
      <c r="R2333" s="223" t="s">
        <v>22</v>
      </c>
      <c r="S2333" s="141">
        <v>43801</v>
      </c>
      <c r="T2333" s="143" t="s">
        <v>174</v>
      </c>
      <c r="U2333" s="45">
        <v>47483</v>
      </c>
      <c r="V2333" s="139">
        <v>42530</v>
      </c>
      <c r="W2333" s="16"/>
      <c r="X2333" s="16"/>
      <c r="Y2333" s="11"/>
    </row>
    <row r="2334" spans="1:25" s="17" customFormat="1" ht="24.95" customHeight="1" x14ac:dyDescent="0.2">
      <c r="A2334" s="58">
        <f t="shared" si="954"/>
        <v>55</v>
      </c>
      <c r="B2334" s="143" t="s">
        <v>126</v>
      </c>
      <c r="C2334" s="143" t="s">
        <v>469</v>
      </c>
      <c r="D2334" s="142" t="s">
        <v>27</v>
      </c>
      <c r="E2334" s="143" t="s">
        <v>13</v>
      </c>
      <c r="F2334" s="38">
        <v>3</v>
      </c>
      <c r="G2334" s="14"/>
      <c r="H2334" s="140">
        <v>73.400000000000006</v>
      </c>
      <c r="I2334" s="228">
        <f t="shared" si="964"/>
        <v>73.400000000000006</v>
      </c>
      <c r="J2334" s="228">
        <f t="shared" si="965"/>
        <v>0</v>
      </c>
      <c r="K2334" s="228">
        <f t="shared" si="966"/>
        <v>73.400000000000006</v>
      </c>
      <c r="L2334" s="143">
        <f t="shared" si="967"/>
        <v>1</v>
      </c>
      <c r="M2334" s="12">
        <f t="shared" si="968"/>
        <v>0</v>
      </c>
      <c r="N2334" s="143">
        <f t="shared" si="969"/>
        <v>1</v>
      </c>
      <c r="O2334" s="247">
        <v>3</v>
      </c>
      <c r="P2334" s="13">
        <v>0</v>
      </c>
      <c r="Q2334" s="247">
        <f t="shared" si="970"/>
        <v>3</v>
      </c>
      <c r="R2334" s="223" t="s">
        <v>22</v>
      </c>
      <c r="S2334" s="141">
        <v>43801</v>
      </c>
      <c r="T2334" s="143" t="s">
        <v>174</v>
      </c>
      <c r="U2334" s="45">
        <v>47483</v>
      </c>
      <c r="V2334" s="139">
        <v>40539</v>
      </c>
      <c r="W2334" s="16"/>
      <c r="X2334" s="16"/>
      <c r="Y2334" s="11"/>
    </row>
    <row r="2335" spans="1:25" s="17" customFormat="1" ht="24.95" customHeight="1" x14ac:dyDescent="0.2">
      <c r="A2335" s="58">
        <f t="shared" si="954"/>
        <v>55</v>
      </c>
      <c r="B2335" s="143" t="s">
        <v>126</v>
      </c>
      <c r="C2335" s="143" t="s">
        <v>469</v>
      </c>
      <c r="D2335" s="142" t="s">
        <v>28</v>
      </c>
      <c r="E2335" s="143" t="s">
        <v>13</v>
      </c>
      <c r="F2335" s="38">
        <v>2</v>
      </c>
      <c r="G2335" s="14"/>
      <c r="H2335" s="140">
        <v>54.8</v>
      </c>
      <c r="I2335" s="228">
        <f t="shared" si="964"/>
        <v>54.8</v>
      </c>
      <c r="J2335" s="228">
        <f t="shared" si="965"/>
        <v>0</v>
      </c>
      <c r="K2335" s="228">
        <f t="shared" si="966"/>
        <v>54.8</v>
      </c>
      <c r="L2335" s="143">
        <f t="shared" si="967"/>
        <v>1</v>
      </c>
      <c r="M2335" s="12">
        <f t="shared" si="968"/>
        <v>0</v>
      </c>
      <c r="N2335" s="143">
        <f t="shared" si="969"/>
        <v>1</v>
      </c>
      <c r="O2335" s="247">
        <v>1</v>
      </c>
      <c r="P2335" s="13">
        <v>0</v>
      </c>
      <c r="Q2335" s="247">
        <f t="shared" si="970"/>
        <v>1</v>
      </c>
      <c r="R2335" s="223" t="s">
        <v>22</v>
      </c>
      <c r="S2335" s="141">
        <v>43801</v>
      </c>
      <c r="T2335" s="143" t="s">
        <v>174</v>
      </c>
      <c r="U2335" s="45">
        <v>47483</v>
      </c>
      <c r="V2335" s="139">
        <v>38889</v>
      </c>
      <c r="W2335" s="16"/>
      <c r="X2335" s="16"/>
      <c r="Y2335" s="11"/>
    </row>
    <row r="2336" spans="1:25" s="17" customFormat="1" ht="24.95" customHeight="1" x14ac:dyDescent="0.2">
      <c r="A2336" s="58">
        <f t="shared" si="954"/>
        <v>55</v>
      </c>
      <c r="B2336" s="143" t="s">
        <v>126</v>
      </c>
      <c r="C2336" s="143" t="s">
        <v>469</v>
      </c>
      <c r="D2336" s="142" t="s">
        <v>29</v>
      </c>
      <c r="E2336" s="143" t="s">
        <v>13</v>
      </c>
      <c r="F2336" s="38">
        <v>2</v>
      </c>
      <c r="G2336" s="14"/>
      <c r="H2336" s="140">
        <v>54.1</v>
      </c>
      <c r="I2336" s="228">
        <f t="shared" si="964"/>
        <v>54.1</v>
      </c>
      <c r="J2336" s="228">
        <f t="shared" si="965"/>
        <v>0</v>
      </c>
      <c r="K2336" s="228">
        <f t="shared" si="966"/>
        <v>54.1</v>
      </c>
      <c r="L2336" s="143">
        <f t="shared" si="967"/>
        <v>1</v>
      </c>
      <c r="M2336" s="12">
        <f t="shared" si="968"/>
        <v>0</v>
      </c>
      <c r="N2336" s="143">
        <f t="shared" si="969"/>
        <v>1</v>
      </c>
      <c r="O2336" s="247">
        <v>2</v>
      </c>
      <c r="P2336" s="13">
        <v>0</v>
      </c>
      <c r="Q2336" s="247">
        <f t="shared" si="970"/>
        <v>2</v>
      </c>
      <c r="R2336" s="223" t="s">
        <v>22</v>
      </c>
      <c r="S2336" s="141">
        <v>43801</v>
      </c>
      <c r="T2336" s="143" t="s">
        <v>174</v>
      </c>
      <c r="U2336" s="45">
        <v>47483</v>
      </c>
      <c r="V2336" s="139">
        <v>42838</v>
      </c>
      <c r="W2336" s="16"/>
      <c r="X2336" s="16"/>
      <c r="Y2336" s="11"/>
    </row>
    <row r="2337" spans="1:25" s="17" customFormat="1" ht="24.95" customHeight="1" x14ac:dyDescent="0.2">
      <c r="A2337" s="58">
        <f t="shared" si="954"/>
        <v>55</v>
      </c>
      <c r="B2337" s="143" t="s">
        <v>126</v>
      </c>
      <c r="C2337" s="143" t="s">
        <v>469</v>
      </c>
      <c r="D2337" s="142" t="s">
        <v>30</v>
      </c>
      <c r="E2337" s="143" t="s">
        <v>13</v>
      </c>
      <c r="F2337" s="38">
        <v>2</v>
      </c>
      <c r="G2337" s="14"/>
      <c r="H2337" s="140">
        <v>53.3</v>
      </c>
      <c r="I2337" s="228">
        <f t="shared" si="964"/>
        <v>53.3</v>
      </c>
      <c r="J2337" s="228">
        <f t="shared" si="965"/>
        <v>0</v>
      </c>
      <c r="K2337" s="228">
        <f t="shared" si="966"/>
        <v>53.3</v>
      </c>
      <c r="L2337" s="143">
        <f t="shared" si="967"/>
        <v>1</v>
      </c>
      <c r="M2337" s="12">
        <f t="shared" si="968"/>
        <v>0</v>
      </c>
      <c r="N2337" s="143">
        <f t="shared" si="969"/>
        <v>1</v>
      </c>
      <c r="O2337" s="247">
        <v>2</v>
      </c>
      <c r="P2337" s="13">
        <v>0</v>
      </c>
      <c r="Q2337" s="247">
        <f t="shared" si="970"/>
        <v>2</v>
      </c>
      <c r="R2337" s="223" t="s">
        <v>22</v>
      </c>
      <c r="S2337" s="141">
        <v>43801</v>
      </c>
      <c r="T2337" s="143" t="s">
        <v>174</v>
      </c>
      <c r="U2337" s="45">
        <v>47483</v>
      </c>
      <c r="V2337" s="139">
        <v>39674</v>
      </c>
      <c r="W2337" s="16"/>
      <c r="X2337" s="16"/>
      <c r="Y2337" s="11"/>
    </row>
    <row r="2338" spans="1:25" s="17" customFormat="1" ht="24.95" customHeight="1" x14ac:dyDescent="0.2">
      <c r="A2338" s="58">
        <f t="shared" si="954"/>
        <v>55</v>
      </c>
      <c r="B2338" s="143" t="s">
        <v>126</v>
      </c>
      <c r="C2338" s="143" t="s">
        <v>469</v>
      </c>
      <c r="D2338" s="142" t="s">
        <v>31</v>
      </c>
      <c r="E2338" s="143" t="s">
        <v>13</v>
      </c>
      <c r="F2338" s="38">
        <v>2</v>
      </c>
      <c r="G2338" s="14"/>
      <c r="H2338" s="140">
        <v>53.7</v>
      </c>
      <c r="I2338" s="228">
        <f t="shared" si="964"/>
        <v>53.7</v>
      </c>
      <c r="J2338" s="228">
        <f t="shared" si="965"/>
        <v>0</v>
      </c>
      <c r="K2338" s="228">
        <f t="shared" si="966"/>
        <v>53.7</v>
      </c>
      <c r="L2338" s="143">
        <f t="shared" si="967"/>
        <v>1</v>
      </c>
      <c r="M2338" s="12">
        <f t="shared" si="968"/>
        <v>0</v>
      </c>
      <c r="N2338" s="143">
        <f t="shared" si="969"/>
        <v>1</v>
      </c>
      <c r="O2338" s="247">
        <v>3</v>
      </c>
      <c r="P2338" s="13">
        <v>0</v>
      </c>
      <c r="Q2338" s="247">
        <f t="shared" si="970"/>
        <v>3</v>
      </c>
      <c r="R2338" s="223" t="s">
        <v>22</v>
      </c>
      <c r="S2338" s="141">
        <v>43801</v>
      </c>
      <c r="T2338" s="143" t="s">
        <v>174</v>
      </c>
      <c r="U2338" s="45">
        <v>47483</v>
      </c>
      <c r="V2338" s="139">
        <v>43117</v>
      </c>
      <c r="W2338" s="16"/>
      <c r="X2338" s="16"/>
      <c r="Y2338" s="11"/>
    </row>
    <row r="2339" spans="1:25" s="17" customFormat="1" ht="24.95" customHeight="1" x14ac:dyDescent="0.2">
      <c r="A2339" s="58">
        <f t="shared" si="954"/>
        <v>55</v>
      </c>
      <c r="B2339" s="143" t="s">
        <v>126</v>
      </c>
      <c r="C2339" s="143" t="s">
        <v>469</v>
      </c>
      <c r="D2339" s="142" t="s">
        <v>32</v>
      </c>
      <c r="E2339" s="143" t="s">
        <v>13</v>
      </c>
      <c r="F2339" s="38">
        <v>3</v>
      </c>
      <c r="G2339" s="14"/>
      <c r="H2339" s="140">
        <v>73.2</v>
      </c>
      <c r="I2339" s="228">
        <f t="shared" si="964"/>
        <v>73.2</v>
      </c>
      <c r="J2339" s="228">
        <f t="shared" si="965"/>
        <v>0</v>
      </c>
      <c r="K2339" s="228">
        <f t="shared" si="966"/>
        <v>73.2</v>
      </c>
      <c r="L2339" s="143">
        <f t="shared" si="967"/>
        <v>1</v>
      </c>
      <c r="M2339" s="12">
        <f t="shared" si="968"/>
        <v>0</v>
      </c>
      <c r="N2339" s="143">
        <f t="shared" si="969"/>
        <v>1</v>
      </c>
      <c r="O2339" s="247">
        <v>1</v>
      </c>
      <c r="P2339" s="13">
        <v>0</v>
      </c>
      <c r="Q2339" s="247">
        <f t="shared" si="970"/>
        <v>1</v>
      </c>
      <c r="R2339" s="223" t="s">
        <v>22</v>
      </c>
      <c r="S2339" s="141">
        <v>43801</v>
      </c>
      <c r="T2339" s="143" t="s">
        <v>174</v>
      </c>
      <c r="U2339" s="45">
        <v>47483</v>
      </c>
      <c r="V2339" s="139">
        <v>39221</v>
      </c>
      <c r="W2339" s="16"/>
      <c r="X2339" s="16"/>
      <c r="Y2339" s="11"/>
    </row>
    <row r="2340" spans="1:25" s="17" customFormat="1" ht="24.95" customHeight="1" x14ac:dyDescent="0.2">
      <c r="A2340" s="58">
        <f t="shared" si="954"/>
        <v>55</v>
      </c>
      <c r="B2340" s="143" t="s">
        <v>126</v>
      </c>
      <c r="C2340" s="143" t="s">
        <v>469</v>
      </c>
      <c r="D2340" s="142" t="s">
        <v>33</v>
      </c>
      <c r="E2340" s="143" t="s">
        <v>13</v>
      </c>
      <c r="F2340" s="38">
        <v>1</v>
      </c>
      <c r="G2340" s="14"/>
      <c r="H2340" s="140">
        <v>33.9</v>
      </c>
      <c r="I2340" s="228">
        <f t="shared" si="964"/>
        <v>33.9</v>
      </c>
      <c r="J2340" s="228">
        <f t="shared" si="965"/>
        <v>0</v>
      </c>
      <c r="K2340" s="228">
        <f t="shared" si="966"/>
        <v>33.9</v>
      </c>
      <c r="L2340" s="143">
        <f t="shared" si="967"/>
        <v>1</v>
      </c>
      <c r="M2340" s="12">
        <f t="shared" si="968"/>
        <v>0</v>
      </c>
      <c r="N2340" s="143">
        <f t="shared" si="969"/>
        <v>1</v>
      </c>
      <c r="O2340" s="247">
        <v>0</v>
      </c>
      <c r="P2340" s="13">
        <v>0</v>
      </c>
      <c r="Q2340" s="247">
        <f t="shared" si="970"/>
        <v>0</v>
      </c>
      <c r="R2340" s="223" t="s">
        <v>22</v>
      </c>
      <c r="S2340" s="141">
        <v>43801</v>
      </c>
      <c r="T2340" s="143" t="s">
        <v>174</v>
      </c>
      <c r="U2340" s="45">
        <v>47483</v>
      </c>
      <c r="V2340" s="139">
        <v>40758</v>
      </c>
      <c r="W2340" s="16"/>
      <c r="X2340" s="16"/>
      <c r="Y2340" s="11"/>
    </row>
    <row r="2341" spans="1:25" s="17" customFormat="1" ht="24.95" customHeight="1" x14ac:dyDescent="0.2">
      <c r="A2341" s="58">
        <f t="shared" si="954"/>
        <v>55</v>
      </c>
      <c r="B2341" s="143" t="s">
        <v>126</v>
      </c>
      <c r="C2341" s="143" t="s">
        <v>469</v>
      </c>
      <c r="D2341" s="142" t="s">
        <v>39</v>
      </c>
      <c r="E2341" s="143" t="s">
        <v>13</v>
      </c>
      <c r="F2341" s="38">
        <v>2</v>
      </c>
      <c r="G2341" s="14"/>
      <c r="H2341" s="140">
        <v>54.3</v>
      </c>
      <c r="I2341" s="228">
        <f t="shared" si="964"/>
        <v>54.3</v>
      </c>
      <c r="J2341" s="228">
        <f t="shared" si="965"/>
        <v>0</v>
      </c>
      <c r="K2341" s="228">
        <f t="shared" si="966"/>
        <v>54.3</v>
      </c>
      <c r="L2341" s="143">
        <f t="shared" si="967"/>
        <v>1</v>
      </c>
      <c r="M2341" s="12">
        <f t="shared" si="968"/>
        <v>0</v>
      </c>
      <c r="N2341" s="143">
        <f t="shared" si="969"/>
        <v>1</v>
      </c>
      <c r="O2341" s="247">
        <v>3</v>
      </c>
      <c r="P2341" s="13">
        <v>0</v>
      </c>
      <c r="Q2341" s="247">
        <f t="shared" si="970"/>
        <v>3</v>
      </c>
      <c r="R2341" s="223" t="s">
        <v>22</v>
      </c>
      <c r="S2341" s="141">
        <v>43801</v>
      </c>
      <c r="T2341" s="143" t="s">
        <v>174</v>
      </c>
      <c r="U2341" s="45">
        <v>47483</v>
      </c>
      <c r="V2341" s="139">
        <v>39099</v>
      </c>
      <c r="W2341" s="16"/>
      <c r="X2341" s="16"/>
      <c r="Y2341" s="11"/>
    </row>
    <row r="2342" spans="1:25" s="17" customFormat="1" ht="24.95" customHeight="1" x14ac:dyDescent="0.2">
      <c r="A2342" s="58">
        <f t="shared" si="954"/>
        <v>55</v>
      </c>
      <c r="B2342" s="143" t="s">
        <v>126</v>
      </c>
      <c r="C2342" s="143" t="s">
        <v>469</v>
      </c>
      <c r="D2342" s="142" t="s">
        <v>40</v>
      </c>
      <c r="E2342" s="143" t="s">
        <v>13</v>
      </c>
      <c r="F2342" s="38">
        <v>2</v>
      </c>
      <c r="G2342" s="14"/>
      <c r="H2342" s="140">
        <v>55.7</v>
      </c>
      <c r="I2342" s="228">
        <f t="shared" si="964"/>
        <v>55.7</v>
      </c>
      <c r="J2342" s="228">
        <f t="shared" si="965"/>
        <v>0</v>
      </c>
      <c r="K2342" s="228">
        <f t="shared" si="966"/>
        <v>55.7</v>
      </c>
      <c r="L2342" s="143">
        <f t="shared" si="967"/>
        <v>1</v>
      </c>
      <c r="M2342" s="12">
        <f t="shared" si="968"/>
        <v>0</v>
      </c>
      <c r="N2342" s="143">
        <f t="shared" si="969"/>
        <v>1</v>
      </c>
      <c r="O2342" s="247">
        <v>5</v>
      </c>
      <c r="P2342" s="13">
        <v>0</v>
      </c>
      <c r="Q2342" s="247">
        <f t="shared" si="970"/>
        <v>5</v>
      </c>
      <c r="R2342" s="223" t="s">
        <v>22</v>
      </c>
      <c r="S2342" s="141">
        <v>43801</v>
      </c>
      <c r="T2342" s="143" t="s">
        <v>174</v>
      </c>
      <c r="U2342" s="45">
        <v>47483</v>
      </c>
      <c r="V2342" s="139">
        <v>38313</v>
      </c>
      <c r="W2342" s="16"/>
      <c r="X2342" s="16"/>
      <c r="Y2342" s="11"/>
    </row>
    <row r="2343" spans="1:25" s="17" customFormat="1" ht="24.95" customHeight="1" x14ac:dyDescent="0.2">
      <c r="A2343" s="58">
        <f t="shared" si="954"/>
        <v>55</v>
      </c>
      <c r="B2343" s="143" t="s">
        <v>126</v>
      </c>
      <c r="C2343" s="143" t="s">
        <v>469</v>
      </c>
      <c r="D2343" s="142" t="s">
        <v>41</v>
      </c>
      <c r="E2343" s="143" t="s">
        <v>13</v>
      </c>
      <c r="F2343" s="38">
        <v>3</v>
      </c>
      <c r="G2343" s="14"/>
      <c r="H2343" s="140">
        <v>75.3</v>
      </c>
      <c r="I2343" s="228">
        <f t="shared" si="964"/>
        <v>75.3</v>
      </c>
      <c r="J2343" s="228">
        <f t="shared" si="965"/>
        <v>0</v>
      </c>
      <c r="K2343" s="228">
        <f t="shared" si="966"/>
        <v>75.3</v>
      </c>
      <c r="L2343" s="143">
        <f t="shared" si="967"/>
        <v>1</v>
      </c>
      <c r="M2343" s="12">
        <f t="shared" si="968"/>
        <v>0</v>
      </c>
      <c r="N2343" s="143">
        <f t="shared" si="969"/>
        <v>1</v>
      </c>
      <c r="O2343" s="247">
        <v>0</v>
      </c>
      <c r="P2343" s="13">
        <v>0</v>
      </c>
      <c r="Q2343" s="247">
        <f t="shared" si="970"/>
        <v>0</v>
      </c>
      <c r="R2343" s="223" t="s">
        <v>22</v>
      </c>
      <c r="S2343" s="141">
        <v>43801</v>
      </c>
      <c r="T2343" s="143" t="s">
        <v>174</v>
      </c>
      <c r="U2343" s="45">
        <v>47483</v>
      </c>
      <c r="V2343" s="139">
        <v>41948</v>
      </c>
      <c r="W2343" s="16"/>
      <c r="X2343" s="16"/>
      <c r="Y2343" s="11"/>
    </row>
    <row r="2344" spans="1:25" s="17" customFormat="1" ht="24.95" customHeight="1" x14ac:dyDescent="0.2">
      <c r="A2344" s="58">
        <f t="shared" si="954"/>
        <v>55</v>
      </c>
      <c r="B2344" s="143" t="s">
        <v>126</v>
      </c>
      <c r="C2344" s="143" t="s">
        <v>469</v>
      </c>
      <c r="D2344" s="142" t="s">
        <v>42</v>
      </c>
      <c r="E2344" s="143" t="s">
        <v>13</v>
      </c>
      <c r="F2344" s="38">
        <v>2</v>
      </c>
      <c r="G2344" s="14"/>
      <c r="H2344" s="140">
        <v>49.5</v>
      </c>
      <c r="I2344" s="228">
        <f t="shared" si="964"/>
        <v>49.5</v>
      </c>
      <c r="J2344" s="228">
        <f t="shared" si="965"/>
        <v>0</v>
      </c>
      <c r="K2344" s="228">
        <f t="shared" si="966"/>
        <v>49.5</v>
      </c>
      <c r="L2344" s="143">
        <f t="shared" si="967"/>
        <v>1</v>
      </c>
      <c r="M2344" s="12">
        <f t="shared" si="968"/>
        <v>0</v>
      </c>
      <c r="N2344" s="143">
        <f t="shared" si="969"/>
        <v>1</v>
      </c>
      <c r="O2344" s="247">
        <v>5</v>
      </c>
      <c r="P2344" s="13">
        <v>0</v>
      </c>
      <c r="Q2344" s="247">
        <f t="shared" si="970"/>
        <v>5</v>
      </c>
      <c r="R2344" s="223" t="s">
        <v>22</v>
      </c>
      <c r="S2344" s="52">
        <v>43801</v>
      </c>
      <c r="T2344" s="49" t="s">
        <v>174</v>
      </c>
      <c r="U2344" s="197">
        <v>47483</v>
      </c>
      <c r="V2344" s="139">
        <v>38869</v>
      </c>
      <c r="W2344" s="16"/>
      <c r="X2344" s="16"/>
      <c r="Y2344" s="11"/>
    </row>
    <row r="2345" spans="1:25" s="66" customFormat="1" ht="21" customHeight="1" x14ac:dyDescent="0.2">
      <c r="A2345" s="67">
        <f t="shared" si="954"/>
        <v>55</v>
      </c>
      <c r="B2345" s="68" t="s">
        <v>126</v>
      </c>
      <c r="C2345" s="68" t="s">
        <v>469</v>
      </c>
      <c r="D2345" s="115">
        <f>COUNTA(D2329:D2344)</f>
        <v>16</v>
      </c>
      <c r="E2345" s="47" t="s">
        <v>34</v>
      </c>
      <c r="F2345" s="33"/>
      <c r="G2345" s="69">
        <v>1100.5</v>
      </c>
      <c r="H2345" s="69">
        <f>SUM(H2329:H2344)</f>
        <v>895.6</v>
      </c>
      <c r="I2345" s="69">
        <f t="shared" ref="I2345:Q2345" si="971">SUM(I2329:I2344)</f>
        <v>895.6</v>
      </c>
      <c r="J2345" s="69">
        <f t="shared" si="971"/>
        <v>0</v>
      </c>
      <c r="K2345" s="69">
        <f t="shared" si="971"/>
        <v>895.6</v>
      </c>
      <c r="L2345" s="115">
        <f t="shared" si="971"/>
        <v>16</v>
      </c>
      <c r="M2345" s="115">
        <f t="shared" si="971"/>
        <v>0</v>
      </c>
      <c r="N2345" s="115">
        <f t="shared" si="971"/>
        <v>16</v>
      </c>
      <c r="O2345" s="115">
        <f t="shared" si="971"/>
        <v>37</v>
      </c>
      <c r="P2345" s="115">
        <f t="shared" si="971"/>
        <v>0</v>
      </c>
      <c r="Q2345" s="115">
        <f t="shared" si="971"/>
        <v>37</v>
      </c>
      <c r="R2345" s="15" t="str">
        <f>IF(L2345/D2345=0,"дом расселён 100%",IF(L2345-D2345=0,"0%",IF(L2345/D2345&lt;1,1-L2345/D2345)))</f>
        <v>0%</v>
      </c>
      <c r="S2345" s="70">
        <v>43801</v>
      </c>
      <c r="T2345" s="68" t="s">
        <v>174</v>
      </c>
      <c r="U2345" s="70">
        <v>47483</v>
      </c>
      <c r="V2345" s="1"/>
      <c r="W2345" s="3"/>
      <c r="X2345" s="3"/>
      <c r="Y2345" s="11"/>
    </row>
    <row r="2346" spans="1:25" s="17" customFormat="1" ht="24.95" customHeight="1" x14ac:dyDescent="0.2">
      <c r="A2346" s="58">
        <f>A2345+1</f>
        <v>56</v>
      </c>
      <c r="B2346" s="143" t="s">
        <v>126</v>
      </c>
      <c r="C2346" s="143" t="s">
        <v>470</v>
      </c>
      <c r="D2346" s="142" t="s">
        <v>21</v>
      </c>
      <c r="E2346" s="143" t="s">
        <v>12</v>
      </c>
      <c r="F2346" s="38">
        <v>3</v>
      </c>
      <c r="G2346" s="14"/>
      <c r="H2346" s="140">
        <v>49.3</v>
      </c>
      <c r="I2346" s="228">
        <f t="shared" ref="I2346:I2357" si="972">IF(R2346="Подлежит расселению",H2346,IF(R2346="Расселено",0,IF(R2346="Пустующие",0,IF(R2346="В суде",H2346))))</f>
        <v>49.3</v>
      </c>
      <c r="J2346" s="228">
        <f t="shared" ref="J2346:J2357" si="973">IF(E2346="Муниципальная",I2346,IF(E2346="Частная",0,IF(E2346="Государственная",0,IF(E2346="Юр.лицо",0))))</f>
        <v>49.3</v>
      </c>
      <c r="K2346" s="228">
        <f t="shared" ref="K2346:K2357" si="974">IF(E2346="Муниципальная",0,IF(E2346="Частная",I2346,IF(E2346="Государственная",I2346,IF(E2346="Юр.лицо",I2346))))</f>
        <v>0</v>
      </c>
      <c r="L2346" s="143">
        <f t="shared" ref="L2346:L2357" si="975">IF(I2346&gt;0,1,IF(I2346=0,0))</f>
        <v>1</v>
      </c>
      <c r="M2346" s="12">
        <f t="shared" ref="M2346:M2357" si="976">IF(J2346&gt;0,1,IF(J2346=0,0))</f>
        <v>1</v>
      </c>
      <c r="N2346" s="143">
        <f t="shared" ref="N2346:N2357" si="977">IF(K2346&gt;0,1,IF(K2346=0,0))</f>
        <v>0</v>
      </c>
      <c r="O2346" s="247">
        <v>0</v>
      </c>
      <c r="P2346" s="13">
        <v>0</v>
      </c>
      <c r="Q2346" s="247">
        <f t="shared" ref="Q2346:Q2357" si="978">O2346-P2346</f>
        <v>0</v>
      </c>
      <c r="R2346" s="223" t="s">
        <v>22</v>
      </c>
      <c r="S2346" s="57">
        <v>43801</v>
      </c>
      <c r="T2346" s="54" t="s">
        <v>471</v>
      </c>
      <c r="U2346" s="207">
        <v>47483</v>
      </c>
      <c r="V2346" s="16"/>
      <c r="W2346" s="16"/>
      <c r="X2346" s="16"/>
      <c r="Y2346" s="11"/>
    </row>
    <row r="2347" spans="1:25" s="17" customFormat="1" ht="24.95" customHeight="1" x14ac:dyDescent="0.2">
      <c r="A2347" s="58">
        <f t="shared" si="954"/>
        <v>56</v>
      </c>
      <c r="B2347" s="143" t="s">
        <v>126</v>
      </c>
      <c r="C2347" s="143" t="s">
        <v>470</v>
      </c>
      <c r="D2347" s="142" t="s">
        <v>23</v>
      </c>
      <c r="E2347" s="143" t="s">
        <v>13</v>
      </c>
      <c r="F2347" s="38">
        <v>2</v>
      </c>
      <c r="G2347" s="14"/>
      <c r="H2347" s="140">
        <v>41.6</v>
      </c>
      <c r="I2347" s="228">
        <f t="shared" si="972"/>
        <v>41.6</v>
      </c>
      <c r="J2347" s="228">
        <f t="shared" si="973"/>
        <v>0</v>
      </c>
      <c r="K2347" s="228">
        <f t="shared" si="974"/>
        <v>41.6</v>
      </c>
      <c r="L2347" s="143">
        <f t="shared" si="975"/>
        <v>1</v>
      </c>
      <c r="M2347" s="12">
        <f t="shared" si="976"/>
        <v>0</v>
      </c>
      <c r="N2347" s="143">
        <f t="shared" si="977"/>
        <v>1</v>
      </c>
      <c r="O2347" s="247">
        <v>4</v>
      </c>
      <c r="P2347" s="13">
        <v>4</v>
      </c>
      <c r="Q2347" s="247">
        <f t="shared" si="978"/>
        <v>0</v>
      </c>
      <c r="R2347" s="223" t="s">
        <v>22</v>
      </c>
      <c r="S2347" s="141">
        <v>43801</v>
      </c>
      <c r="T2347" s="143" t="s">
        <v>471</v>
      </c>
      <c r="U2347" s="45">
        <v>47483</v>
      </c>
      <c r="V2347" s="139">
        <v>43579</v>
      </c>
      <c r="W2347" s="16"/>
      <c r="X2347" s="16"/>
      <c r="Y2347" s="11"/>
    </row>
    <row r="2348" spans="1:25" s="17" customFormat="1" ht="24.95" customHeight="1" x14ac:dyDescent="0.2">
      <c r="A2348" s="58">
        <f t="shared" si="954"/>
        <v>56</v>
      </c>
      <c r="B2348" s="143" t="s">
        <v>126</v>
      </c>
      <c r="C2348" s="143" t="s">
        <v>470</v>
      </c>
      <c r="D2348" s="142" t="s">
        <v>24</v>
      </c>
      <c r="E2348" s="143" t="s">
        <v>13</v>
      </c>
      <c r="F2348" s="38">
        <v>1</v>
      </c>
      <c r="G2348" s="14"/>
      <c r="H2348" s="140">
        <v>31</v>
      </c>
      <c r="I2348" s="228">
        <f t="shared" si="972"/>
        <v>31</v>
      </c>
      <c r="J2348" s="228">
        <f t="shared" si="973"/>
        <v>0</v>
      </c>
      <c r="K2348" s="228">
        <f t="shared" si="974"/>
        <v>31</v>
      </c>
      <c r="L2348" s="143">
        <f t="shared" si="975"/>
        <v>1</v>
      </c>
      <c r="M2348" s="12">
        <f t="shared" si="976"/>
        <v>0</v>
      </c>
      <c r="N2348" s="143">
        <f t="shared" si="977"/>
        <v>1</v>
      </c>
      <c r="O2348" s="247">
        <v>1</v>
      </c>
      <c r="P2348" s="13">
        <v>0</v>
      </c>
      <c r="Q2348" s="247">
        <f t="shared" si="978"/>
        <v>1</v>
      </c>
      <c r="R2348" s="223" t="s">
        <v>22</v>
      </c>
      <c r="S2348" s="141">
        <v>43801</v>
      </c>
      <c r="T2348" s="143" t="s">
        <v>471</v>
      </c>
      <c r="U2348" s="45">
        <v>47483</v>
      </c>
      <c r="V2348" s="139">
        <v>40500</v>
      </c>
      <c r="W2348" s="16"/>
      <c r="X2348" s="16"/>
      <c r="Y2348" s="11"/>
    </row>
    <row r="2349" spans="1:25" s="17" customFormat="1" ht="24.95" customHeight="1" x14ac:dyDescent="0.2">
      <c r="A2349" s="58">
        <f t="shared" si="954"/>
        <v>56</v>
      </c>
      <c r="B2349" s="143" t="s">
        <v>126</v>
      </c>
      <c r="C2349" s="143" t="s">
        <v>470</v>
      </c>
      <c r="D2349" s="142" t="s">
        <v>25</v>
      </c>
      <c r="E2349" s="143" t="s">
        <v>12</v>
      </c>
      <c r="F2349" s="38">
        <v>3</v>
      </c>
      <c r="G2349" s="14"/>
      <c r="H2349" s="140">
        <v>50.1</v>
      </c>
      <c r="I2349" s="228">
        <f t="shared" si="972"/>
        <v>50.1</v>
      </c>
      <c r="J2349" s="228">
        <f t="shared" si="973"/>
        <v>50.1</v>
      </c>
      <c r="K2349" s="228">
        <f t="shared" si="974"/>
        <v>0</v>
      </c>
      <c r="L2349" s="143">
        <f t="shared" si="975"/>
        <v>1</v>
      </c>
      <c r="M2349" s="12">
        <f t="shared" si="976"/>
        <v>1</v>
      </c>
      <c r="N2349" s="143">
        <f t="shared" si="977"/>
        <v>0</v>
      </c>
      <c r="O2349" s="247">
        <v>4</v>
      </c>
      <c r="P2349" s="13">
        <v>0</v>
      </c>
      <c r="Q2349" s="247">
        <f t="shared" si="978"/>
        <v>4</v>
      </c>
      <c r="R2349" s="223" t="s">
        <v>22</v>
      </c>
      <c r="S2349" s="141">
        <v>43801</v>
      </c>
      <c r="T2349" s="143" t="s">
        <v>471</v>
      </c>
      <c r="U2349" s="45">
        <v>47483</v>
      </c>
      <c r="V2349" s="16"/>
      <c r="W2349" s="16"/>
      <c r="X2349" s="16"/>
      <c r="Y2349" s="11"/>
    </row>
    <row r="2350" spans="1:25" s="17" customFormat="1" ht="24.95" customHeight="1" x14ac:dyDescent="0.2">
      <c r="A2350" s="58">
        <f t="shared" si="954"/>
        <v>56</v>
      </c>
      <c r="B2350" s="143" t="s">
        <v>126</v>
      </c>
      <c r="C2350" s="143" t="s">
        <v>470</v>
      </c>
      <c r="D2350" s="142" t="s">
        <v>26</v>
      </c>
      <c r="E2350" s="143" t="s">
        <v>13</v>
      </c>
      <c r="F2350" s="38">
        <v>2</v>
      </c>
      <c r="G2350" s="14"/>
      <c r="H2350" s="140">
        <v>40.5</v>
      </c>
      <c r="I2350" s="228">
        <f t="shared" si="972"/>
        <v>40.5</v>
      </c>
      <c r="J2350" s="228">
        <f t="shared" si="973"/>
        <v>0</v>
      </c>
      <c r="K2350" s="228">
        <f t="shared" si="974"/>
        <v>40.5</v>
      </c>
      <c r="L2350" s="143">
        <f t="shared" si="975"/>
        <v>1</v>
      </c>
      <c r="M2350" s="12">
        <f t="shared" si="976"/>
        <v>0</v>
      </c>
      <c r="N2350" s="143">
        <f t="shared" si="977"/>
        <v>1</v>
      </c>
      <c r="O2350" s="247">
        <v>4</v>
      </c>
      <c r="P2350" s="13">
        <v>0</v>
      </c>
      <c r="Q2350" s="247">
        <f t="shared" si="978"/>
        <v>4</v>
      </c>
      <c r="R2350" s="223" t="s">
        <v>22</v>
      </c>
      <c r="S2350" s="141">
        <v>43801</v>
      </c>
      <c r="T2350" s="143" t="s">
        <v>471</v>
      </c>
      <c r="U2350" s="45">
        <v>47483</v>
      </c>
      <c r="V2350" s="139">
        <v>39205</v>
      </c>
      <c r="W2350" s="16"/>
      <c r="X2350" s="16"/>
      <c r="Y2350" s="11"/>
    </row>
    <row r="2351" spans="1:25" s="17" customFormat="1" ht="24.95" customHeight="1" x14ac:dyDescent="0.2">
      <c r="A2351" s="58">
        <f t="shared" si="954"/>
        <v>56</v>
      </c>
      <c r="B2351" s="143" t="s">
        <v>126</v>
      </c>
      <c r="C2351" s="143" t="s">
        <v>470</v>
      </c>
      <c r="D2351" s="142" t="s">
        <v>27</v>
      </c>
      <c r="E2351" s="143" t="s">
        <v>13</v>
      </c>
      <c r="F2351" s="38">
        <v>1</v>
      </c>
      <c r="G2351" s="14"/>
      <c r="H2351" s="140">
        <v>31.6</v>
      </c>
      <c r="I2351" s="228">
        <f t="shared" si="972"/>
        <v>31.6</v>
      </c>
      <c r="J2351" s="228">
        <f t="shared" si="973"/>
        <v>0</v>
      </c>
      <c r="K2351" s="228">
        <f t="shared" si="974"/>
        <v>31.6</v>
      </c>
      <c r="L2351" s="143">
        <f t="shared" si="975"/>
        <v>1</v>
      </c>
      <c r="M2351" s="12">
        <f t="shared" si="976"/>
        <v>0</v>
      </c>
      <c r="N2351" s="143">
        <f t="shared" si="977"/>
        <v>1</v>
      </c>
      <c r="O2351" s="247">
        <v>4</v>
      </c>
      <c r="P2351" s="13">
        <v>0</v>
      </c>
      <c r="Q2351" s="247">
        <f t="shared" si="978"/>
        <v>4</v>
      </c>
      <c r="R2351" s="223" t="s">
        <v>22</v>
      </c>
      <c r="S2351" s="141">
        <v>43801</v>
      </c>
      <c r="T2351" s="143" t="s">
        <v>471</v>
      </c>
      <c r="U2351" s="45">
        <v>47483</v>
      </c>
      <c r="V2351" s="139">
        <v>40190</v>
      </c>
      <c r="W2351" s="16"/>
      <c r="X2351" s="16"/>
      <c r="Y2351" s="11"/>
    </row>
    <row r="2352" spans="1:25" s="17" customFormat="1" ht="24.95" customHeight="1" x14ac:dyDescent="0.2">
      <c r="A2352" s="58">
        <f t="shared" si="954"/>
        <v>56</v>
      </c>
      <c r="B2352" s="143" t="s">
        <v>126</v>
      </c>
      <c r="C2352" s="143" t="s">
        <v>470</v>
      </c>
      <c r="D2352" s="142" t="s">
        <v>28</v>
      </c>
      <c r="E2352" s="143" t="s">
        <v>13</v>
      </c>
      <c r="F2352" s="38">
        <v>1</v>
      </c>
      <c r="G2352" s="14"/>
      <c r="H2352" s="140">
        <v>30.9</v>
      </c>
      <c r="I2352" s="228">
        <f t="shared" si="972"/>
        <v>30.9</v>
      </c>
      <c r="J2352" s="228">
        <f t="shared" si="973"/>
        <v>0</v>
      </c>
      <c r="K2352" s="228">
        <f t="shared" si="974"/>
        <v>30.9</v>
      </c>
      <c r="L2352" s="143">
        <f t="shared" si="975"/>
        <v>1</v>
      </c>
      <c r="M2352" s="12">
        <f t="shared" si="976"/>
        <v>0</v>
      </c>
      <c r="N2352" s="143">
        <f t="shared" si="977"/>
        <v>1</v>
      </c>
      <c r="O2352" s="247">
        <v>1</v>
      </c>
      <c r="P2352" s="13">
        <v>0</v>
      </c>
      <c r="Q2352" s="247">
        <f t="shared" si="978"/>
        <v>1</v>
      </c>
      <c r="R2352" s="223" t="s">
        <v>22</v>
      </c>
      <c r="S2352" s="141">
        <v>43801</v>
      </c>
      <c r="T2352" s="143" t="s">
        <v>471</v>
      </c>
      <c r="U2352" s="45">
        <v>47483</v>
      </c>
      <c r="V2352" s="139">
        <v>42145</v>
      </c>
      <c r="W2352" s="16"/>
      <c r="X2352" s="16"/>
      <c r="Y2352" s="11"/>
    </row>
    <row r="2353" spans="1:25" s="17" customFormat="1" ht="24.95" customHeight="1" x14ac:dyDescent="0.2">
      <c r="A2353" s="58">
        <f t="shared" si="954"/>
        <v>56</v>
      </c>
      <c r="B2353" s="143" t="s">
        <v>126</v>
      </c>
      <c r="C2353" s="143" t="s">
        <v>470</v>
      </c>
      <c r="D2353" s="142" t="s">
        <v>29</v>
      </c>
      <c r="E2353" s="143" t="s">
        <v>13</v>
      </c>
      <c r="F2353" s="38">
        <v>2</v>
      </c>
      <c r="G2353" s="14"/>
      <c r="H2353" s="140">
        <v>39.200000000000003</v>
      </c>
      <c r="I2353" s="228">
        <f t="shared" si="972"/>
        <v>39.200000000000003</v>
      </c>
      <c r="J2353" s="228">
        <f t="shared" si="973"/>
        <v>0</v>
      </c>
      <c r="K2353" s="228">
        <f t="shared" si="974"/>
        <v>39.200000000000003</v>
      </c>
      <c r="L2353" s="143">
        <f t="shared" si="975"/>
        <v>1</v>
      </c>
      <c r="M2353" s="12">
        <f t="shared" si="976"/>
        <v>0</v>
      </c>
      <c r="N2353" s="143">
        <f t="shared" si="977"/>
        <v>1</v>
      </c>
      <c r="O2353" s="247">
        <v>3</v>
      </c>
      <c r="P2353" s="13">
        <v>0</v>
      </c>
      <c r="Q2353" s="247">
        <f t="shared" si="978"/>
        <v>3</v>
      </c>
      <c r="R2353" s="223" t="s">
        <v>22</v>
      </c>
      <c r="S2353" s="141">
        <v>43801</v>
      </c>
      <c r="T2353" s="143" t="s">
        <v>471</v>
      </c>
      <c r="U2353" s="45">
        <v>47483</v>
      </c>
      <c r="V2353" s="139">
        <v>38156</v>
      </c>
      <c r="W2353" s="16"/>
      <c r="X2353" s="16"/>
      <c r="Y2353" s="11"/>
    </row>
    <row r="2354" spans="1:25" s="17" customFormat="1" ht="24.95" customHeight="1" x14ac:dyDescent="0.2">
      <c r="A2354" s="58">
        <f t="shared" si="954"/>
        <v>56</v>
      </c>
      <c r="B2354" s="143" t="s">
        <v>126</v>
      </c>
      <c r="C2354" s="143" t="s">
        <v>470</v>
      </c>
      <c r="D2354" s="142" t="s">
        <v>30</v>
      </c>
      <c r="E2354" s="143" t="s">
        <v>12</v>
      </c>
      <c r="F2354" s="38">
        <v>3</v>
      </c>
      <c r="G2354" s="14"/>
      <c r="H2354" s="140">
        <v>50.8</v>
      </c>
      <c r="I2354" s="228">
        <f t="shared" si="972"/>
        <v>50.8</v>
      </c>
      <c r="J2354" s="228">
        <f t="shared" si="973"/>
        <v>50.8</v>
      </c>
      <c r="K2354" s="228">
        <f t="shared" si="974"/>
        <v>0</v>
      </c>
      <c r="L2354" s="143">
        <f t="shared" si="975"/>
        <v>1</v>
      </c>
      <c r="M2354" s="12">
        <f t="shared" si="976"/>
        <v>1</v>
      </c>
      <c r="N2354" s="143">
        <f t="shared" si="977"/>
        <v>0</v>
      </c>
      <c r="O2354" s="247">
        <v>1</v>
      </c>
      <c r="P2354" s="13">
        <v>0</v>
      </c>
      <c r="Q2354" s="247">
        <f t="shared" si="978"/>
        <v>1</v>
      </c>
      <c r="R2354" s="223" t="s">
        <v>22</v>
      </c>
      <c r="S2354" s="141">
        <v>43801</v>
      </c>
      <c r="T2354" s="143" t="s">
        <v>471</v>
      </c>
      <c r="U2354" s="45">
        <v>47483</v>
      </c>
      <c r="V2354" s="16"/>
      <c r="W2354" s="16"/>
      <c r="X2354" s="16"/>
      <c r="Y2354" s="11"/>
    </row>
    <row r="2355" spans="1:25" s="17" customFormat="1" ht="24.95" customHeight="1" x14ac:dyDescent="0.2">
      <c r="A2355" s="58">
        <f t="shared" si="954"/>
        <v>56</v>
      </c>
      <c r="B2355" s="143" t="s">
        <v>126</v>
      </c>
      <c r="C2355" s="143" t="s">
        <v>470</v>
      </c>
      <c r="D2355" s="142" t="s">
        <v>31</v>
      </c>
      <c r="E2355" s="143" t="s">
        <v>12</v>
      </c>
      <c r="F2355" s="38">
        <v>1</v>
      </c>
      <c r="G2355" s="14"/>
      <c r="H2355" s="140">
        <v>31.7</v>
      </c>
      <c r="I2355" s="228">
        <f t="shared" si="972"/>
        <v>31.7</v>
      </c>
      <c r="J2355" s="228">
        <f t="shared" si="973"/>
        <v>31.7</v>
      </c>
      <c r="K2355" s="228">
        <f t="shared" si="974"/>
        <v>0</v>
      </c>
      <c r="L2355" s="143">
        <f t="shared" si="975"/>
        <v>1</v>
      </c>
      <c r="M2355" s="12">
        <f t="shared" si="976"/>
        <v>1</v>
      </c>
      <c r="N2355" s="143">
        <f t="shared" si="977"/>
        <v>0</v>
      </c>
      <c r="O2355" s="247">
        <v>3</v>
      </c>
      <c r="P2355" s="13">
        <v>0</v>
      </c>
      <c r="Q2355" s="247">
        <f t="shared" si="978"/>
        <v>3</v>
      </c>
      <c r="R2355" s="223" t="s">
        <v>22</v>
      </c>
      <c r="S2355" s="141">
        <v>43801</v>
      </c>
      <c r="T2355" s="143" t="s">
        <v>471</v>
      </c>
      <c r="U2355" s="45">
        <v>47483</v>
      </c>
      <c r="V2355" s="16"/>
      <c r="W2355" s="16"/>
      <c r="X2355" s="16"/>
      <c r="Y2355" s="11"/>
    </row>
    <row r="2356" spans="1:25" s="17" customFormat="1" ht="24.95" customHeight="1" x14ac:dyDescent="0.2">
      <c r="A2356" s="58">
        <f t="shared" si="954"/>
        <v>56</v>
      </c>
      <c r="B2356" s="143" t="s">
        <v>126</v>
      </c>
      <c r="C2356" s="143" t="s">
        <v>470</v>
      </c>
      <c r="D2356" s="142" t="s">
        <v>32</v>
      </c>
      <c r="E2356" s="143" t="s">
        <v>12</v>
      </c>
      <c r="F2356" s="38">
        <v>2</v>
      </c>
      <c r="G2356" s="14"/>
      <c r="H2356" s="140">
        <v>39.6</v>
      </c>
      <c r="I2356" s="228">
        <f t="shared" si="972"/>
        <v>39.6</v>
      </c>
      <c r="J2356" s="228">
        <f t="shared" si="973"/>
        <v>39.6</v>
      </c>
      <c r="K2356" s="228">
        <f t="shared" si="974"/>
        <v>0</v>
      </c>
      <c r="L2356" s="143">
        <f t="shared" si="975"/>
        <v>1</v>
      </c>
      <c r="M2356" s="12">
        <f t="shared" si="976"/>
        <v>1</v>
      </c>
      <c r="N2356" s="143">
        <f t="shared" si="977"/>
        <v>0</v>
      </c>
      <c r="O2356" s="247">
        <v>2</v>
      </c>
      <c r="P2356" s="13">
        <v>0</v>
      </c>
      <c r="Q2356" s="247">
        <f t="shared" si="978"/>
        <v>2</v>
      </c>
      <c r="R2356" s="223" t="s">
        <v>22</v>
      </c>
      <c r="S2356" s="141">
        <v>43801</v>
      </c>
      <c r="T2356" s="143" t="s">
        <v>471</v>
      </c>
      <c r="U2356" s="45">
        <v>47483</v>
      </c>
      <c r="V2356" s="16"/>
      <c r="W2356" s="16"/>
      <c r="X2356" s="16"/>
      <c r="Y2356" s="11"/>
    </row>
    <row r="2357" spans="1:25" s="17" customFormat="1" ht="24.95" customHeight="1" x14ac:dyDescent="0.2">
      <c r="A2357" s="58">
        <f t="shared" si="954"/>
        <v>56</v>
      </c>
      <c r="B2357" s="143" t="s">
        <v>126</v>
      </c>
      <c r="C2357" s="143" t="s">
        <v>470</v>
      </c>
      <c r="D2357" s="142" t="s">
        <v>33</v>
      </c>
      <c r="E2357" s="143" t="s">
        <v>12</v>
      </c>
      <c r="F2357" s="38">
        <v>3</v>
      </c>
      <c r="G2357" s="14"/>
      <c r="H2357" s="140">
        <v>50.8</v>
      </c>
      <c r="I2357" s="228">
        <f t="shared" si="972"/>
        <v>50.8</v>
      </c>
      <c r="J2357" s="228">
        <f t="shared" si="973"/>
        <v>50.8</v>
      </c>
      <c r="K2357" s="228">
        <f t="shared" si="974"/>
        <v>0</v>
      </c>
      <c r="L2357" s="143">
        <f t="shared" si="975"/>
        <v>1</v>
      </c>
      <c r="M2357" s="12">
        <f t="shared" si="976"/>
        <v>1</v>
      </c>
      <c r="N2357" s="143">
        <f t="shared" si="977"/>
        <v>0</v>
      </c>
      <c r="O2357" s="247">
        <v>7</v>
      </c>
      <c r="P2357" s="13">
        <v>0</v>
      </c>
      <c r="Q2357" s="247">
        <f t="shared" si="978"/>
        <v>7</v>
      </c>
      <c r="R2357" s="223" t="s">
        <v>22</v>
      </c>
      <c r="S2357" s="52">
        <v>43801</v>
      </c>
      <c r="T2357" s="49" t="s">
        <v>471</v>
      </c>
      <c r="U2357" s="197">
        <v>47483</v>
      </c>
      <c r="V2357" s="16"/>
      <c r="W2357" s="16"/>
      <c r="X2357" s="16"/>
      <c r="Y2357" s="11"/>
    </row>
    <row r="2358" spans="1:25" s="66" customFormat="1" ht="21" customHeight="1" x14ac:dyDescent="0.2">
      <c r="A2358" s="67">
        <f t="shared" si="954"/>
        <v>56</v>
      </c>
      <c r="B2358" s="68" t="s">
        <v>126</v>
      </c>
      <c r="C2358" s="68" t="s">
        <v>470</v>
      </c>
      <c r="D2358" s="115">
        <f>COUNTA(D2346:D2357)</f>
        <v>12</v>
      </c>
      <c r="E2358" s="47" t="s">
        <v>34</v>
      </c>
      <c r="F2358" s="33"/>
      <c r="G2358" s="69">
        <v>533.20000000000005</v>
      </c>
      <c r="H2358" s="69">
        <f>SUM(H2346:H2357)</f>
        <v>487.1</v>
      </c>
      <c r="I2358" s="69">
        <f t="shared" ref="I2358:Q2358" si="979">SUM(I2346:I2357)</f>
        <v>487.1</v>
      </c>
      <c r="J2358" s="69">
        <f t="shared" si="979"/>
        <v>272.29999999999995</v>
      </c>
      <c r="K2358" s="69">
        <f t="shared" si="979"/>
        <v>214.8</v>
      </c>
      <c r="L2358" s="115">
        <f t="shared" si="979"/>
        <v>12</v>
      </c>
      <c r="M2358" s="115">
        <f t="shared" si="979"/>
        <v>6</v>
      </c>
      <c r="N2358" s="115">
        <f t="shared" si="979"/>
        <v>6</v>
      </c>
      <c r="O2358" s="115">
        <f t="shared" si="979"/>
        <v>34</v>
      </c>
      <c r="P2358" s="115">
        <f t="shared" si="979"/>
        <v>4</v>
      </c>
      <c r="Q2358" s="115">
        <f t="shared" si="979"/>
        <v>30</v>
      </c>
      <c r="R2358" s="15" t="str">
        <f>IF(L2358/D2358=0,"дом расселён 100%",IF(L2358-D2358=0,"0%",IF(L2358/D2358&lt;1,1-L2358/D2358)))</f>
        <v>0%</v>
      </c>
      <c r="S2358" s="70">
        <v>43801</v>
      </c>
      <c r="T2358" s="68" t="s">
        <v>471</v>
      </c>
      <c r="U2358" s="70">
        <v>47483</v>
      </c>
      <c r="V2358" s="1"/>
      <c r="W2358" s="3"/>
      <c r="X2358" s="3"/>
      <c r="Y2358" s="11"/>
    </row>
    <row r="2359" spans="1:25" s="17" customFormat="1" ht="24.95" customHeight="1" x14ac:dyDescent="0.2">
      <c r="A2359" s="58">
        <f>A2358+1</f>
        <v>57</v>
      </c>
      <c r="B2359" s="143" t="s">
        <v>126</v>
      </c>
      <c r="C2359" s="143" t="s">
        <v>351</v>
      </c>
      <c r="D2359" s="142" t="s">
        <v>21</v>
      </c>
      <c r="E2359" s="143" t="s">
        <v>13</v>
      </c>
      <c r="F2359" s="38">
        <v>1</v>
      </c>
      <c r="G2359" s="14"/>
      <c r="H2359" s="140">
        <v>35.6</v>
      </c>
      <c r="I2359" s="228">
        <f t="shared" ref="I2359:I2374" si="980">IF(R2359="Подлежит расселению",H2359,IF(R2359="Расселено",0,IF(R2359="Пустующие",0,IF(R2359="В суде",H2359))))</f>
        <v>35.6</v>
      </c>
      <c r="J2359" s="228">
        <f t="shared" ref="J2359:J2371" si="981">IF(E2359="Муниципальная",I2359,IF(E2359="Частная",0,IF(E2359="Государственная",0,IF(E2359="Юр.лицо",0))))</f>
        <v>0</v>
      </c>
      <c r="K2359" s="228">
        <f t="shared" ref="K2359:K2371" si="982">IF(E2359="Муниципальная",0,IF(E2359="Частная",I2359,IF(E2359="Государственная",I2359,IF(E2359="Юр.лицо",I2359))))</f>
        <v>35.6</v>
      </c>
      <c r="L2359" s="143">
        <f t="shared" ref="L2359:L2374" si="983">IF(I2359&gt;0,1,IF(I2359=0,0))</f>
        <v>1</v>
      </c>
      <c r="M2359" s="12">
        <f t="shared" ref="M2359:M2374" si="984">IF(J2359&gt;0,1,IF(J2359=0,0))</f>
        <v>0</v>
      </c>
      <c r="N2359" s="143">
        <f t="shared" ref="N2359:N2374" si="985">IF(K2359&gt;0,1,IF(K2359=0,0))</f>
        <v>1</v>
      </c>
      <c r="O2359" s="247">
        <v>2</v>
      </c>
      <c r="P2359" s="13">
        <v>0</v>
      </c>
      <c r="Q2359" s="247">
        <f t="shared" ref="Q2359:Q2374" si="986">O2359-P2359</f>
        <v>2</v>
      </c>
      <c r="R2359" s="223" t="s">
        <v>22</v>
      </c>
      <c r="S2359" s="57">
        <v>43801</v>
      </c>
      <c r="T2359" s="54" t="s">
        <v>172</v>
      </c>
      <c r="U2359" s="207">
        <v>47483</v>
      </c>
      <c r="V2359" s="139">
        <v>43445</v>
      </c>
      <c r="W2359" s="16"/>
      <c r="X2359" s="16"/>
      <c r="Y2359" s="11"/>
    </row>
    <row r="2360" spans="1:25" s="17" customFormat="1" ht="24.95" customHeight="1" x14ac:dyDescent="0.2">
      <c r="A2360" s="58">
        <f t="shared" ref="A2360:A2424" si="987">A2359</f>
        <v>57</v>
      </c>
      <c r="B2360" s="143" t="s">
        <v>126</v>
      </c>
      <c r="C2360" s="143" t="s">
        <v>351</v>
      </c>
      <c r="D2360" s="142" t="s">
        <v>23</v>
      </c>
      <c r="E2360" s="143" t="s">
        <v>12</v>
      </c>
      <c r="F2360" s="38">
        <v>3</v>
      </c>
      <c r="G2360" s="14"/>
      <c r="H2360" s="140">
        <v>73.2</v>
      </c>
      <c r="I2360" s="228">
        <f t="shared" si="980"/>
        <v>73.2</v>
      </c>
      <c r="J2360" s="228">
        <f t="shared" si="981"/>
        <v>73.2</v>
      </c>
      <c r="K2360" s="228">
        <f t="shared" si="982"/>
        <v>0</v>
      </c>
      <c r="L2360" s="143">
        <f t="shared" si="983"/>
        <v>1</v>
      </c>
      <c r="M2360" s="12">
        <f t="shared" si="984"/>
        <v>1</v>
      </c>
      <c r="N2360" s="143">
        <f t="shared" si="985"/>
        <v>0</v>
      </c>
      <c r="O2360" s="247">
        <v>7</v>
      </c>
      <c r="P2360" s="13">
        <v>0</v>
      </c>
      <c r="Q2360" s="247">
        <f t="shared" si="986"/>
        <v>7</v>
      </c>
      <c r="R2360" s="223" t="s">
        <v>22</v>
      </c>
      <c r="S2360" s="141">
        <v>43801</v>
      </c>
      <c r="T2360" s="143" t="s">
        <v>172</v>
      </c>
      <c r="U2360" s="45">
        <v>47483</v>
      </c>
      <c r="V2360" s="16"/>
      <c r="W2360" s="16"/>
      <c r="X2360" s="16"/>
      <c r="Y2360" s="11"/>
    </row>
    <row r="2361" spans="1:25" s="17" customFormat="1" ht="24.95" customHeight="1" x14ac:dyDescent="0.2">
      <c r="A2361" s="58">
        <f t="shared" si="987"/>
        <v>57</v>
      </c>
      <c r="B2361" s="143" t="s">
        <v>126</v>
      </c>
      <c r="C2361" s="143" t="s">
        <v>351</v>
      </c>
      <c r="D2361" s="142" t="s">
        <v>24</v>
      </c>
      <c r="E2361" s="143" t="s">
        <v>13</v>
      </c>
      <c r="F2361" s="38">
        <v>2</v>
      </c>
      <c r="G2361" s="14"/>
      <c r="H2361" s="140">
        <v>56.1</v>
      </c>
      <c r="I2361" s="228">
        <f t="shared" si="980"/>
        <v>56.1</v>
      </c>
      <c r="J2361" s="228">
        <f t="shared" si="981"/>
        <v>0</v>
      </c>
      <c r="K2361" s="228">
        <f t="shared" si="982"/>
        <v>56.1</v>
      </c>
      <c r="L2361" s="143">
        <f t="shared" si="983"/>
        <v>1</v>
      </c>
      <c r="M2361" s="12">
        <f t="shared" si="984"/>
        <v>0</v>
      </c>
      <c r="N2361" s="143">
        <f t="shared" si="985"/>
        <v>1</v>
      </c>
      <c r="O2361" s="247">
        <v>4</v>
      </c>
      <c r="P2361" s="13">
        <v>0</v>
      </c>
      <c r="Q2361" s="247">
        <f t="shared" si="986"/>
        <v>4</v>
      </c>
      <c r="R2361" s="223" t="s">
        <v>22</v>
      </c>
      <c r="S2361" s="141">
        <v>43801</v>
      </c>
      <c r="T2361" s="143" t="s">
        <v>172</v>
      </c>
      <c r="U2361" s="45">
        <v>47483</v>
      </c>
      <c r="V2361" s="139">
        <v>37769</v>
      </c>
      <c r="W2361" s="16"/>
      <c r="X2361" s="16"/>
      <c r="Y2361" s="11"/>
    </row>
    <row r="2362" spans="1:25" s="17" customFormat="1" ht="24.95" customHeight="1" x14ac:dyDescent="0.2">
      <c r="A2362" s="58">
        <f t="shared" si="987"/>
        <v>57</v>
      </c>
      <c r="B2362" s="143" t="s">
        <v>126</v>
      </c>
      <c r="C2362" s="143" t="s">
        <v>351</v>
      </c>
      <c r="D2362" s="142" t="s">
        <v>25</v>
      </c>
      <c r="E2362" s="143" t="s">
        <v>12</v>
      </c>
      <c r="F2362" s="38">
        <v>2</v>
      </c>
      <c r="G2362" s="14"/>
      <c r="H2362" s="140">
        <v>54.2</v>
      </c>
      <c r="I2362" s="228">
        <f t="shared" si="980"/>
        <v>54.2</v>
      </c>
      <c r="J2362" s="228">
        <f t="shared" si="981"/>
        <v>54.2</v>
      </c>
      <c r="K2362" s="228">
        <f t="shared" si="982"/>
        <v>0</v>
      </c>
      <c r="L2362" s="143">
        <f t="shared" si="983"/>
        <v>1</v>
      </c>
      <c r="M2362" s="12">
        <f t="shared" si="984"/>
        <v>1</v>
      </c>
      <c r="N2362" s="143">
        <f t="shared" si="985"/>
        <v>0</v>
      </c>
      <c r="O2362" s="247">
        <v>3</v>
      </c>
      <c r="P2362" s="13">
        <v>0</v>
      </c>
      <c r="Q2362" s="247">
        <f t="shared" si="986"/>
        <v>3</v>
      </c>
      <c r="R2362" s="223" t="s">
        <v>22</v>
      </c>
      <c r="S2362" s="141">
        <v>43801</v>
      </c>
      <c r="T2362" s="143" t="s">
        <v>172</v>
      </c>
      <c r="U2362" s="45">
        <v>47483</v>
      </c>
      <c r="V2362" s="16"/>
      <c r="W2362" s="16"/>
      <c r="X2362" s="16"/>
      <c r="Y2362" s="11"/>
    </row>
    <row r="2363" spans="1:25" s="17" customFormat="1" ht="24.95" customHeight="1" x14ac:dyDescent="0.2">
      <c r="A2363" s="58">
        <f t="shared" si="987"/>
        <v>57</v>
      </c>
      <c r="B2363" s="143" t="s">
        <v>126</v>
      </c>
      <c r="C2363" s="143" t="s">
        <v>351</v>
      </c>
      <c r="D2363" s="142" t="s">
        <v>26</v>
      </c>
      <c r="E2363" s="143" t="s">
        <v>13</v>
      </c>
      <c r="F2363" s="38">
        <v>2</v>
      </c>
      <c r="G2363" s="14"/>
      <c r="H2363" s="140">
        <v>55.2</v>
      </c>
      <c r="I2363" s="228">
        <f t="shared" si="980"/>
        <v>55.2</v>
      </c>
      <c r="J2363" s="228">
        <f t="shared" si="981"/>
        <v>0</v>
      </c>
      <c r="K2363" s="228">
        <f t="shared" si="982"/>
        <v>55.2</v>
      </c>
      <c r="L2363" s="143">
        <f t="shared" si="983"/>
        <v>1</v>
      </c>
      <c r="M2363" s="12">
        <f t="shared" si="984"/>
        <v>0</v>
      </c>
      <c r="N2363" s="143">
        <f t="shared" si="985"/>
        <v>1</v>
      </c>
      <c r="O2363" s="247">
        <v>1</v>
      </c>
      <c r="P2363" s="13">
        <v>0</v>
      </c>
      <c r="Q2363" s="247">
        <f t="shared" si="986"/>
        <v>1</v>
      </c>
      <c r="R2363" s="223" t="s">
        <v>22</v>
      </c>
      <c r="S2363" s="141">
        <v>43801</v>
      </c>
      <c r="T2363" s="143" t="s">
        <v>172</v>
      </c>
      <c r="U2363" s="45">
        <v>47483</v>
      </c>
      <c r="V2363" s="139">
        <v>41194</v>
      </c>
      <c r="W2363" s="16"/>
      <c r="X2363" s="16"/>
      <c r="Y2363" s="11"/>
    </row>
    <row r="2364" spans="1:25" s="17" customFormat="1" ht="24.95" customHeight="1" x14ac:dyDescent="0.2">
      <c r="A2364" s="58">
        <f t="shared" si="987"/>
        <v>57</v>
      </c>
      <c r="B2364" s="143" t="s">
        <v>126</v>
      </c>
      <c r="C2364" s="143" t="s">
        <v>351</v>
      </c>
      <c r="D2364" s="142" t="s">
        <v>27</v>
      </c>
      <c r="E2364" s="143" t="s">
        <v>12</v>
      </c>
      <c r="F2364" s="38">
        <v>3</v>
      </c>
      <c r="G2364" s="14"/>
      <c r="H2364" s="140">
        <v>73.2</v>
      </c>
      <c r="I2364" s="228">
        <f t="shared" si="980"/>
        <v>73.2</v>
      </c>
      <c r="J2364" s="228">
        <f t="shared" si="981"/>
        <v>73.2</v>
      </c>
      <c r="K2364" s="228">
        <f t="shared" si="982"/>
        <v>0</v>
      </c>
      <c r="L2364" s="143">
        <f t="shared" si="983"/>
        <v>1</v>
      </c>
      <c r="M2364" s="12">
        <f t="shared" si="984"/>
        <v>1</v>
      </c>
      <c r="N2364" s="143">
        <f t="shared" si="985"/>
        <v>0</v>
      </c>
      <c r="O2364" s="247">
        <v>2</v>
      </c>
      <c r="P2364" s="13">
        <v>0</v>
      </c>
      <c r="Q2364" s="247">
        <f t="shared" si="986"/>
        <v>2</v>
      </c>
      <c r="R2364" s="223" t="s">
        <v>22</v>
      </c>
      <c r="S2364" s="141">
        <v>43801</v>
      </c>
      <c r="T2364" s="143" t="s">
        <v>172</v>
      </c>
      <c r="U2364" s="45">
        <v>47483</v>
      </c>
      <c r="V2364" s="16"/>
      <c r="W2364" s="16"/>
      <c r="X2364" s="16"/>
      <c r="Y2364" s="11"/>
    </row>
    <row r="2365" spans="1:25" s="17" customFormat="1" ht="24.95" customHeight="1" x14ac:dyDescent="0.2">
      <c r="A2365" s="58">
        <f t="shared" si="987"/>
        <v>57</v>
      </c>
      <c r="B2365" s="143" t="s">
        <v>126</v>
      </c>
      <c r="C2365" s="143" t="s">
        <v>351</v>
      </c>
      <c r="D2365" s="142" t="s">
        <v>28</v>
      </c>
      <c r="E2365" s="143" t="s">
        <v>13</v>
      </c>
      <c r="F2365" s="38">
        <v>2</v>
      </c>
      <c r="G2365" s="14"/>
      <c r="H2365" s="140">
        <v>52.7</v>
      </c>
      <c r="I2365" s="228">
        <f t="shared" si="980"/>
        <v>52.7</v>
      </c>
      <c r="J2365" s="228">
        <f t="shared" si="981"/>
        <v>0</v>
      </c>
      <c r="K2365" s="228">
        <f t="shared" si="982"/>
        <v>52.7</v>
      </c>
      <c r="L2365" s="143">
        <f t="shared" si="983"/>
        <v>1</v>
      </c>
      <c r="M2365" s="12">
        <f t="shared" si="984"/>
        <v>0</v>
      </c>
      <c r="N2365" s="143">
        <f t="shared" si="985"/>
        <v>1</v>
      </c>
      <c r="O2365" s="247">
        <v>2</v>
      </c>
      <c r="P2365" s="13">
        <v>0</v>
      </c>
      <c r="Q2365" s="247">
        <f t="shared" si="986"/>
        <v>2</v>
      </c>
      <c r="R2365" s="223" t="s">
        <v>22</v>
      </c>
      <c r="S2365" s="141">
        <v>43801</v>
      </c>
      <c r="T2365" s="143" t="s">
        <v>172</v>
      </c>
      <c r="U2365" s="45">
        <v>47483</v>
      </c>
      <c r="V2365" s="139">
        <v>37383</v>
      </c>
      <c r="W2365" s="16"/>
      <c r="X2365" s="16"/>
      <c r="Y2365" s="11"/>
    </row>
    <row r="2366" spans="1:25" s="17" customFormat="1" ht="24.95" customHeight="1" x14ac:dyDescent="0.2">
      <c r="A2366" s="58">
        <f t="shared" si="987"/>
        <v>57</v>
      </c>
      <c r="B2366" s="143" t="s">
        <v>126</v>
      </c>
      <c r="C2366" s="143" t="s">
        <v>351</v>
      </c>
      <c r="D2366" s="142" t="s">
        <v>29</v>
      </c>
      <c r="E2366" s="143" t="s">
        <v>13</v>
      </c>
      <c r="F2366" s="38">
        <v>2</v>
      </c>
      <c r="G2366" s="14"/>
      <c r="H2366" s="140">
        <v>54.2</v>
      </c>
      <c r="I2366" s="228">
        <f t="shared" si="980"/>
        <v>54.2</v>
      </c>
      <c r="J2366" s="228">
        <f t="shared" si="981"/>
        <v>0</v>
      </c>
      <c r="K2366" s="228">
        <f t="shared" si="982"/>
        <v>54.2</v>
      </c>
      <c r="L2366" s="143">
        <f t="shared" si="983"/>
        <v>1</v>
      </c>
      <c r="M2366" s="12">
        <f t="shared" si="984"/>
        <v>0</v>
      </c>
      <c r="N2366" s="143">
        <f t="shared" si="985"/>
        <v>1</v>
      </c>
      <c r="O2366" s="247">
        <v>1</v>
      </c>
      <c r="P2366" s="13">
        <v>0</v>
      </c>
      <c r="Q2366" s="247">
        <f t="shared" si="986"/>
        <v>1</v>
      </c>
      <c r="R2366" s="223" t="s">
        <v>22</v>
      </c>
      <c r="S2366" s="141">
        <v>43801</v>
      </c>
      <c r="T2366" s="143" t="s">
        <v>172</v>
      </c>
      <c r="U2366" s="45">
        <v>47483</v>
      </c>
      <c r="V2366" s="139"/>
      <c r="W2366" s="16"/>
      <c r="X2366" s="16"/>
      <c r="Y2366" s="11"/>
    </row>
    <row r="2367" spans="1:25" s="17" customFormat="1" ht="24.95" customHeight="1" x14ac:dyDescent="0.2">
      <c r="A2367" s="58">
        <f t="shared" si="987"/>
        <v>57</v>
      </c>
      <c r="B2367" s="143" t="s">
        <v>126</v>
      </c>
      <c r="C2367" s="143" t="s">
        <v>351</v>
      </c>
      <c r="D2367" s="142" t="s">
        <v>30</v>
      </c>
      <c r="E2367" s="143" t="s">
        <v>12</v>
      </c>
      <c r="F2367" s="38">
        <v>2</v>
      </c>
      <c r="G2367" s="14"/>
      <c r="H2367" s="140">
        <v>64.3</v>
      </c>
      <c r="I2367" s="228">
        <f t="shared" si="980"/>
        <v>64.3</v>
      </c>
      <c r="J2367" s="228">
        <f t="shared" si="981"/>
        <v>64.3</v>
      </c>
      <c r="K2367" s="228">
        <f t="shared" si="982"/>
        <v>0</v>
      </c>
      <c r="L2367" s="143">
        <f t="shared" si="983"/>
        <v>1</v>
      </c>
      <c r="M2367" s="12">
        <f t="shared" si="984"/>
        <v>1</v>
      </c>
      <c r="N2367" s="143">
        <f t="shared" si="985"/>
        <v>0</v>
      </c>
      <c r="O2367" s="247">
        <v>3</v>
      </c>
      <c r="P2367" s="13">
        <v>0</v>
      </c>
      <c r="Q2367" s="247">
        <f t="shared" si="986"/>
        <v>3</v>
      </c>
      <c r="R2367" s="223" t="s">
        <v>22</v>
      </c>
      <c r="S2367" s="141">
        <v>43801</v>
      </c>
      <c r="T2367" s="143" t="s">
        <v>172</v>
      </c>
      <c r="U2367" s="45">
        <v>47483</v>
      </c>
      <c r="V2367" s="16"/>
      <c r="W2367" s="16"/>
      <c r="X2367" s="16"/>
      <c r="Y2367" s="11"/>
    </row>
    <row r="2368" spans="1:25" s="17" customFormat="1" ht="24.95" customHeight="1" x14ac:dyDescent="0.2">
      <c r="A2368" s="58">
        <f t="shared" si="987"/>
        <v>57</v>
      </c>
      <c r="B2368" s="143" t="s">
        <v>126</v>
      </c>
      <c r="C2368" s="143" t="s">
        <v>351</v>
      </c>
      <c r="D2368" s="142" t="s">
        <v>31</v>
      </c>
      <c r="E2368" s="143" t="s">
        <v>13</v>
      </c>
      <c r="F2368" s="38">
        <v>2</v>
      </c>
      <c r="G2368" s="14"/>
      <c r="H2368" s="140">
        <v>55.7</v>
      </c>
      <c r="I2368" s="228">
        <f t="shared" si="980"/>
        <v>55.7</v>
      </c>
      <c r="J2368" s="228">
        <f t="shared" si="981"/>
        <v>0</v>
      </c>
      <c r="K2368" s="228">
        <f t="shared" si="982"/>
        <v>55.7</v>
      </c>
      <c r="L2368" s="143">
        <f t="shared" si="983"/>
        <v>1</v>
      </c>
      <c r="M2368" s="12">
        <f t="shared" si="984"/>
        <v>0</v>
      </c>
      <c r="N2368" s="143">
        <f t="shared" si="985"/>
        <v>1</v>
      </c>
      <c r="O2368" s="247">
        <v>2</v>
      </c>
      <c r="P2368" s="13">
        <v>0</v>
      </c>
      <c r="Q2368" s="247">
        <f t="shared" si="986"/>
        <v>2</v>
      </c>
      <c r="R2368" s="223" t="s">
        <v>22</v>
      </c>
      <c r="S2368" s="141">
        <v>43801</v>
      </c>
      <c r="T2368" s="143" t="s">
        <v>172</v>
      </c>
      <c r="U2368" s="45">
        <v>47483</v>
      </c>
      <c r="V2368" s="139">
        <v>37798</v>
      </c>
      <c r="W2368" s="16"/>
      <c r="X2368" s="16"/>
      <c r="Y2368" s="11"/>
    </row>
    <row r="2369" spans="1:25" s="17" customFormat="1" ht="24.95" customHeight="1" x14ac:dyDescent="0.2">
      <c r="A2369" s="58">
        <f t="shared" si="987"/>
        <v>57</v>
      </c>
      <c r="B2369" s="143" t="s">
        <v>126</v>
      </c>
      <c r="C2369" s="143" t="s">
        <v>351</v>
      </c>
      <c r="D2369" s="142" t="s">
        <v>32</v>
      </c>
      <c r="E2369" s="143" t="s">
        <v>12</v>
      </c>
      <c r="F2369" s="38">
        <v>3</v>
      </c>
      <c r="G2369" s="14"/>
      <c r="H2369" s="140">
        <v>72.599999999999994</v>
      </c>
      <c r="I2369" s="228">
        <f t="shared" si="980"/>
        <v>72.599999999999994</v>
      </c>
      <c r="J2369" s="228">
        <f t="shared" si="981"/>
        <v>72.599999999999994</v>
      </c>
      <c r="K2369" s="228">
        <f t="shared" si="982"/>
        <v>0</v>
      </c>
      <c r="L2369" s="143">
        <f t="shared" si="983"/>
        <v>1</v>
      </c>
      <c r="M2369" s="12">
        <f t="shared" si="984"/>
        <v>1</v>
      </c>
      <c r="N2369" s="143">
        <f t="shared" si="985"/>
        <v>0</v>
      </c>
      <c r="O2369" s="247">
        <v>1</v>
      </c>
      <c r="P2369" s="13">
        <v>0</v>
      </c>
      <c r="Q2369" s="247">
        <f t="shared" si="986"/>
        <v>1</v>
      </c>
      <c r="R2369" s="223" t="s">
        <v>22</v>
      </c>
      <c r="S2369" s="141">
        <v>43801</v>
      </c>
      <c r="T2369" s="143" t="s">
        <v>172</v>
      </c>
      <c r="U2369" s="45">
        <v>47483</v>
      </c>
      <c r="V2369" s="16"/>
      <c r="W2369" s="16"/>
      <c r="X2369" s="16"/>
      <c r="Y2369" s="11"/>
    </row>
    <row r="2370" spans="1:25" s="17" customFormat="1" ht="24.95" customHeight="1" x14ac:dyDescent="0.2">
      <c r="A2370" s="58">
        <f t="shared" si="987"/>
        <v>57</v>
      </c>
      <c r="B2370" s="143" t="s">
        <v>126</v>
      </c>
      <c r="C2370" s="143" t="s">
        <v>351</v>
      </c>
      <c r="D2370" s="142" t="s">
        <v>33</v>
      </c>
      <c r="E2370" s="143" t="s">
        <v>13</v>
      </c>
      <c r="F2370" s="38">
        <v>1</v>
      </c>
      <c r="G2370" s="14"/>
      <c r="H2370" s="140">
        <v>33.799999999999997</v>
      </c>
      <c r="I2370" s="228">
        <f t="shared" si="980"/>
        <v>33.799999999999997</v>
      </c>
      <c r="J2370" s="228">
        <f t="shared" si="981"/>
        <v>0</v>
      </c>
      <c r="K2370" s="228">
        <f t="shared" si="982"/>
        <v>33.799999999999997</v>
      </c>
      <c r="L2370" s="143">
        <f t="shared" si="983"/>
        <v>1</v>
      </c>
      <c r="M2370" s="12">
        <f t="shared" si="984"/>
        <v>0</v>
      </c>
      <c r="N2370" s="143">
        <f t="shared" si="985"/>
        <v>1</v>
      </c>
      <c r="O2370" s="247">
        <v>2</v>
      </c>
      <c r="P2370" s="13">
        <v>0</v>
      </c>
      <c r="Q2370" s="247">
        <f t="shared" si="986"/>
        <v>2</v>
      </c>
      <c r="R2370" s="223" t="s">
        <v>22</v>
      </c>
      <c r="S2370" s="141">
        <v>43801</v>
      </c>
      <c r="T2370" s="143" t="s">
        <v>172</v>
      </c>
      <c r="U2370" s="45">
        <v>47483</v>
      </c>
      <c r="V2370" s="139">
        <v>42310</v>
      </c>
      <c r="W2370" s="16"/>
      <c r="X2370" s="16"/>
      <c r="Y2370" s="11"/>
    </row>
    <row r="2371" spans="1:25" s="17" customFormat="1" ht="24.95" customHeight="1" x14ac:dyDescent="0.2">
      <c r="A2371" s="58">
        <f t="shared" si="987"/>
        <v>57</v>
      </c>
      <c r="B2371" s="143" t="s">
        <v>126</v>
      </c>
      <c r="C2371" s="143" t="s">
        <v>351</v>
      </c>
      <c r="D2371" s="142" t="s">
        <v>39</v>
      </c>
      <c r="E2371" s="143" t="s">
        <v>13</v>
      </c>
      <c r="F2371" s="38">
        <v>3</v>
      </c>
      <c r="G2371" s="14"/>
      <c r="H2371" s="140">
        <v>74.7</v>
      </c>
      <c r="I2371" s="228">
        <f t="shared" si="980"/>
        <v>74.7</v>
      </c>
      <c r="J2371" s="228">
        <f t="shared" si="981"/>
        <v>0</v>
      </c>
      <c r="K2371" s="228">
        <f t="shared" si="982"/>
        <v>74.7</v>
      </c>
      <c r="L2371" s="143">
        <f t="shared" si="983"/>
        <v>1</v>
      </c>
      <c r="M2371" s="12">
        <f t="shared" si="984"/>
        <v>0</v>
      </c>
      <c r="N2371" s="143">
        <f t="shared" si="985"/>
        <v>1</v>
      </c>
      <c r="O2371" s="247">
        <v>4</v>
      </c>
      <c r="P2371" s="13">
        <v>0</v>
      </c>
      <c r="Q2371" s="247">
        <f t="shared" si="986"/>
        <v>4</v>
      </c>
      <c r="R2371" s="223" t="s">
        <v>22</v>
      </c>
      <c r="S2371" s="141">
        <v>43801</v>
      </c>
      <c r="T2371" s="143" t="s">
        <v>172</v>
      </c>
      <c r="U2371" s="45">
        <v>47483</v>
      </c>
      <c r="V2371" s="139">
        <v>38729</v>
      </c>
      <c r="W2371" s="16"/>
      <c r="X2371" s="16"/>
      <c r="Y2371" s="11"/>
    </row>
    <row r="2372" spans="1:25" s="17" customFormat="1" ht="24.95" customHeight="1" x14ac:dyDescent="0.2">
      <c r="A2372" s="58">
        <f t="shared" si="987"/>
        <v>57</v>
      </c>
      <c r="B2372" s="143" t="s">
        <v>126</v>
      </c>
      <c r="C2372" s="143" t="s">
        <v>351</v>
      </c>
      <c r="D2372" s="142" t="s">
        <v>40</v>
      </c>
      <c r="E2372" s="143" t="s">
        <v>12</v>
      </c>
      <c r="F2372" s="38">
        <v>2</v>
      </c>
      <c r="G2372" s="14"/>
      <c r="H2372" s="140">
        <v>51.1</v>
      </c>
      <c r="I2372" s="140">
        <f t="shared" si="980"/>
        <v>0</v>
      </c>
      <c r="J2372" s="140">
        <f t="shared" ref="J2372" si="988">IF(E2372="Муниципальная",I2372,IF(E2372="Частная",0))</f>
        <v>0</v>
      </c>
      <c r="K2372" s="140">
        <f t="shared" ref="K2372" si="989">IF(E2372="Муниципальная",0,IF(E2372="Частная",I2372))</f>
        <v>0</v>
      </c>
      <c r="L2372" s="143">
        <f t="shared" si="983"/>
        <v>0</v>
      </c>
      <c r="M2372" s="12">
        <f t="shared" si="984"/>
        <v>0</v>
      </c>
      <c r="N2372" s="143">
        <f t="shared" si="985"/>
        <v>0</v>
      </c>
      <c r="O2372" s="247"/>
      <c r="P2372" s="13"/>
      <c r="Q2372" s="247">
        <f t="shared" si="986"/>
        <v>0</v>
      </c>
      <c r="R2372" s="223" t="s">
        <v>44</v>
      </c>
      <c r="S2372" s="141">
        <v>43801</v>
      </c>
      <c r="T2372" s="143" t="s">
        <v>172</v>
      </c>
      <c r="U2372" s="45">
        <v>47483</v>
      </c>
      <c r="V2372" s="16"/>
      <c r="W2372" s="16"/>
      <c r="X2372" s="16"/>
      <c r="Y2372" s="11"/>
    </row>
    <row r="2373" spans="1:25" s="17" customFormat="1" ht="24.95" customHeight="1" x14ac:dyDescent="0.2">
      <c r="A2373" s="58">
        <f t="shared" si="987"/>
        <v>57</v>
      </c>
      <c r="B2373" s="143" t="s">
        <v>126</v>
      </c>
      <c r="C2373" s="143" t="s">
        <v>351</v>
      </c>
      <c r="D2373" s="142" t="s">
        <v>41</v>
      </c>
      <c r="E2373" s="143" t="s">
        <v>13</v>
      </c>
      <c r="F2373" s="38">
        <v>2</v>
      </c>
      <c r="G2373" s="14"/>
      <c r="H2373" s="140">
        <v>53.7</v>
      </c>
      <c r="I2373" s="228">
        <f t="shared" si="980"/>
        <v>53.7</v>
      </c>
      <c r="J2373" s="228">
        <f t="shared" ref="J2373:J2374" si="990">IF(E2373="Муниципальная",I2373,IF(E2373="Частная",0,IF(E2373="Государственная",0,IF(E2373="Юр.лицо",0))))</f>
        <v>0</v>
      </c>
      <c r="K2373" s="228">
        <f t="shared" ref="K2373:K2374" si="991">IF(E2373="Муниципальная",0,IF(E2373="Частная",I2373,IF(E2373="Государственная",I2373,IF(E2373="Юр.лицо",I2373))))</f>
        <v>53.7</v>
      </c>
      <c r="L2373" s="143">
        <f t="shared" si="983"/>
        <v>1</v>
      </c>
      <c r="M2373" s="12">
        <f t="shared" si="984"/>
        <v>0</v>
      </c>
      <c r="N2373" s="143">
        <f t="shared" si="985"/>
        <v>1</v>
      </c>
      <c r="O2373" s="247">
        <v>3</v>
      </c>
      <c r="P2373" s="13">
        <v>0</v>
      </c>
      <c r="Q2373" s="247">
        <f t="shared" si="986"/>
        <v>3</v>
      </c>
      <c r="R2373" s="223" t="s">
        <v>22</v>
      </c>
      <c r="S2373" s="141">
        <v>43801</v>
      </c>
      <c r="T2373" s="143" t="s">
        <v>172</v>
      </c>
      <c r="U2373" s="45">
        <v>47483</v>
      </c>
      <c r="V2373" s="139">
        <v>38847</v>
      </c>
      <c r="W2373" s="16"/>
      <c r="X2373" s="16"/>
      <c r="Y2373" s="11"/>
    </row>
    <row r="2374" spans="1:25" s="17" customFormat="1" ht="24.95" customHeight="1" x14ac:dyDescent="0.2">
      <c r="A2374" s="58">
        <f t="shared" si="987"/>
        <v>57</v>
      </c>
      <c r="B2374" s="143" t="s">
        <v>126</v>
      </c>
      <c r="C2374" s="143" t="s">
        <v>351</v>
      </c>
      <c r="D2374" s="142" t="s">
        <v>42</v>
      </c>
      <c r="E2374" s="143" t="s">
        <v>13</v>
      </c>
      <c r="F2374" s="38">
        <v>2</v>
      </c>
      <c r="G2374" s="14"/>
      <c r="H2374" s="140">
        <v>54.6</v>
      </c>
      <c r="I2374" s="228">
        <f t="shared" si="980"/>
        <v>54.6</v>
      </c>
      <c r="J2374" s="228">
        <f t="shared" si="990"/>
        <v>0</v>
      </c>
      <c r="K2374" s="228">
        <f t="shared" si="991"/>
        <v>54.6</v>
      </c>
      <c r="L2374" s="143">
        <f t="shared" si="983"/>
        <v>1</v>
      </c>
      <c r="M2374" s="12">
        <f t="shared" si="984"/>
        <v>0</v>
      </c>
      <c r="N2374" s="143">
        <f t="shared" si="985"/>
        <v>1</v>
      </c>
      <c r="O2374" s="247">
        <v>2</v>
      </c>
      <c r="P2374" s="13">
        <v>0</v>
      </c>
      <c r="Q2374" s="247">
        <f t="shared" si="986"/>
        <v>2</v>
      </c>
      <c r="R2374" s="223" t="s">
        <v>22</v>
      </c>
      <c r="S2374" s="52">
        <v>43801</v>
      </c>
      <c r="T2374" s="49" t="s">
        <v>172</v>
      </c>
      <c r="U2374" s="197">
        <v>47483</v>
      </c>
      <c r="V2374" s="139">
        <v>39352</v>
      </c>
      <c r="W2374" s="16"/>
      <c r="X2374" s="16"/>
      <c r="Y2374" s="11"/>
    </row>
    <row r="2375" spans="1:25" s="66" customFormat="1" ht="21" customHeight="1" x14ac:dyDescent="0.2">
      <c r="A2375" s="67">
        <f t="shared" si="987"/>
        <v>57</v>
      </c>
      <c r="B2375" s="68" t="s">
        <v>126</v>
      </c>
      <c r="C2375" s="68" t="s">
        <v>351</v>
      </c>
      <c r="D2375" s="115">
        <f>COUNTA(D2359:D2374)</f>
        <v>16</v>
      </c>
      <c r="E2375" s="47" t="s">
        <v>34</v>
      </c>
      <c r="F2375" s="33"/>
      <c r="G2375" s="69">
        <v>1103.7</v>
      </c>
      <c r="H2375" s="69">
        <f>SUM(H2359:H2374)</f>
        <v>914.90000000000009</v>
      </c>
      <c r="I2375" s="69">
        <f t="shared" ref="I2375:Q2375" si="992">SUM(I2359:I2374)</f>
        <v>863.80000000000007</v>
      </c>
      <c r="J2375" s="69">
        <f t="shared" si="992"/>
        <v>337.5</v>
      </c>
      <c r="K2375" s="69">
        <f t="shared" si="992"/>
        <v>526.29999999999995</v>
      </c>
      <c r="L2375" s="115">
        <f t="shared" si="992"/>
        <v>15</v>
      </c>
      <c r="M2375" s="115">
        <f t="shared" si="992"/>
        <v>5</v>
      </c>
      <c r="N2375" s="115">
        <f t="shared" si="992"/>
        <v>10</v>
      </c>
      <c r="O2375" s="115">
        <f t="shared" si="992"/>
        <v>39</v>
      </c>
      <c r="P2375" s="115">
        <f t="shared" si="992"/>
        <v>0</v>
      </c>
      <c r="Q2375" s="115">
        <f t="shared" si="992"/>
        <v>39</v>
      </c>
      <c r="R2375" s="15">
        <f>IF(L2375/D2375=0,"дом расселён 100%",IF(L2375-D2375=0,"0%",IF(L2375/D2375&lt;1,1-L2375/D2375)))</f>
        <v>6.25E-2</v>
      </c>
      <c r="S2375" s="70">
        <v>43801</v>
      </c>
      <c r="T2375" s="68" t="s">
        <v>172</v>
      </c>
      <c r="U2375" s="70">
        <v>47483</v>
      </c>
      <c r="V2375" s="1"/>
      <c r="W2375" s="3"/>
      <c r="X2375" s="3"/>
      <c r="Y2375" s="11"/>
    </row>
    <row r="2376" spans="1:25" s="17" customFormat="1" ht="24.95" customHeight="1" x14ac:dyDescent="0.2">
      <c r="A2376" s="58">
        <f>A2375+1</f>
        <v>58</v>
      </c>
      <c r="B2376" s="143" t="s">
        <v>126</v>
      </c>
      <c r="C2376" s="143" t="s">
        <v>472</v>
      </c>
      <c r="D2376" s="142" t="s">
        <v>21</v>
      </c>
      <c r="E2376" s="143" t="s">
        <v>13</v>
      </c>
      <c r="F2376" s="38">
        <v>1</v>
      </c>
      <c r="G2376" s="14"/>
      <c r="H2376" s="140">
        <v>35.799999999999997</v>
      </c>
      <c r="I2376" s="228">
        <f t="shared" ref="I2376:I2391" si="993">IF(R2376="Подлежит расселению",H2376,IF(R2376="Расселено",0,IF(R2376="Пустующие",0,IF(R2376="В суде",H2376))))</f>
        <v>35.799999999999997</v>
      </c>
      <c r="J2376" s="228">
        <f t="shared" ref="J2376:J2391" si="994">IF(E2376="Муниципальная",I2376,IF(E2376="Частная",0,IF(E2376="Государственная",0,IF(E2376="Юр.лицо",0))))</f>
        <v>0</v>
      </c>
      <c r="K2376" s="228">
        <f t="shared" ref="K2376:K2391" si="995">IF(E2376="Муниципальная",0,IF(E2376="Частная",I2376,IF(E2376="Государственная",I2376,IF(E2376="Юр.лицо",I2376))))</f>
        <v>35.799999999999997</v>
      </c>
      <c r="L2376" s="143">
        <f t="shared" ref="L2376:L2391" si="996">IF(I2376&gt;0,1,IF(I2376=0,0))</f>
        <v>1</v>
      </c>
      <c r="M2376" s="12">
        <f t="shared" ref="M2376:M2391" si="997">IF(J2376&gt;0,1,IF(J2376=0,0))</f>
        <v>0</v>
      </c>
      <c r="N2376" s="143">
        <f t="shared" ref="N2376:N2391" si="998">IF(K2376&gt;0,1,IF(K2376=0,0))</f>
        <v>1</v>
      </c>
      <c r="O2376" s="247">
        <v>4</v>
      </c>
      <c r="P2376" s="13">
        <v>4</v>
      </c>
      <c r="Q2376" s="247">
        <f t="shared" ref="Q2376:Q2391" si="999">O2376-P2376</f>
        <v>0</v>
      </c>
      <c r="R2376" s="223" t="s">
        <v>22</v>
      </c>
      <c r="S2376" s="57">
        <v>43801</v>
      </c>
      <c r="T2376" s="54" t="s">
        <v>176</v>
      </c>
      <c r="U2376" s="207">
        <v>47483</v>
      </c>
      <c r="V2376" s="139">
        <v>40309</v>
      </c>
      <c r="W2376" s="16"/>
      <c r="X2376" s="16"/>
      <c r="Y2376" s="11"/>
    </row>
    <row r="2377" spans="1:25" s="17" customFormat="1" ht="24.95" customHeight="1" x14ac:dyDescent="0.2">
      <c r="A2377" s="58">
        <f t="shared" si="987"/>
        <v>58</v>
      </c>
      <c r="B2377" s="143" t="s">
        <v>126</v>
      </c>
      <c r="C2377" s="143" t="s">
        <v>472</v>
      </c>
      <c r="D2377" s="142" t="s">
        <v>23</v>
      </c>
      <c r="E2377" s="143" t="s">
        <v>12</v>
      </c>
      <c r="F2377" s="38">
        <v>3</v>
      </c>
      <c r="G2377" s="14"/>
      <c r="H2377" s="140">
        <v>73.900000000000006</v>
      </c>
      <c r="I2377" s="228">
        <f t="shared" si="993"/>
        <v>73.900000000000006</v>
      </c>
      <c r="J2377" s="228">
        <f t="shared" si="994"/>
        <v>73.900000000000006</v>
      </c>
      <c r="K2377" s="228">
        <f t="shared" si="995"/>
        <v>0</v>
      </c>
      <c r="L2377" s="143">
        <f t="shared" si="996"/>
        <v>1</v>
      </c>
      <c r="M2377" s="12">
        <f t="shared" si="997"/>
        <v>1</v>
      </c>
      <c r="N2377" s="143">
        <f t="shared" si="998"/>
        <v>0</v>
      </c>
      <c r="O2377" s="247">
        <v>2</v>
      </c>
      <c r="P2377" s="13">
        <v>0</v>
      </c>
      <c r="Q2377" s="247">
        <f t="shared" si="999"/>
        <v>2</v>
      </c>
      <c r="R2377" s="223" t="s">
        <v>22</v>
      </c>
      <c r="S2377" s="141">
        <v>43801</v>
      </c>
      <c r="T2377" s="143" t="s">
        <v>176</v>
      </c>
      <c r="U2377" s="45">
        <v>47483</v>
      </c>
      <c r="V2377" s="16"/>
      <c r="W2377" s="16"/>
      <c r="X2377" s="16"/>
      <c r="Y2377" s="11"/>
    </row>
    <row r="2378" spans="1:25" s="17" customFormat="1" ht="24.95" customHeight="1" x14ac:dyDescent="0.2">
      <c r="A2378" s="58">
        <f t="shared" si="987"/>
        <v>58</v>
      </c>
      <c r="B2378" s="18" t="s">
        <v>126</v>
      </c>
      <c r="C2378" s="18" t="s">
        <v>472</v>
      </c>
      <c r="D2378" s="18" t="s">
        <v>24</v>
      </c>
      <c r="E2378" s="18" t="s">
        <v>12</v>
      </c>
      <c r="F2378" s="39">
        <v>2</v>
      </c>
      <c r="G2378" s="40"/>
      <c r="H2378" s="40">
        <v>53.6</v>
      </c>
      <c r="I2378" s="228">
        <f t="shared" si="993"/>
        <v>53.6</v>
      </c>
      <c r="J2378" s="228">
        <f t="shared" si="994"/>
        <v>53.6</v>
      </c>
      <c r="K2378" s="228">
        <f t="shared" si="995"/>
        <v>0</v>
      </c>
      <c r="L2378" s="143">
        <f t="shared" si="996"/>
        <v>1</v>
      </c>
      <c r="M2378" s="12">
        <f>IF(J2378&gt;0,1,IF(J2378=0,0))</f>
        <v>1</v>
      </c>
      <c r="N2378" s="143">
        <f>IF(K2378&gt;0,1,IF(K2378=0,0))</f>
        <v>0</v>
      </c>
      <c r="O2378" s="264">
        <v>2</v>
      </c>
      <c r="P2378" s="13">
        <v>0</v>
      </c>
      <c r="Q2378" s="247">
        <f t="shared" si="999"/>
        <v>2</v>
      </c>
      <c r="R2378" s="223" t="s">
        <v>22</v>
      </c>
      <c r="S2378" s="141">
        <v>43801</v>
      </c>
      <c r="T2378" s="143" t="s">
        <v>176</v>
      </c>
      <c r="U2378" s="45">
        <v>47483</v>
      </c>
      <c r="V2378" s="16"/>
      <c r="W2378" s="16"/>
      <c r="X2378" s="16"/>
      <c r="Y2378" s="11"/>
    </row>
    <row r="2379" spans="1:25" s="17" customFormat="1" ht="24.95" customHeight="1" x14ac:dyDescent="0.2">
      <c r="A2379" s="58">
        <f>A2377</f>
        <v>58</v>
      </c>
      <c r="B2379" s="143" t="s">
        <v>126</v>
      </c>
      <c r="C2379" s="143" t="s">
        <v>472</v>
      </c>
      <c r="D2379" s="142" t="s">
        <v>25</v>
      </c>
      <c r="E2379" s="143" t="s">
        <v>13</v>
      </c>
      <c r="F2379" s="38">
        <v>2</v>
      </c>
      <c r="G2379" s="14"/>
      <c r="H2379" s="140">
        <v>54.5</v>
      </c>
      <c r="I2379" s="228">
        <f t="shared" si="993"/>
        <v>54.5</v>
      </c>
      <c r="J2379" s="228">
        <f t="shared" si="994"/>
        <v>0</v>
      </c>
      <c r="K2379" s="228">
        <f t="shared" si="995"/>
        <v>54.5</v>
      </c>
      <c r="L2379" s="143">
        <f t="shared" si="996"/>
        <v>1</v>
      </c>
      <c r="M2379" s="12">
        <f t="shared" si="997"/>
        <v>0</v>
      </c>
      <c r="N2379" s="143">
        <f t="shared" si="998"/>
        <v>1</v>
      </c>
      <c r="O2379" s="247">
        <v>6</v>
      </c>
      <c r="P2379" s="13">
        <v>0</v>
      </c>
      <c r="Q2379" s="247">
        <f t="shared" si="999"/>
        <v>6</v>
      </c>
      <c r="R2379" s="223" t="s">
        <v>22</v>
      </c>
      <c r="S2379" s="141">
        <v>43801</v>
      </c>
      <c r="T2379" s="143" t="s">
        <v>176</v>
      </c>
      <c r="U2379" s="45">
        <v>47483</v>
      </c>
      <c r="V2379" s="139">
        <v>41792</v>
      </c>
      <c r="W2379" s="16"/>
      <c r="X2379" s="16"/>
      <c r="Y2379" s="11"/>
    </row>
    <row r="2380" spans="1:25" s="17" customFormat="1" ht="24.95" customHeight="1" x14ac:dyDescent="0.2">
      <c r="A2380" s="58">
        <f t="shared" si="987"/>
        <v>58</v>
      </c>
      <c r="B2380" s="143" t="s">
        <v>126</v>
      </c>
      <c r="C2380" s="143" t="s">
        <v>472</v>
      </c>
      <c r="D2380" s="142" t="s">
        <v>26</v>
      </c>
      <c r="E2380" s="143" t="s">
        <v>13</v>
      </c>
      <c r="F2380" s="38">
        <v>2</v>
      </c>
      <c r="G2380" s="14"/>
      <c r="H2380" s="140">
        <v>50.9</v>
      </c>
      <c r="I2380" s="228">
        <f t="shared" si="993"/>
        <v>50.9</v>
      </c>
      <c r="J2380" s="228">
        <f t="shared" si="994"/>
        <v>0</v>
      </c>
      <c r="K2380" s="228">
        <f t="shared" si="995"/>
        <v>50.9</v>
      </c>
      <c r="L2380" s="143">
        <f t="shared" si="996"/>
        <v>1</v>
      </c>
      <c r="M2380" s="12">
        <f t="shared" si="997"/>
        <v>0</v>
      </c>
      <c r="N2380" s="143">
        <f t="shared" si="998"/>
        <v>1</v>
      </c>
      <c r="O2380" s="247">
        <v>4</v>
      </c>
      <c r="P2380" s="13">
        <v>0</v>
      </c>
      <c r="Q2380" s="247">
        <f t="shared" si="999"/>
        <v>4</v>
      </c>
      <c r="R2380" s="223" t="s">
        <v>22</v>
      </c>
      <c r="S2380" s="141">
        <v>43801</v>
      </c>
      <c r="T2380" s="143" t="s">
        <v>176</v>
      </c>
      <c r="U2380" s="45">
        <v>47483</v>
      </c>
      <c r="V2380" s="139">
        <v>41817</v>
      </c>
      <c r="W2380" s="16"/>
      <c r="X2380" s="16"/>
      <c r="Y2380" s="11"/>
    </row>
    <row r="2381" spans="1:25" s="17" customFormat="1" ht="24.95" customHeight="1" x14ac:dyDescent="0.2">
      <c r="A2381" s="58">
        <f t="shared" si="987"/>
        <v>58</v>
      </c>
      <c r="B2381" s="143" t="s">
        <v>126</v>
      </c>
      <c r="C2381" s="143" t="s">
        <v>472</v>
      </c>
      <c r="D2381" s="142" t="s">
        <v>27</v>
      </c>
      <c r="E2381" s="143" t="s">
        <v>13</v>
      </c>
      <c r="F2381" s="38">
        <v>3</v>
      </c>
      <c r="G2381" s="14"/>
      <c r="H2381" s="140">
        <v>74.8</v>
      </c>
      <c r="I2381" s="228">
        <f t="shared" si="993"/>
        <v>74.8</v>
      </c>
      <c r="J2381" s="228">
        <f t="shared" si="994"/>
        <v>0</v>
      </c>
      <c r="K2381" s="228">
        <f t="shared" si="995"/>
        <v>74.8</v>
      </c>
      <c r="L2381" s="143">
        <f t="shared" si="996"/>
        <v>1</v>
      </c>
      <c r="M2381" s="12">
        <f t="shared" si="997"/>
        <v>0</v>
      </c>
      <c r="N2381" s="143">
        <f t="shared" si="998"/>
        <v>1</v>
      </c>
      <c r="O2381" s="247">
        <v>5</v>
      </c>
      <c r="P2381" s="13">
        <v>0</v>
      </c>
      <c r="Q2381" s="247">
        <f t="shared" si="999"/>
        <v>5</v>
      </c>
      <c r="R2381" s="223" t="s">
        <v>22</v>
      </c>
      <c r="S2381" s="141">
        <v>43801</v>
      </c>
      <c r="T2381" s="143" t="s">
        <v>176</v>
      </c>
      <c r="U2381" s="45">
        <v>47483</v>
      </c>
      <c r="V2381" s="139">
        <v>41208</v>
      </c>
      <c r="W2381" s="16"/>
      <c r="X2381" s="16"/>
      <c r="Y2381" s="11"/>
    </row>
    <row r="2382" spans="1:25" s="17" customFormat="1" ht="24.95" customHeight="1" x14ac:dyDescent="0.2">
      <c r="A2382" s="58">
        <f t="shared" si="987"/>
        <v>58</v>
      </c>
      <c r="B2382" s="143" t="s">
        <v>126</v>
      </c>
      <c r="C2382" s="143" t="s">
        <v>472</v>
      </c>
      <c r="D2382" s="142" t="s">
        <v>28</v>
      </c>
      <c r="E2382" s="143" t="s">
        <v>13</v>
      </c>
      <c r="F2382" s="38">
        <v>2</v>
      </c>
      <c r="G2382" s="14"/>
      <c r="H2382" s="140">
        <v>54.5</v>
      </c>
      <c r="I2382" s="228">
        <f t="shared" si="993"/>
        <v>54.5</v>
      </c>
      <c r="J2382" s="228">
        <f t="shared" si="994"/>
        <v>0</v>
      </c>
      <c r="K2382" s="228">
        <f t="shared" si="995"/>
        <v>54.5</v>
      </c>
      <c r="L2382" s="143">
        <f t="shared" si="996"/>
        <v>1</v>
      </c>
      <c r="M2382" s="12">
        <f t="shared" si="997"/>
        <v>0</v>
      </c>
      <c r="N2382" s="143">
        <f t="shared" si="998"/>
        <v>1</v>
      </c>
      <c r="O2382" s="247">
        <v>3</v>
      </c>
      <c r="P2382" s="13">
        <v>0</v>
      </c>
      <c r="Q2382" s="247">
        <f t="shared" si="999"/>
        <v>3</v>
      </c>
      <c r="R2382" s="223" t="s">
        <v>22</v>
      </c>
      <c r="S2382" s="141">
        <v>43801</v>
      </c>
      <c r="T2382" s="143" t="s">
        <v>176</v>
      </c>
      <c r="U2382" s="45">
        <v>47483</v>
      </c>
      <c r="V2382" s="139">
        <v>42107</v>
      </c>
      <c r="W2382" s="16"/>
      <c r="X2382" s="16"/>
      <c r="Y2382" s="11"/>
    </row>
    <row r="2383" spans="1:25" s="17" customFormat="1" ht="24.95" customHeight="1" x14ac:dyDescent="0.2">
      <c r="A2383" s="58">
        <f t="shared" si="987"/>
        <v>58</v>
      </c>
      <c r="B2383" s="143" t="s">
        <v>126</v>
      </c>
      <c r="C2383" s="143" t="s">
        <v>472</v>
      </c>
      <c r="D2383" s="142" t="s">
        <v>29</v>
      </c>
      <c r="E2383" s="143" t="s">
        <v>13</v>
      </c>
      <c r="F2383" s="38">
        <v>2</v>
      </c>
      <c r="G2383" s="14"/>
      <c r="H2383" s="140">
        <v>55.9</v>
      </c>
      <c r="I2383" s="228">
        <f t="shared" si="993"/>
        <v>55.9</v>
      </c>
      <c r="J2383" s="228">
        <f t="shared" si="994"/>
        <v>0</v>
      </c>
      <c r="K2383" s="228">
        <f t="shared" si="995"/>
        <v>55.9</v>
      </c>
      <c r="L2383" s="143">
        <f t="shared" si="996"/>
        <v>1</v>
      </c>
      <c r="M2383" s="12">
        <f t="shared" si="997"/>
        <v>0</v>
      </c>
      <c r="N2383" s="143">
        <f t="shared" si="998"/>
        <v>1</v>
      </c>
      <c r="O2383" s="247">
        <v>5</v>
      </c>
      <c r="P2383" s="13">
        <v>0</v>
      </c>
      <c r="Q2383" s="247">
        <f t="shared" si="999"/>
        <v>5</v>
      </c>
      <c r="R2383" s="223" t="s">
        <v>22</v>
      </c>
      <c r="S2383" s="141">
        <v>43801</v>
      </c>
      <c r="T2383" s="143" t="s">
        <v>176</v>
      </c>
      <c r="U2383" s="45">
        <v>47483</v>
      </c>
      <c r="V2383" s="139">
        <v>38775</v>
      </c>
      <c r="W2383" s="16"/>
      <c r="X2383" s="16"/>
      <c r="Y2383" s="11"/>
    </row>
    <row r="2384" spans="1:25" s="17" customFormat="1" ht="24.95" customHeight="1" x14ac:dyDescent="0.2">
      <c r="A2384" s="58">
        <f t="shared" si="987"/>
        <v>58</v>
      </c>
      <c r="B2384" s="143" t="s">
        <v>126</v>
      </c>
      <c r="C2384" s="143" t="s">
        <v>472</v>
      </c>
      <c r="D2384" s="142" t="s">
        <v>30</v>
      </c>
      <c r="E2384" s="143" t="s">
        <v>12</v>
      </c>
      <c r="F2384" s="38">
        <v>2</v>
      </c>
      <c r="G2384" s="14"/>
      <c r="H2384" s="140">
        <v>54.2</v>
      </c>
      <c r="I2384" s="228">
        <f t="shared" si="993"/>
        <v>54.2</v>
      </c>
      <c r="J2384" s="228">
        <f t="shared" si="994"/>
        <v>54.2</v>
      </c>
      <c r="K2384" s="228">
        <f t="shared" si="995"/>
        <v>0</v>
      </c>
      <c r="L2384" s="143">
        <f t="shared" si="996"/>
        <v>1</v>
      </c>
      <c r="M2384" s="12">
        <f t="shared" si="997"/>
        <v>1</v>
      </c>
      <c r="N2384" s="143">
        <f t="shared" si="998"/>
        <v>0</v>
      </c>
      <c r="O2384" s="247">
        <v>4</v>
      </c>
      <c r="P2384" s="13">
        <v>0</v>
      </c>
      <c r="Q2384" s="247">
        <f t="shared" si="999"/>
        <v>4</v>
      </c>
      <c r="R2384" s="223" t="s">
        <v>22</v>
      </c>
      <c r="S2384" s="141">
        <v>43801</v>
      </c>
      <c r="T2384" s="143" t="s">
        <v>176</v>
      </c>
      <c r="U2384" s="45">
        <v>47483</v>
      </c>
      <c r="V2384" s="16"/>
      <c r="W2384" s="16"/>
      <c r="X2384" s="16"/>
      <c r="Y2384" s="11"/>
    </row>
    <row r="2385" spans="1:25" s="17" customFormat="1" ht="24.95" customHeight="1" x14ac:dyDescent="0.2">
      <c r="A2385" s="58">
        <f t="shared" si="987"/>
        <v>58</v>
      </c>
      <c r="B2385" s="143" t="s">
        <v>126</v>
      </c>
      <c r="C2385" s="143" t="s">
        <v>472</v>
      </c>
      <c r="D2385" s="142" t="s">
        <v>31</v>
      </c>
      <c r="E2385" s="143" t="s">
        <v>12</v>
      </c>
      <c r="F2385" s="38">
        <v>2</v>
      </c>
      <c r="G2385" s="14"/>
      <c r="H2385" s="140">
        <v>54</v>
      </c>
      <c r="I2385" s="228">
        <f t="shared" si="993"/>
        <v>54</v>
      </c>
      <c r="J2385" s="228">
        <f t="shared" si="994"/>
        <v>54</v>
      </c>
      <c r="K2385" s="228">
        <f t="shared" si="995"/>
        <v>0</v>
      </c>
      <c r="L2385" s="143">
        <f t="shared" si="996"/>
        <v>1</v>
      </c>
      <c r="M2385" s="12">
        <f t="shared" si="997"/>
        <v>1</v>
      </c>
      <c r="N2385" s="143">
        <f t="shared" si="998"/>
        <v>0</v>
      </c>
      <c r="O2385" s="247">
        <v>2</v>
      </c>
      <c r="P2385" s="13">
        <v>0</v>
      </c>
      <c r="Q2385" s="247">
        <f t="shared" si="999"/>
        <v>2</v>
      </c>
      <c r="R2385" s="223" t="s">
        <v>22</v>
      </c>
      <c r="S2385" s="141">
        <v>43801</v>
      </c>
      <c r="T2385" s="143" t="s">
        <v>176</v>
      </c>
      <c r="U2385" s="45">
        <v>47483</v>
      </c>
      <c r="V2385" s="16"/>
      <c r="W2385" s="16"/>
      <c r="X2385" s="16"/>
      <c r="Y2385" s="11"/>
    </row>
    <row r="2386" spans="1:25" s="17" customFormat="1" ht="24.95" customHeight="1" x14ac:dyDescent="0.2">
      <c r="A2386" s="58">
        <f t="shared" si="987"/>
        <v>58</v>
      </c>
      <c r="B2386" s="143" t="s">
        <v>126</v>
      </c>
      <c r="C2386" s="143" t="s">
        <v>472</v>
      </c>
      <c r="D2386" s="142" t="s">
        <v>32</v>
      </c>
      <c r="E2386" s="143" t="s">
        <v>13</v>
      </c>
      <c r="F2386" s="38">
        <v>3</v>
      </c>
      <c r="G2386" s="14"/>
      <c r="H2386" s="140">
        <v>73.599999999999994</v>
      </c>
      <c r="I2386" s="228">
        <f t="shared" si="993"/>
        <v>73.599999999999994</v>
      </c>
      <c r="J2386" s="228">
        <f t="shared" si="994"/>
        <v>0</v>
      </c>
      <c r="K2386" s="228">
        <f t="shared" si="995"/>
        <v>73.599999999999994</v>
      </c>
      <c r="L2386" s="143">
        <f t="shared" si="996"/>
        <v>1</v>
      </c>
      <c r="M2386" s="12">
        <f t="shared" si="997"/>
        <v>0</v>
      </c>
      <c r="N2386" s="143">
        <f t="shared" si="998"/>
        <v>1</v>
      </c>
      <c r="O2386" s="247">
        <v>2</v>
      </c>
      <c r="P2386" s="13">
        <v>0</v>
      </c>
      <c r="Q2386" s="247">
        <f t="shared" si="999"/>
        <v>2</v>
      </c>
      <c r="R2386" s="223" t="s">
        <v>22</v>
      </c>
      <c r="S2386" s="141">
        <v>43801</v>
      </c>
      <c r="T2386" s="143" t="s">
        <v>176</v>
      </c>
      <c r="U2386" s="45">
        <v>47483</v>
      </c>
      <c r="V2386" s="139">
        <v>42107</v>
      </c>
      <c r="W2386" s="16"/>
      <c r="X2386" s="16"/>
      <c r="Y2386" s="11"/>
    </row>
    <row r="2387" spans="1:25" s="17" customFormat="1" ht="24.95" customHeight="1" x14ac:dyDescent="0.2">
      <c r="A2387" s="58">
        <f t="shared" si="987"/>
        <v>58</v>
      </c>
      <c r="B2387" s="143" t="s">
        <v>126</v>
      </c>
      <c r="C2387" s="143" t="s">
        <v>472</v>
      </c>
      <c r="D2387" s="142" t="s">
        <v>33</v>
      </c>
      <c r="E2387" s="143" t="s">
        <v>13</v>
      </c>
      <c r="F2387" s="38">
        <v>1</v>
      </c>
      <c r="G2387" s="14"/>
      <c r="H2387" s="140">
        <v>33.200000000000003</v>
      </c>
      <c r="I2387" s="228">
        <f t="shared" si="993"/>
        <v>33.200000000000003</v>
      </c>
      <c r="J2387" s="228">
        <f t="shared" si="994"/>
        <v>0</v>
      </c>
      <c r="K2387" s="228">
        <f t="shared" si="995"/>
        <v>33.200000000000003</v>
      </c>
      <c r="L2387" s="143">
        <f t="shared" si="996"/>
        <v>1</v>
      </c>
      <c r="M2387" s="12">
        <f t="shared" si="997"/>
        <v>0</v>
      </c>
      <c r="N2387" s="143">
        <f t="shared" si="998"/>
        <v>1</v>
      </c>
      <c r="O2387" s="247">
        <v>8</v>
      </c>
      <c r="P2387" s="13">
        <v>0</v>
      </c>
      <c r="Q2387" s="247">
        <f t="shared" si="999"/>
        <v>8</v>
      </c>
      <c r="R2387" s="223" t="s">
        <v>22</v>
      </c>
      <c r="S2387" s="141">
        <v>43801</v>
      </c>
      <c r="T2387" s="143" t="s">
        <v>176</v>
      </c>
      <c r="U2387" s="45">
        <v>47483</v>
      </c>
      <c r="V2387" s="139">
        <v>41593</v>
      </c>
      <c r="W2387" s="16"/>
      <c r="X2387" s="16"/>
      <c r="Y2387" s="11"/>
    </row>
    <row r="2388" spans="1:25" s="17" customFormat="1" ht="24.95" customHeight="1" x14ac:dyDescent="0.2">
      <c r="A2388" s="58">
        <f t="shared" si="987"/>
        <v>58</v>
      </c>
      <c r="B2388" s="143" t="s">
        <v>126</v>
      </c>
      <c r="C2388" s="143" t="s">
        <v>472</v>
      </c>
      <c r="D2388" s="142" t="s">
        <v>39</v>
      </c>
      <c r="E2388" s="143" t="s">
        <v>13</v>
      </c>
      <c r="F2388" s="38">
        <v>3</v>
      </c>
      <c r="G2388" s="14"/>
      <c r="H2388" s="140">
        <v>73.7</v>
      </c>
      <c r="I2388" s="228">
        <f t="shared" si="993"/>
        <v>73.7</v>
      </c>
      <c r="J2388" s="228">
        <f t="shared" si="994"/>
        <v>0</v>
      </c>
      <c r="K2388" s="228">
        <f t="shared" si="995"/>
        <v>73.7</v>
      </c>
      <c r="L2388" s="143">
        <f t="shared" si="996"/>
        <v>1</v>
      </c>
      <c r="M2388" s="12">
        <f t="shared" si="997"/>
        <v>0</v>
      </c>
      <c r="N2388" s="143">
        <f t="shared" si="998"/>
        <v>1</v>
      </c>
      <c r="O2388" s="247">
        <v>10</v>
      </c>
      <c r="P2388" s="13">
        <v>0</v>
      </c>
      <c r="Q2388" s="247">
        <f t="shared" si="999"/>
        <v>10</v>
      </c>
      <c r="R2388" s="223" t="s">
        <v>22</v>
      </c>
      <c r="S2388" s="141">
        <v>43801</v>
      </c>
      <c r="T2388" s="143" t="s">
        <v>176</v>
      </c>
      <c r="U2388" s="45">
        <v>47483</v>
      </c>
      <c r="V2388" s="139">
        <v>42088</v>
      </c>
      <c r="W2388" s="16"/>
      <c r="X2388" s="16"/>
      <c r="Y2388" s="11"/>
    </row>
    <row r="2389" spans="1:25" s="17" customFormat="1" ht="24.95" customHeight="1" x14ac:dyDescent="0.2">
      <c r="A2389" s="58">
        <f t="shared" si="987"/>
        <v>58</v>
      </c>
      <c r="B2389" s="143" t="s">
        <v>126</v>
      </c>
      <c r="C2389" s="143" t="s">
        <v>472</v>
      </c>
      <c r="D2389" s="142" t="s">
        <v>40</v>
      </c>
      <c r="E2389" s="143" t="s">
        <v>13</v>
      </c>
      <c r="F2389" s="38">
        <v>2</v>
      </c>
      <c r="G2389" s="14"/>
      <c r="H2389" s="140">
        <v>50.9</v>
      </c>
      <c r="I2389" s="228">
        <f t="shared" si="993"/>
        <v>50.9</v>
      </c>
      <c r="J2389" s="228">
        <f t="shared" si="994"/>
        <v>0</v>
      </c>
      <c r="K2389" s="228">
        <f t="shared" si="995"/>
        <v>50.9</v>
      </c>
      <c r="L2389" s="143">
        <f t="shared" si="996"/>
        <v>1</v>
      </c>
      <c r="M2389" s="12">
        <f t="shared" si="997"/>
        <v>0</v>
      </c>
      <c r="N2389" s="143">
        <f t="shared" si="998"/>
        <v>1</v>
      </c>
      <c r="O2389" s="247">
        <v>2</v>
      </c>
      <c r="P2389" s="13">
        <v>0</v>
      </c>
      <c r="Q2389" s="247">
        <f t="shared" si="999"/>
        <v>2</v>
      </c>
      <c r="R2389" s="223" t="s">
        <v>22</v>
      </c>
      <c r="S2389" s="141">
        <v>43801</v>
      </c>
      <c r="T2389" s="143" t="s">
        <v>176</v>
      </c>
      <c r="U2389" s="45">
        <v>47483</v>
      </c>
      <c r="V2389" s="139">
        <v>42934</v>
      </c>
      <c r="W2389" s="16"/>
      <c r="X2389" s="16"/>
      <c r="Y2389" s="11"/>
    </row>
    <row r="2390" spans="1:25" s="17" customFormat="1" ht="24.95" customHeight="1" x14ac:dyDescent="0.2">
      <c r="A2390" s="58">
        <f t="shared" si="987"/>
        <v>58</v>
      </c>
      <c r="B2390" s="143" t="s">
        <v>126</v>
      </c>
      <c r="C2390" s="143" t="s">
        <v>472</v>
      </c>
      <c r="D2390" s="142" t="s">
        <v>41</v>
      </c>
      <c r="E2390" s="143" t="s">
        <v>13</v>
      </c>
      <c r="F2390" s="38">
        <v>2</v>
      </c>
      <c r="G2390" s="14"/>
      <c r="H2390" s="140">
        <v>54</v>
      </c>
      <c r="I2390" s="228">
        <f t="shared" si="993"/>
        <v>54</v>
      </c>
      <c r="J2390" s="228">
        <f t="shared" si="994"/>
        <v>0</v>
      </c>
      <c r="K2390" s="228">
        <f t="shared" si="995"/>
        <v>54</v>
      </c>
      <c r="L2390" s="143">
        <f t="shared" si="996"/>
        <v>1</v>
      </c>
      <c r="M2390" s="12">
        <f t="shared" si="997"/>
        <v>0</v>
      </c>
      <c r="N2390" s="143">
        <f t="shared" si="998"/>
        <v>1</v>
      </c>
      <c r="O2390" s="247">
        <v>0</v>
      </c>
      <c r="P2390" s="13">
        <v>0</v>
      </c>
      <c r="Q2390" s="247">
        <f t="shared" si="999"/>
        <v>0</v>
      </c>
      <c r="R2390" s="223" t="s">
        <v>22</v>
      </c>
      <c r="S2390" s="141">
        <v>43801</v>
      </c>
      <c r="T2390" s="143" t="s">
        <v>176</v>
      </c>
      <c r="U2390" s="45">
        <v>47483</v>
      </c>
      <c r="V2390" s="139">
        <v>43475</v>
      </c>
      <c r="W2390" s="16"/>
      <c r="X2390" s="16"/>
      <c r="Y2390" s="11"/>
    </row>
    <row r="2391" spans="1:25" s="17" customFormat="1" ht="24.95" customHeight="1" x14ac:dyDescent="0.2">
      <c r="A2391" s="58">
        <f t="shared" si="987"/>
        <v>58</v>
      </c>
      <c r="B2391" s="143" t="s">
        <v>126</v>
      </c>
      <c r="C2391" s="143" t="s">
        <v>472</v>
      </c>
      <c r="D2391" s="142" t="s">
        <v>42</v>
      </c>
      <c r="E2391" s="143" t="s">
        <v>13</v>
      </c>
      <c r="F2391" s="38">
        <v>2</v>
      </c>
      <c r="G2391" s="14"/>
      <c r="H2391" s="140">
        <v>54.4</v>
      </c>
      <c r="I2391" s="228">
        <f t="shared" si="993"/>
        <v>54.4</v>
      </c>
      <c r="J2391" s="228">
        <f t="shared" si="994"/>
        <v>0</v>
      </c>
      <c r="K2391" s="228">
        <f t="shared" si="995"/>
        <v>54.4</v>
      </c>
      <c r="L2391" s="143">
        <f t="shared" si="996"/>
        <v>1</v>
      </c>
      <c r="M2391" s="12">
        <f t="shared" si="997"/>
        <v>0</v>
      </c>
      <c r="N2391" s="143">
        <f t="shared" si="998"/>
        <v>1</v>
      </c>
      <c r="O2391" s="247">
        <v>3</v>
      </c>
      <c r="P2391" s="13">
        <v>0</v>
      </c>
      <c r="Q2391" s="247">
        <f t="shared" si="999"/>
        <v>3</v>
      </c>
      <c r="R2391" s="223" t="s">
        <v>22</v>
      </c>
      <c r="S2391" s="52">
        <v>43801</v>
      </c>
      <c r="T2391" s="49" t="s">
        <v>176</v>
      </c>
      <c r="U2391" s="197">
        <v>47483</v>
      </c>
      <c r="V2391" s="139">
        <v>41932</v>
      </c>
      <c r="W2391" s="16"/>
      <c r="X2391" s="16"/>
      <c r="Y2391" s="11"/>
    </row>
    <row r="2392" spans="1:25" s="66" customFormat="1" ht="21" customHeight="1" x14ac:dyDescent="0.2">
      <c r="A2392" s="67">
        <f t="shared" si="987"/>
        <v>58</v>
      </c>
      <c r="B2392" s="68" t="s">
        <v>126</v>
      </c>
      <c r="C2392" s="68" t="s">
        <v>472</v>
      </c>
      <c r="D2392" s="115">
        <f>COUNTA(D2376:D2391)</f>
        <v>16</v>
      </c>
      <c r="E2392" s="47" t="s">
        <v>34</v>
      </c>
      <c r="F2392" s="33"/>
      <c r="G2392" s="69">
        <v>1103</v>
      </c>
      <c r="H2392" s="69">
        <f>SUM(H2376:H2391)</f>
        <v>901.9</v>
      </c>
      <c r="I2392" s="69">
        <f t="shared" ref="I2392:Q2392" si="1000">SUM(I2376:I2391)</f>
        <v>901.9</v>
      </c>
      <c r="J2392" s="69">
        <f t="shared" si="1000"/>
        <v>235.7</v>
      </c>
      <c r="K2392" s="69">
        <f t="shared" si="1000"/>
        <v>666.19999999999993</v>
      </c>
      <c r="L2392" s="115">
        <f t="shared" si="1000"/>
        <v>16</v>
      </c>
      <c r="M2392" s="115">
        <f t="shared" si="1000"/>
        <v>4</v>
      </c>
      <c r="N2392" s="115">
        <f t="shared" si="1000"/>
        <v>12</v>
      </c>
      <c r="O2392" s="115">
        <f t="shared" si="1000"/>
        <v>62</v>
      </c>
      <c r="P2392" s="115">
        <f t="shared" si="1000"/>
        <v>4</v>
      </c>
      <c r="Q2392" s="115">
        <f t="shared" si="1000"/>
        <v>58</v>
      </c>
      <c r="R2392" s="15" t="str">
        <f>IF(L2392/D2392=0,"дом расселён 100%",IF(L2392-D2392=0,"0%",IF(L2392/D2392&lt;1,1-L2392/D2392)))</f>
        <v>0%</v>
      </c>
      <c r="S2392" s="70">
        <v>43801</v>
      </c>
      <c r="T2392" s="68" t="s">
        <v>176</v>
      </c>
      <c r="U2392" s="70">
        <v>47483</v>
      </c>
      <c r="V2392" s="1"/>
      <c r="W2392" s="3"/>
      <c r="X2392" s="3"/>
      <c r="Y2392" s="11"/>
    </row>
    <row r="2393" spans="1:25" s="17" customFormat="1" ht="24.95" customHeight="1" x14ac:dyDescent="0.2">
      <c r="A2393" s="58">
        <f>A2392+1</f>
        <v>59</v>
      </c>
      <c r="B2393" s="143" t="s">
        <v>126</v>
      </c>
      <c r="C2393" s="143" t="s">
        <v>473</v>
      </c>
      <c r="D2393" s="142" t="s">
        <v>21</v>
      </c>
      <c r="E2393" s="143" t="s">
        <v>12</v>
      </c>
      <c r="F2393" s="38">
        <v>1</v>
      </c>
      <c r="G2393" s="14"/>
      <c r="H2393" s="140">
        <v>28.3</v>
      </c>
      <c r="I2393" s="228">
        <f t="shared" ref="I2393:I2404" si="1001">IF(R2393="Подлежит расселению",H2393,IF(R2393="Расселено",0,IF(R2393="Пустующие",0,IF(R2393="В суде",H2393))))</f>
        <v>28.3</v>
      </c>
      <c r="J2393" s="228">
        <f t="shared" ref="J2393:J2404" si="1002">IF(E2393="Муниципальная",I2393,IF(E2393="Частная",0,IF(E2393="Государственная",0,IF(E2393="Юр.лицо",0))))</f>
        <v>28.3</v>
      </c>
      <c r="K2393" s="228">
        <f t="shared" ref="K2393:K2404" si="1003">IF(E2393="Муниципальная",0,IF(E2393="Частная",I2393,IF(E2393="Государственная",I2393,IF(E2393="Юр.лицо",I2393))))</f>
        <v>0</v>
      </c>
      <c r="L2393" s="143">
        <f t="shared" ref="L2393:L2404" si="1004">IF(I2393&gt;0,1,IF(I2393=0,0))</f>
        <v>1</v>
      </c>
      <c r="M2393" s="12">
        <f t="shared" ref="M2393:M2404" si="1005">IF(J2393&gt;0,1,IF(J2393=0,0))</f>
        <v>1</v>
      </c>
      <c r="N2393" s="143">
        <f t="shared" ref="N2393:N2404" si="1006">IF(K2393&gt;0,1,IF(K2393=0,0))</f>
        <v>0</v>
      </c>
      <c r="O2393" s="247">
        <v>1</v>
      </c>
      <c r="P2393" s="13">
        <v>0</v>
      </c>
      <c r="Q2393" s="247">
        <f t="shared" ref="Q2393:Q2404" si="1007">O2393-P2393</f>
        <v>1</v>
      </c>
      <c r="R2393" s="223" t="s">
        <v>22</v>
      </c>
      <c r="S2393" s="57">
        <v>43801</v>
      </c>
      <c r="T2393" s="54" t="s">
        <v>178</v>
      </c>
      <c r="U2393" s="207">
        <v>47483</v>
      </c>
      <c r="V2393" s="16"/>
      <c r="W2393" s="16"/>
      <c r="X2393" s="16"/>
      <c r="Y2393" s="11"/>
    </row>
    <row r="2394" spans="1:25" s="17" customFormat="1" ht="24.95" customHeight="1" x14ac:dyDescent="0.2">
      <c r="A2394" s="58">
        <f t="shared" si="987"/>
        <v>59</v>
      </c>
      <c r="B2394" s="143" t="s">
        <v>126</v>
      </c>
      <c r="C2394" s="143" t="s">
        <v>473</v>
      </c>
      <c r="D2394" s="142" t="s">
        <v>23</v>
      </c>
      <c r="E2394" s="143" t="s">
        <v>13</v>
      </c>
      <c r="F2394" s="38">
        <v>1</v>
      </c>
      <c r="G2394" s="14"/>
      <c r="H2394" s="140">
        <v>27.9</v>
      </c>
      <c r="I2394" s="228">
        <f t="shared" si="1001"/>
        <v>27.9</v>
      </c>
      <c r="J2394" s="228">
        <f t="shared" si="1002"/>
        <v>0</v>
      </c>
      <c r="K2394" s="228">
        <f t="shared" si="1003"/>
        <v>27.9</v>
      </c>
      <c r="L2394" s="143">
        <f t="shared" si="1004"/>
        <v>1</v>
      </c>
      <c r="M2394" s="12">
        <f t="shared" si="1005"/>
        <v>0</v>
      </c>
      <c r="N2394" s="143">
        <f t="shared" si="1006"/>
        <v>1</v>
      </c>
      <c r="O2394" s="247">
        <v>2</v>
      </c>
      <c r="P2394" s="13">
        <v>0</v>
      </c>
      <c r="Q2394" s="247">
        <f t="shared" si="1007"/>
        <v>2</v>
      </c>
      <c r="R2394" s="223" t="s">
        <v>22</v>
      </c>
      <c r="S2394" s="141">
        <v>43801</v>
      </c>
      <c r="T2394" s="143" t="s">
        <v>178</v>
      </c>
      <c r="U2394" s="45">
        <v>47483</v>
      </c>
      <c r="V2394" s="139">
        <v>38352</v>
      </c>
      <c r="W2394" s="16"/>
      <c r="X2394" s="16"/>
      <c r="Y2394" s="11"/>
    </row>
    <row r="2395" spans="1:25" s="17" customFormat="1" ht="24.95" customHeight="1" x14ac:dyDescent="0.2">
      <c r="A2395" s="58">
        <f t="shared" si="987"/>
        <v>59</v>
      </c>
      <c r="B2395" s="143" t="s">
        <v>126</v>
      </c>
      <c r="C2395" s="143" t="s">
        <v>473</v>
      </c>
      <c r="D2395" s="142" t="s">
        <v>24</v>
      </c>
      <c r="E2395" s="143" t="s">
        <v>13</v>
      </c>
      <c r="F2395" s="38">
        <v>1</v>
      </c>
      <c r="G2395" s="14"/>
      <c r="H2395" s="140">
        <v>28.3</v>
      </c>
      <c r="I2395" s="228">
        <f t="shared" si="1001"/>
        <v>28.3</v>
      </c>
      <c r="J2395" s="228">
        <f t="shared" si="1002"/>
        <v>0</v>
      </c>
      <c r="K2395" s="228">
        <f t="shared" si="1003"/>
        <v>28.3</v>
      </c>
      <c r="L2395" s="143">
        <f t="shared" si="1004"/>
        <v>1</v>
      </c>
      <c r="M2395" s="12">
        <f t="shared" si="1005"/>
        <v>0</v>
      </c>
      <c r="N2395" s="143">
        <f t="shared" si="1006"/>
        <v>1</v>
      </c>
      <c r="O2395" s="247">
        <v>1</v>
      </c>
      <c r="P2395" s="13">
        <v>0</v>
      </c>
      <c r="Q2395" s="247">
        <f t="shared" si="1007"/>
        <v>1</v>
      </c>
      <c r="R2395" s="223" t="s">
        <v>22</v>
      </c>
      <c r="S2395" s="141">
        <v>43801</v>
      </c>
      <c r="T2395" s="143" t="s">
        <v>178</v>
      </c>
      <c r="U2395" s="45">
        <v>47483</v>
      </c>
      <c r="V2395" s="139">
        <v>39781</v>
      </c>
      <c r="W2395" s="16"/>
      <c r="X2395" s="16"/>
      <c r="Y2395" s="11"/>
    </row>
    <row r="2396" spans="1:25" s="17" customFormat="1" ht="24.95" customHeight="1" x14ac:dyDescent="0.2">
      <c r="A2396" s="58">
        <f t="shared" si="987"/>
        <v>59</v>
      </c>
      <c r="B2396" s="143" t="s">
        <v>126</v>
      </c>
      <c r="C2396" s="143" t="s">
        <v>473</v>
      </c>
      <c r="D2396" s="142" t="s">
        <v>25</v>
      </c>
      <c r="E2396" s="143" t="s">
        <v>13</v>
      </c>
      <c r="F2396" s="38">
        <v>2</v>
      </c>
      <c r="G2396" s="14"/>
      <c r="H2396" s="140">
        <v>43.3</v>
      </c>
      <c r="I2396" s="228">
        <f t="shared" si="1001"/>
        <v>43.3</v>
      </c>
      <c r="J2396" s="228">
        <f t="shared" si="1002"/>
        <v>0</v>
      </c>
      <c r="K2396" s="228">
        <f t="shared" si="1003"/>
        <v>43.3</v>
      </c>
      <c r="L2396" s="143">
        <f t="shared" si="1004"/>
        <v>1</v>
      </c>
      <c r="M2396" s="12">
        <f t="shared" si="1005"/>
        <v>0</v>
      </c>
      <c r="N2396" s="143">
        <f t="shared" si="1006"/>
        <v>1</v>
      </c>
      <c r="O2396" s="247">
        <v>4</v>
      </c>
      <c r="P2396" s="13">
        <v>0</v>
      </c>
      <c r="Q2396" s="247">
        <f t="shared" si="1007"/>
        <v>4</v>
      </c>
      <c r="R2396" s="223" t="s">
        <v>22</v>
      </c>
      <c r="S2396" s="141">
        <v>43801</v>
      </c>
      <c r="T2396" s="143" t="s">
        <v>178</v>
      </c>
      <c r="U2396" s="45">
        <v>47483</v>
      </c>
      <c r="V2396" s="139">
        <v>41309</v>
      </c>
      <c r="W2396" s="16"/>
      <c r="X2396" s="16"/>
      <c r="Y2396" s="11"/>
    </row>
    <row r="2397" spans="1:25" s="17" customFormat="1" ht="24.95" customHeight="1" x14ac:dyDescent="0.2">
      <c r="A2397" s="58">
        <f t="shared" si="987"/>
        <v>59</v>
      </c>
      <c r="B2397" s="143" t="s">
        <v>126</v>
      </c>
      <c r="C2397" s="143" t="s">
        <v>473</v>
      </c>
      <c r="D2397" s="142" t="s">
        <v>26</v>
      </c>
      <c r="E2397" s="143" t="s">
        <v>13</v>
      </c>
      <c r="F2397" s="38">
        <v>1</v>
      </c>
      <c r="G2397" s="14"/>
      <c r="H2397" s="140">
        <v>28.7</v>
      </c>
      <c r="I2397" s="228">
        <f t="shared" si="1001"/>
        <v>28.7</v>
      </c>
      <c r="J2397" s="228">
        <f t="shared" si="1002"/>
        <v>0</v>
      </c>
      <c r="K2397" s="228">
        <f t="shared" si="1003"/>
        <v>28.7</v>
      </c>
      <c r="L2397" s="143">
        <f t="shared" si="1004"/>
        <v>1</v>
      </c>
      <c r="M2397" s="12">
        <f t="shared" si="1005"/>
        <v>0</v>
      </c>
      <c r="N2397" s="143">
        <f t="shared" si="1006"/>
        <v>1</v>
      </c>
      <c r="O2397" s="247">
        <v>2</v>
      </c>
      <c r="P2397" s="13">
        <v>0</v>
      </c>
      <c r="Q2397" s="247">
        <f t="shared" si="1007"/>
        <v>2</v>
      </c>
      <c r="R2397" s="223" t="s">
        <v>22</v>
      </c>
      <c r="S2397" s="141">
        <v>43801</v>
      </c>
      <c r="T2397" s="143" t="s">
        <v>178</v>
      </c>
      <c r="U2397" s="45">
        <v>47483</v>
      </c>
      <c r="V2397" s="139">
        <v>43656</v>
      </c>
      <c r="W2397" s="16"/>
      <c r="X2397" s="16"/>
      <c r="Y2397" s="11"/>
    </row>
    <row r="2398" spans="1:25" s="17" customFormat="1" ht="24.95" customHeight="1" x14ac:dyDescent="0.2">
      <c r="A2398" s="58">
        <f t="shared" si="987"/>
        <v>59</v>
      </c>
      <c r="B2398" s="143" t="s">
        <v>126</v>
      </c>
      <c r="C2398" s="143" t="s">
        <v>473</v>
      </c>
      <c r="D2398" s="142" t="s">
        <v>27</v>
      </c>
      <c r="E2398" s="143" t="s">
        <v>12</v>
      </c>
      <c r="F2398" s="38">
        <v>1</v>
      </c>
      <c r="G2398" s="14"/>
      <c r="H2398" s="140">
        <v>27.8</v>
      </c>
      <c r="I2398" s="228">
        <f t="shared" si="1001"/>
        <v>27.8</v>
      </c>
      <c r="J2398" s="228">
        <f t="shared" si="1002"/>
        <v>27.8</v>
      </c>
      <c r="K2398" s="228">
        <f t="shared" si="1003"/>
        <v>0</v>
      </c>
      <c r="L2398" s="143">
        <f t="shared" si="1004"/>
        <v>1</v>
      </c>
      <c r="M2398" s="12">
        <f t="shared" si="1005"/>
        <v>1</v>
      </c>
      <c r="N2398" s="143">
        <f t="shared" si="1006"/>
        <v>0</v>
      </c>
      <c r="O2398" s="247">
        <v>5</v>
      </c>
      <c r="P2398" s="13">
        <v>0</v>
      </c>
      <c r="Q2398" s="247">
        <f t="shared" si="1007"/>
        <v>5</v>
      </c>
      <c r="R2398" s="223" t="s">
        <v>22</v>
      </c>
      <c r="S2398" s="141">
        <v>43801</v>
      </c>
      <c r="T2398" s="143" t="s">
        <v>178</v>
      </c>
      <c r="U2398" s="45">
        <v>47483</v>
      </c>
      <c r="V2398" s="16"/>
      <c r="W2398" s="16"/>
      <c r="X2398" s="16"/>
      <c r="Y2398" s="11"/>
    </row>
    <row r="2399" spans="1:25" s="17" customFormat="1" ht="24.95" customHeight="1" x14ac:dyDescent="0.2">
      <c r="A2399" s="58">
        <f t="shared" si="987"/>
        <v>59</v>
      </c>
      <c r="B2399" s="143" t="s">
        <v>126</v>
      </c>
      <c r="C2399" s="143" t="s">
        <v>473</v>
      </c>
      <c r="D2399" s="142" t="s">
        <v>28</v>
      </c>
      <c r="E2399" s="143" t="s">
        <v>13</v>
      </c>
      <c r="F2399" s="38">
        <v>1</v>
      </c>
      <c r="G2399" s="14"/>
      <c r="H2399" s="140">
        <v>28.3</v>
      </c>
      <c r="I2399" s="228">
        <f t="shared" si="1001"/>
        <v>28.3</v>
      </c>
      <c r="J2399" s="228">
        <f t="shared" si="1002"/>
        <v>0</v>
      </c>
      <c r="K2399" s="228">
        <f t="shared" si="1003"/>
        <v>28.3</v>
      </c>
      <c r="L2399" s="143">
        <f t="shared" si="1004"/>
        <v>1</v>
      </c>
      <c r="M2399" s="12">
        <f t="shared" si="1005"/>
        <v>0</v>
      </c>
      <c r="N2399" s="143">
        <f t="shared" si="1006"/>
        <v>1</v>
      </c>
      <c r="O2399" s="247">
        <v>1</v>
      </c>
      <c r="P2399" s="13">
        <v>0</v>
      </c>
      <c r="Q2399" s="247">
        <f t="shared" si="1007"/>
        <v>1</v>
      </c>
      <c r="R2399" s="223" t="s">
        <v>22</v>
      </c>
      <c r="S2399" s="141">
        <v>43801</v>
      </c>
      <c r="T2399" s="143" t="s">
        <v>178</v>
      </c>
      <c r="U2399" s="45">
        <v>47483</v>
      </c>
      <c r="V2399" s="139">
        <v>41715</v>
      </c>
      <c r="W2399" s="16"/>
      <c r="X2399" s="16"/>
      <c r="Y2399" s="11"/>
    </row>
    <row r="2400" spans="1:25" s="17" customFormat="1" ht="24.95" customHeight="1" x14ac:dyDescent="0.2">
      <c r="A2400" s="58">
        <f t="shared" si="987"/>
        <v>59</v>
      </c>
      <c r="B2400" s="143" t="s">
        <v>126</v>
      </c>
      <c r="C2400" s="143" t="s">
        <v>473</v>
      </c>
      <c r="D2400" s="142" t="s">
        <v>29</v>
      </c>
      <c r="E2400" s="143" t="s">
        <v>13</v>
      </c>
      <c r="F2400" s="38">
        <v>1</v>
      </c>
      <c r="G2400" s="14"/>
      <c r="H2400" s="140">
        <v>28.5</v>
      </c>
      <c r="I2400" s="228">
        <f t="shared" si="1001"/>
        <v>28.5</v>
      </c>
      <c r="J2400" s="228">
        <f t="shared" si="1002"/>
        <v>0</v>
      </c>
      <c r="K2400" s="228">
        <f t="shared" si="1003"/>
        <v>28.5</v>
      </c>
      <c r="L2400" s="143">
        <f t="shared" si="1004"/>
        <v>1</v>
      </c>
      <c r="M2400" s="12">
        <f t="shared" si="1005"/>
        <v>0</v>
      </c>
      <c r="N2400" s="143">
        <f t="shared" si="1006"/>
        <v>1</v>
      </c>
      <c r="O2400" s="247">
        <v>2</v>
      </c>
      <c r="P2400" s="13">
        <v>0</v>
      </c>
      <c r="Q2400" s="247">
        <f t="shared" si="1007"/>
        <v>2</v>
      </c>
      <c r="R2400" s="223" t="s">
        <v>22</v>
      </c>
      <c r="S2400" s="141">
        <v>43801</v>
      </c>
      <c r="T2400" s="143" t="s">
        <v>178</v>
      </c>
      <c r="U2400" s="45">
        <v>47483</v>
      </c>
      <c r="V2400" s="139">
        <v>41337</v>
      </c>
      <c r="W2400" s="16"/>
      <c r="X2400" s="16"/>
      <c r="Y2400" s="11"/>
    </row>
    <row r="2401" spans="1:25" s="17" customFormat="1" ht="24.95" customHeight="1" x14ac:dyDescent="0.2">
      <c r="A2401" s="58">
        <f t="shared" si="987"/>
        <v>59</v>
      </c>
      <c r="B2401" s="143" t="s">
        <v>126</v>
      </c>
      <c r="C2401" s="143" t="s">
        <v>473</v>
      </c>
      <c r="D2401" s="142" t="s">
        <v>30</v>
      </c>
      <c r="E2401" s="143" t="s">
        <v>13</v>
      </c>
      <c r="F2401" s="38">
        <v>1</v>
      </c>
      <c r="G2401" s="14"/>
      <c r="H2401" s="140">
        <v>28.4</v>
      </c>
      <c r="I2401" s="228">
        <f t="shared" si="1001"/>
        <v>28.4</v>
      </c>
      <c r="J2401" s="228">
        <f t="shared" si="1002"/>
        <v>0</v>
      </c>
      <c r="K2401" s="228">
        <f t="shared" si="1003"/>
        <v>28.4</v>
      </c>
      <c r="L2401" s="143">
        <f t="shared" si="1004"/>
        <v>1</v>
      </c>
      <c r="M2401" s="12">
        <f t="shared" si="1005"/>
        <v>0</v>
      </c>
      <c r="N2401" s="143">
        <f t="shared" si="1006"/>
        <v>1</v>
      </c>
      <c r="O2401" s="247">
        <v>1</v>
      </c>
      <c r="P2401" s="13">
        <v>0</v>
      </c>
      <c r="Q2401" s="247">
        <f t="shared" si="1007"/>
        <v>1</v>
      </c>
      <c r="R2401" s="223" t="s">
        <v>22</v>
      </c>
      <c r="S2401" s="141">
        <v>43801</v>
      </c>
      <c r="T2401" s="143" t="s">
        <v>178</v>
      </c>
      <c r="U2401" s="45">
        <v>47483</v>
      </c>
      <c r="V2401" s="139">
        <v>41408</v>
      </c>
      <c r="W2401" s="16"/>
      <c r="X2401" s="16"/>
      <c r="Y2401" s="11"/>
    </row>
    <row r="2402" spans="1:25" s="17" customFormat="1" ht="24.95" customHeight="1" x14ac:dyDescent="0.2">
      <c r="A2402" s="58">
        <f t="shared" si="987"/>
        <v>59</v>
      </c>
      <c r="B2402" s="143" t="s">
        <v>126</v>
      </c>
      <c r="C2402" s="143" t="s">
        <v>473</v>
      </c>
      <c r="D2402" s="142" t="s">
        <v>31</v>
      </c>
      <c r="E2402" s="143" t="s">
        <v>13</v>
      </c>
      <c r="F2402" s="38">
        <v>2</v>
      </c>
      <c r="G2402" s="14"/>
      <c r="H2402" s="140">
        <v>43.6</v>
      </c>
      <c r="I2402" s="228">
        <f t="shared" si="1001"/>
        <v>43.6</v>
      </c>
      <c r="J2402" s="228">
        <f t="shared" si="1002"/>
        <v>0</v>
      </c>
      <c r="K2402" s="228">
        <f t="shared" si="1003"/>
        <v>43.6</v>
      </c>
      <c r="L2402" s="143">
        <f t="shared" si="1004"/>
        <v>1</v>
      </c>
      <c r="M2402" s="12">
        <f t="shared" si="1005"/>
        <v>0</v>
      </c>
      <c r="N2402" s="143">
        <f t="shared" si="1006"/>
        <v>1</v>
      </c>
      <c r="O2402" s="247">
        <v>2</v>
      </c>
      <c r="P2402" s="13">
        <v>0</v>
      </c>
      <c r="Q2402" s="247">
        <f t="shared" si="1007"/>
        <v>2</v>
      </c>
      <c r="R2402" s="223" t="s">
        <v>22</v>
      </c>
      <c r="S2402" s="141">
        <v>43801</v>
      </c>
      <c r="T2402" s="143" t="s">
        <v>178</v>
      </c>
      <c r="U2402" s="45">
        <v>47483</v>
      </c>
      <c r="V2402" s="139">
        <v>42221</v>
      </c>
      <c r="W2402" s="16"/>
      <c r="X2402" s="16"/>
      <c r="Y2402" s="11"/>
    </row>
    <row r="2403" spans="1:25" s="17" customFormat="1" ht="24.95" customHeight="1" x14ac:dyDescent="0.2">
      <c r="A2403" s="58">
        <f t="shared" si="987"/>
        <v>59</v>
      </c>
      <c r="B2403" s="143" t="s">
        <v>126</v>
      </c>
      <c r="C2403" s="143" t="s">
        <v>473</v>
      </c>
      <c r="D2403" s="142" t="s">
        <v>32</v>
      </c>
      <c r="E2403" s="143" t="s">
        <v>13</v>
      </c>
      <c r="F2403" s="38">
        <v>2</v>
      </c>
      <c r="G2403" s="14"/>
      <c r="H2403" s="140">
        <v>40.200000000000003</v>
      </c>
      <c r="I2403" s="228">
        <f t="shared" si="1001"/>
        <v>40.200000000000003</v>
      </c>
      <c r="J2403" s="228">
        <f t="shared" si="1002"/>
        <v>0</v>
      </c>
      <c r="K2403" s="228">
        <f t="shared" si="1003"/>
        <v>40.200000000000003</v>
      </c>
      <c r="L2403" s="143">
        <f t="shared" si="1004"/>
        <v>1</v>
      </c>
      <c r="M2403" s="12">
        <f t="shared" si="1005"/>
        <v>0</v>
      </c>
      <c r="N2403" s="143">
        <f t="shared" si="1006"/>
        <v>1</v>
      </c>
      <c r="O2403" s="247">
        <v>2</v>
      </c>
      <c r="P2403" s="13">
        <v>0</v>
      </c>
      <c r="Q2403" s="247">
        <f t="shared" si="1007"/>
        <v>2</v>
      </c>
      <c r="R2403" s="223" t="s">
        <v>22</v>
      </c>
      <c r="S2403" s="141">
        <v>43801</v>
      </c>
      <c r="T2403" s="143" t="s">
        <v>178</v>
      </c>
      <c r="U2403" s="45">
        <v>47483</v>
      </c>
      <c r="V2403" s="139">
        <v>39793</v>
      </c>
      <c r="W2403" s="16"/>
      <c r="X2403" s="16"/>
      <c r="Y2403" s="11"/>
    </row>
    <row r="2404" spans="1:25" s="17" customFormat="1" ht="24.95" customHeight="1" x14ac:dyDescent="0.2">
      <c r="A2404" s="58">
        <f t="shared" si="987"/>
        <v>59</v>
      </c>
      <c r="B2404" s="143" t="s">
        <v>126</v>
      </c>
      <c r="C2404" s="143" t="s">
        <v>473</v>
      </c>
      <c r="D2404" s="142" t="s">
        <v>33</v>
      </c>
      <c r="E2404" s="143" t="s">
        <v>12</v>
      </c>
      <c r="F2404" s="38">
        <v>1</v>
      </c>
      <c r="G2404" s="14"/>
      <c r="H2404" s="140">
        <v>28</v>
      </c>
      <c r="I2404" s="228">
        <f t="shared" si="1001"/>
        <v>28</v>
      </c>
      <c r="J2404" s="228">
        <f t="shared" si="1002"/>
        <v>28</v>
      </c>
      <c r="K2404" s="228">
        <f t="shared" si="1003"/>
        <v>0</v>
      </c>
      <c r="L2404" s="143">
        <f t="shared" si="1004"/>
        <v>1</v>
      </c>
      <c r="M2404" s="12">
        <f t="shared" si="1005"/>
        <v>1</v>
      </c>
      <c r="N2404" s="143">
        <f t="shared" si="1006"/>
        <v>0</v>
      </c>
      <c r="O2404" s="247">
        <v>1</v>
      </c>
      <c r="P2404" s="13">
        <v>0</v>
      </c>
      <c r="Q2404" s="247">
        <f t="shared" si="1007"/>
        <v>1</v>
      </c>
      <c r="R2404" s="223" t="s">
        <v>22</v>
      </c>
      <c r="S2404" s="52">
        <v>43801</v>
      </c>
      <c r="T2404" s="49" t="s">
        <v>178</v>
      </c>
      <c r="U2404" s="197">
        <v>47483</v>
      </c>
      <c r="V2404" s="16"/>
      <c r="W2404" s="16"/>
      <c r="X2404" s="16"/>
      <c r="Y2404" s="11"/>
    </row>
    <row r="2405" spans="1:25" s="66" customFormat="1" ht="21" customHeight="1" x14ac:dyDescent="0.2">
      <c r="A2405" s="67">
        <f t="shared" si="987"/>
        <v>59</v>
      </c>
      <c r="B2405" s="68" t="s">
        <v>126</v>
      </c>
      <c r="C2405" s="68" t="s">
        <v>473</v>
      </c>
      <c r="D2405" s="115">
        <f>COUNTA(D2393:D2404)</f>
        <v>12</v>
      </c>
      <c r="E2405" s="47" t="s">
        <v>34</v>
      </c>
      <c r="F2405" s="33"/>
      <c r="G2405" s="69">
        <v>498.8</v>
      </c>
      <c r="H2405" s="69">
        <f>SUM(H2393:H2404)</f>
        <v>381.3</v>
      </c>
      <c r="I2405" s="69">
        <f t="shared" ref="I2405:Q2405" si="1008">SUM(I2393:I2404)</f>
        <v>381.3</v>
      </c>
      <c r="J2405" s="69">
        <f t="shared" si="1008"/>
        <v>84.1</v>
      </c>
      <c r="K2405" s="69">
        <f t="shared" si="1008"/>
        <v>297.2</v>
      </c>
      <c r="L2405" s="115">
        <f t="shared" si="1008"/>
        <v>12</v>
      </c>
      <c r="M2405" s="115">
        <f t="shared" si="1008"/>
        <v>3</v>
      </c>
      <c r="N2405" s="115">
        <f t="shared" si="1008"/>
        <v>9</v>
      </c>
      <c r="O2405" s="115">
        <f t="shared" si="1008"/>
        <v>24</v>
      </c>
      <c r="P2405" s="115">
        <f t="shared" si="1008"/>
        <v>0</v>
      </c>
      <c r="Q2405" s="115">
        <f t="shared" si="1008"/>
        <v>24</v>
      </c>
      <c r="R2405" s="15" t="str">
        <f>IF(L2405/D2405=0,"дом расселён 100%",IF(L2405-D2405=0,"0%",IF(L2405/D2405&lt;1,1-L2405/D2405)))</f>
        <v>0%</v>
      </c>
      <c r="S2405" s="70">
        <v>43801</v>
      </c>
      <c r="T2405" s="68" t="s">
        <v>178</v>
      </c>
      <c r="U2405" s="70">
        <v>47483</v>
      </c>
      <c r="V2405" s="1"/>
      <c r="W2405" s="3"/>
      <c r="X2405" s="3"/>
      <c r="Y2405" s="11"/>
    </row>
    <row r="2406" spans="1:25" s="17" customFormat="1" ht="24.95" customHeight="1" x14ac:dyDescent="0.2">
      <c r="A2406" s="58">
        <f>A2405+1</f>
        <v>60</v>
      </c>
      <c r="B2406" s="143" t="s">
        <v>126</v>
      </c>
      <c r="C2406" s="143" t="s">
        <v>474</v>
      </c>
      <c r="D2406" s="142" t="s">
        <v>21</v>
      </c>
      <c r="E2406" s="143" t="s">
        <v>12</v>
      </c>
      <c r="F2406" s="38">
        <v>1</v>
      </c>
      <c r="G2406" s="14"/>
      <c r="H2406" s="140">
        <v>40.700000000000003</v>
      </c>
      <c r="I2406" s="228">
        <f t="shared" ref="I2406:I2421" si="1009">IF(R2406="Подлежит расселению",H2406,IF(R2406="Расселено",0,IF(R2406="Пустующие",0,IF(R2406="В суде",H2406))))</f>
        <v>40.700000000000003</v>
      </c>
      <c r="J2406" s="228">
        <f t="shared" ref="J2406:J2421" si="1010">IF(E2406="Муниципальная",I2406,IF(E2406="Частная",0,IF(E2406="Государственная",0,IF(E2406="Юр.лицо",0))))</f>
        <v>40.700000000000003</v>
      </c>
      <c r="K2406" s="228">
        <f t="shared" ref="K2406:K2421" si="1011">IF(E2406="Муниципальная",0,IF(E2406="Частная",I2406,IF(E2406="Государственная",I2406,IF(E2406="Юр.лицо",I2406))))</f>
        <v>0</v>
      </c>
      <c r="L2406" s="143">
        <f t="shared" ref="L2406:L2421" si="1012">IF(I2406&gt;0,1,IF(I2406=0,0))</f>
        <v>1</v>
      </c>
      <c r="M2406" s="12">
        <f t="shared" ref="M2406:M2421" si="1013">IF(J2406&gt;0,1,IF(J2406=0,0))</f>
        <v>1</v>
      </c>
      <c r="N2406" s="143">
        <f t="shared" ref="N2406:N2421" si="1014">IF(K2406&gt;0,1,IF(K2406=0,0))</f>
        <v>0</v>
      </c>
      <c r="O2406" s="247">
        <v>2</v>
      </c>
      <c r="P2406" s="13">
        <v>0</v>
      </c>
      <c r="Q2406" s="247">
        <f t="shared" ref="Q2406:Q2421" si="1015">O2406-P2406</f>
        <v>2</v>
      </c>
      <c r="R2406" s="223" t="s">
        <v>22</v>
      </c>
      <c r="S2406" s="57">
        <v>43801</v>
      </c>
      <c r="T2406" s="54" t="s">
        <v>475</v>
      </c>
      <c r="U2406" s="207">
        <v>47483</v>
      </c>
      <c r="V2406" s="16"/>
      <c r="W2406" s="16"/>
      <c r="X2406" s="16"/>
      <c r="Y2406" s="11"/>
    </row>
    <row r="2407" spans="1:25" s="17" customFormat="1" ht="24.95" customHeight="1" x14ac:dyDescent="0.2">
      <c r="A2407" s="58">
        <f t="shared" si="987"/>
        <v>60</v>
      </c>
      <c r="B2407" s="143" t="s">
        <v>126</v>
      </c>
      <c r="C2407" s="143" t="s">
        <v>474</v>
      </c>
      <c r="D2407" s="142" t="s">
        <v>23</v>
      </c>
      <c r="E2407" s="143" t="s">
        <v>13</v>
      </c>
      <c r="F2407" s="38">
        <v>1</v>
      </c>
      <c r="G2407" s="14"/>
      <c r="H2407" s="140">
        <v>45.1</v>
      </c>
      <c r="I2407" s="228">
        <f t="shared" si="1009"/>
        <v>45.1</v>
      </c>
      <c r="J2407" s="228">
        <f t="shared" si="1010"/>
        <v>0</v>
      </c>
      <c r="K2407" s="228">
        <f t="shared" si="1011"/>
        <v>45.1</v>
      </c>
      <c r="L2407" s="143">
        <f t="shared" si="1012"/>
        <v>1</v>
      </c>
      <c r="M2407" s="12">
        <f t="shared" si="1013"/>
        <v>0</v>
      </c>
      <c r="N2407" s="143">
        <f t="shared" si="1014"/>
        <v>1</v>
      </c>
      <c r="O2407" s="247">
        <v>2</v>
      </c>
      <c r="P2407" s="13">
        <v>0</v>
      </c>
      <c r="Q2407" s="247">
        <f t="shared" si="1015"/>
        <v>2</v>
      </c>
      <c r="R2407" s="223" t="s">
        <v>22</v>
      </c>
      <c r="S2407" s="141">
        <v>43801</v>
      </c>
      <c r="T2407" s="143" t="s">
        <v>475</v>
      </c>
      <c r="U2407" s="45">
        <v>47483</v>
      </c>
      <c r="V2407" s="139">
        <v>42853</v>
      </c>
      <c r="W2407" s="16"/>
      <c r="X2407" s="16"/>
      <c r="Y2407" s="11"/>
    </row>
    <row r="2408" spans="1:25" s="17" customFormat="1" ht="24.95" customHeight="1" x14ac:dyDescent="0.2">
      <c r="A2408" s="58">
        <f t="shared" si="987"/>
        <v>60</v>
      </c>
      <c r="B2408" s="143" t="s">
        <v>126</v>
      </c>
      <c r="C2408" s="143" t="s">
        <v>474</v>
      </c>
      <c r="D2408" s="142" t="s">
        <v>24</v>
      </c>
      <c r="E2408" s="143" t="s">
        <v>12</v>
      </c>
      <c r="F2408" s="38">
        <v>2</v>
      </c>
      <c r="G2408" s="14"/>
      <c r="H2408" s="140">
        <v>44.6</v>
      </c>
      <c r="I2408" s="228">
        <f t="shared" si="1009"/>
        <v>44.6</v>
      </c>
      <c r="J2408" s="228">
        <f t="shared" si="1010"/>
        <v>44.6</v>
      </c>
      <c r="K2408" s="228">
        <f t="shared" si="1011"/>
        <v>0</v>
      </c>
      <c r="L2408" s="143">
        <f t="shared" si="1012"/>
        <v>1</v>
      </c>
      <c r="M2408" s="12">
        <f t="shared" si="1013"/>
        <v>1</v>
      </c>
      <c r="N2408" s="143">
        <f t="shared" si="1014"/>
        <v>0</v>
      </c>
      <c r="O2408" s="247">
        <v>2</v>
      </c>
      <c r="P2408" s="13">
        <v>0</v>
      </c>
      <c r="Q2408" s="247">
        <f t="shared" si="1015"/>
        <v>2</v>
      </c>
      <c r="R2408" s="223" t="s">
        <v>22</v>
      </c>
      <c r="S2408" s="141">
        <v>43801</v>
      </c>
      <c r="T2408" s="143" t="s">
        <v>475</v>
      </c>
      <c r="U2408" s="45">
        <v>47483</v>
      </c>
      <c r="V2408" s="16"/>
      <c r="W2408" s="16"/>
      <c r="X2408" s="16"/>
      <c r="Y2408" s="11"/>
    </row>
    <row r="2409" spans="1:25" s="17" customFormat="1" ht="24.95" customHeight="1" x14ac:dyDescent="0.2">
      <c r="A2409" s="58">
        <f t="shared" si="987"/>
        <v>60</v>
      </c>
      <c r="B2409" s="143" t="s">
        <v>126</v>
      </c>
      <c r="C2409" s="143" t="s">
        <v>474</v>
      </c>
      <c r="D2409" s="142" t="s">
        <v>25</v>
      </c>
      <c r="E2409" s="143" t="s">
        <v>13</v>
      </c>
      <c r="F2409" s="38">
        <v>1</v>
      </c>
      <c r="G2409" s="14"/>
      <c r="H2409" s="140">
        <v>41.2</v>
      </c>
      <c r="I2409" s="228">
        <f t="shared" si="1009"/>
        <v>41.2</v>
      </c>
      <c r="J2409" s="228">
        <f t="shared" si="1010"/>
        <v>0</v>
      </c>
      <c r="K2409" s="228">
        <f t="shared" si="1011"/>
        <v>41.2</v>
      </c>
      <c r="L2409" s="143">
        <f t="shared" si="1012"/>
        <v>1</v>
      </c>
      <c r="M2409" s="12">
        <f t="shared" si="1013"/>
        <v>0</v>
      </c>
      <c r="N2409" s="143">
        <f t="shared" si="1014"/>
        <v>1</v>
      </c>
      <c r="O2409" s="247">
        <v>0</v>
      </c>
      <c r="P2409" s="13">
        <v>0</v>
      </c>
      <c r="Q2409" s="247">
        <f t="shared" si="1015"/>
        <v>0</v>
      </c>
      <c r="R2409" s="223" t="s">
        <v>22</v>
      </c>
      <c r="S2409" s="141">
        <v>43801</v>
      </c>
      <c r="T2409" s="143" t="s">
        <v>475</v>
      </c>
      <c r="U2409" s="45">
        <v>47483</v>
      </c>
      <c r="V2409" s="139">
        <v>43643</v>
      </c>
      <c r="W2409" s="16"/>
      <c r="X2409" s="16"/>
      <c r="Y2409" s="11"/>
    </row>
    <row r="2410" spans="1:25" s="17" customFormat="1" ht="24.95" customHeight="1" x14ac:dyDescent="0.2">
      <c r="A2410" s="58">
        <f t="shared" si="987"/>
        <v>60</v>
      </c>
      <c r="B2410" s="143" t="s">
        <v>126</v>
      </c>
      <c r="C2410" s="143" t="s">
        <v>474</v>
      </c>
      <c r="D2410" s="142" t="s">
        <v>26</v>
      </c>
      <c r="E2410" s="143" t="s">
        <v>13</v>
      </c>
      <c r="F2410" s="38">
        <v>1</v>
      </c>
      <c r="G2410" s="14"/>
      <c r="H2410" s="140">
        <v>46.6</v>
      </c>
      <c r="I2410" s="228">
        <f t="shared" si="1009"/>
        <v>46.6</v>
      </c>
      <c r="J2410" s="228">
        <f t="shared" si="1010"/>
        <v>0</v>
      </c>
      <c r="K2410" s="228">
        <f t="shared" si="1011"/>
        <v>46.6</v>
      </c>
      <c r="L2410" s="143">
        <f t="shared" si="1012"/>
        <v>1</v>
      </c>
      <c r="M2410" s="12">
        <f t="shared" si="1013"/>
        <v>0</v>
      </c>
      <c r="N2410" s="143">
        <f t="shared" si="1014"/>
        <v>1</v>
      </c>
      <c r="O2410" s="247">
        <v>1</v>
      </c>
      <c r="P2410" s="13">
        <v>0</v>
      </c>
      <c r="Q2410" s="247">
        <f t="shared" si="1015"/>
        <v>1</v>
      </c>
      <c r="R2410" s="223" t="s">
        <v>22</v>
      </c>
      <c r="S2410" s="141">
        <v>43801</v>
      </c>
      <c r="T2410" s="143" t="s">
        <v>475</v>
      </c>
      <c r="U2410" s="45">
        <v>47483</v>
      </c>
      <c r="V2410" s="139">
        <v>41974</v>
      </c>
      <c r="W2410" s="16"/>
      <c r="X2410" s="16"/>
      <c r="Y2410" s="11"/>
    </row>
    <row r="2411" spans="1:25" s="17" customFormat="1" ht="24.95" customHeight="1" x14ac:dyDescent="0.2">
      <c r="A2411" s="58">
        <f t="shared" si="987"/>
        <v>60</v>
      </c>
      <c r="B2411" s="143" t="s">
        <v>126</v>
      </c>
      <c r="C2411" s="143" t="s">
        <v>474</v>
      </c>
      <c r="D2411" s="142" t="s">
        <v>27</v>
      </c>
      <c r="E2411" s="143" t="s">
        <v>13</v>
      </c>
      <c r="F2411" s="38">
        <v>1</v>
      </c>
      <c r="G2411" s="14"/>
      <c r="H2411" s="140">
        <v>44.7</v>
      </c>
      <c r="I2411" s="228">
        <f t="shared" si="1009"/>
        <v>44.7</v>
      </c>
      <c r="J2411" s="228">
        <f t="shared" si="1010"/>
        <v>0</v>
      </c>
      <c r="K2411" s="228">
        <f t="shared" si="1011"/>
        <v>44.7</v>
      </c>
      <c r="L2411" s="143">
        <f t="shared" si="1012"/>
        <v>1</v>
      </c>
      <c r="M2411" s="12">
        <f t="shared" si="1013"/>
        <v>0</v>
      </c>
      <c r="N2411" s="143">
        <f t="shared" si="1014"/>
        <v>1</v>
      </c>
      <c r="O2411" s="247">
        <v>3</v>
      </c>
      <c r="P2411" s="13">
        <v>0</v>
      </c>
      <c r="Q2411" s="247">
        <f t="shared" si="1015"/>
        <v>3</v>
      </c>
      <c r="R2411" s="223" t="s">
        <v>22</v>
      </c>
      <c r="S2411" s="141">
        <v>43801</v>
      </c>
      <c r="T2411" s="143" t="s">
        <v>475</v>
      </c>
      <c r="U2411" s="45">
        <v>47483</v>
      </c>
      <c r="V2411" s="139">
        <v>42216</v>
      </c>
      <c r="W2411" s="16"/>
      <c r="X2411" s="16"/>
      <c r="Y2411" s="11"/>
    </row>
    <row r="2412" spans="1:25" s="17" customFormat="1" ht="24.95" customHeight="1" x14ac:dyDescent="0.2">
      <c r="A2412" s="58">
        <f t="shared" si="987"/>
        <v>60</v>
      </c>
      <c r="B2412" s="143" t="s">
        <v>126</v>
      </c>
      <c r="C2412" s="143" t="s">
        <v>474</v>
      </c>
      <c r="D2412" s="142" t="s">
        <v>28</v>
      </c>
      <c r="E2412" s="143" t="s">
        <v>13</v>
      </c>
      <c r="F2412" s="38">
        <v>2</v>
      </c>
      <c r="G2412" s="14"/>
      <c r="H2412" s="140">
        <v>43.2</v>
      </c>
      <c r="I2412" s="228">
        <f t="shared" si="1009"/>
        <v>43.2</v>
      </c>
      <c r="J2412" s="228">
        <f t="shared" si="1010"/>
        <v>0</v>
      </c>
      <c r="K2412" s="228">
        <f t="shared" si="1011"/>
        <v>43.2</v>
      </c>
      <c r="L2412" s="143">
        <f t="shared" si="1012"/>
        <v>1</v>
      </c>
      <c r="M2412" s="12">
        <f t="shared" si="1013"/>
        <v>0</v>
      </c>
      <c r="N2412" s="143">
        <f t="shared" si="1014"/>
        <v>1</v>
      </c>
      <c r="O2412" s="247">
        <v>4</v>
      </c>
      <c r="P2412" s="13">
        <v>0</v>
      </c>
      <c r="Q2412" s="247">
        <f t="shared" si="1015"/>
        <v>4</v>
      </c>
      <c r="R2412" s="223" t="s">
        <v>22</v>
      </c>
      <c r="S2412" s="141">
        <v>43801</v>
      </c>
      <c r="T2412" s="143" t="s">
        <v>475</v>
      </c>
      <c r="U2412" s="45">
        <v>47483</v>
      </c>
      <c r="V2412" s="139">
        <v>43606</v>
      </c>
      <c r="W2412" s="16"/>
      <c r="X2412" s="16"/>
      <c r="Y2412" s="11"/>
    </row>
    <row r="2413" spans="1:25" s="17" customFormat="1" ht="24.95" customHeight="1" x14ac:dyDescent="0.2">
      <c r="A2413" s="58">
        <f t="shared" si="987"/>
        <v>60</v>
      </c>
      <c r="B2413" s="143" t="s">
        <v>126</v>
      </c>
      <c r="C2413" s="143" t="s">
        <v>474</v>
      </c>
      <c r="D2413" s="142" t="s">
        <v>29</v>
      </c>
      <c r="E2413" s="143" t="s">
        <v>13</v>
      </c>
      <c r="F2413" s="38">
        <v>1</v>
      </c>
      <c r="G2413" s="14"/>
      <c r="H2413" s="140">
        <v>41</v>
      </c>
      <c r="I2413" s="228">
        <f t="shared" si="1009"/>
        <v>41</v>
      </c>
      <c r="J2413" s="228">
        <f t="shared" si="1010"/>
        <v>0</v>
      </c>
      <c r="K2413" s="228">
        <f t="shared" si="1011"/>
        <v>41</v>
      </c>
      <c r="L2413" s="143">
        <f t="shared" si="1012"/>
        <v>1</v>
      </c>
      <c r="M2413" s="12">
        <f t="shared" si="1013"/>
        <v>0</v>
      </c>
      <c r="N2413" s="143">
        <f t="shared" si="1014"/>
        <v>1</v>
      </c>
      <c r="O2413" s="247">
        <v>2</v>
      </c>
      <c r="P2413" s="13">
        <v>0</v>
      </c>
      <c r="Q2413" s="247">
        <f t="shared" si="1015"/>
        <v>2</v>
      </c>
      <c r="R2413" s="223" t="s">
        <v>22</v>
      </c>
      <c r="S2413" s="141">
        <v>43801</v>
      </c>
      <c r="T2413" s="143" t="s">
        <v>475</v>
      </c>
      <c r="U2413" s="45">
        <v>47483</v>
      </c>
      <c r="V2413" s="139">
        <v>39113</v>
      </c>
      <c r="W2413" s="16"/>
      <c r="X2413" s="16"/>
      <c r="Y2413" s="11"/>
    </row>
    <row r="2414" spans="1:25" s="17" customFormat="1" ht="24.95" customHeight="1" x14ac:dyDescent="0.2">
      <c r="A2414" s="58">
        <f t="shared" si="987"/>
        <v>60</v>
      </c>
      <c r="B2414" s="143" t="s">
        <v>126</v>
      </c>
      <c r="C2414" s="143" t="s">
        <v>474</v>
      </c>
      <c r="D2414" s="142" t="s">
        <v>30</v>
      </c>
      <c r="E2414" s="143" t="s">
        <v>13</v>
      </c>
      <c r="F2414" s="38">
        <v>1</v>
      </c>
      <c r="G2414" s="14"/>
      <c r="H2414" s="140">
        <v>42</v>
      </c>
      <c r="I2414" s="228">
        <f t="shared" si="1009"/>
        <v>42</v>
      </c>
      <c r="J2414" s="228">
        <f t="shared" si="1010"/>
        <v>0</v>
      </c>
      <c r="K2414" s="228">
        <f t="shared" si="1011"/>
        <v>42</v>
      </c>
      <c r="L2414" s="143">
        <f t="shared" si="1012"/>
        <v>1</v>
      </c>
      <c r="M2414" s="12">
        <f t="shared" si="1013"/>
        <v>0</v>
      </c>
      <c r="N2414" s="143">
        <f t="shared" si="1014"/>
        <v>1</v>
      </c>
      <c r="O2414" s="247">
        <v>6</v>
      </c>
      <c r="P2414" s="13">
        <v>0</v>
      </c>
      <c r="Q2414" s="247">
        <f t="shared" si="1015"/>
        <v>6</v>
      </c>
      <c r="R2414" s="223" t="s">
        <v>22</v>
      </c>
      <c r="S2414" s="141">
        <v>43801</v>
      </c>
      <c r="T2414" s="143" t="s">
        <v>475</v>
      </c>
      <c r="U2414" s="45">
        <v>47483</v>
      </c>
      <c r="V2414" s="139">
        <v>39532</v>
      </c>
      <c r="W2414" s="16"/>
      <c r="X2414" s="16"/>
      <c r="Y2414" s="11"/>
    </row>
    <row r="2415" spans="1:25" s="17" customFormat="1" ht="24.95" customHeight="1" x14ac:dyDescent="0.2">
      <c r="A2415" s="58">
        <f t="shared" si="987"/>
        <v>60</v>
      </c>
      <c r="B2415" s="143" t="s">
        <v>126</v>
      </c>
      <c r="C2415" s="143" t="s">
        <v>474</v>
      </c>
      <c r="D2415" s="142" t="s">
        <v>31</v>
      </c>
      <c r="E2415" s="143" t="s">
        <v>13</v>
      </c>
      <c r="F2415" s="38">
        <v>2</v>
      </c>
      <c r="G2415" s="14"/>
      <c r="H2415" s="140">
        <v>44.8</v>
      </c>
      <c r="I2415" s="228">
        <f t="shared" si="1009"/>
        <v>44.8</v>
      </c>
      <c r="J2415" s="228">
        <f t="shared" si="1010"/>
        <v>0</v>
      </c>
      <c r="K2415" s="228">
        <f t="shared" si="1011"/>
        <v>44.8</v>
      </c>
      <c r="L2415" s="143">
        <f t="shared" si="1012"/>
        <v>1</v>
      </c>
      <c r="M2415" s="12">
        <f t="shared" si="1013"/>
        <v>0</v>
      </c>
      <c r="N2415" s="143">
        <f t="shared" si="1014"/>
        <v>1</v>
      </c>
      <c r="O2415" s="247">
        <v>1</v>
      </c>
      <c r="P2415" s="13">
        <v>0</v>
      </c>
      <c r="Q2415" s="247">
        <f t="shared" si="1015"/>
        <v>1</v>
      </c>
      <c r="R2415" s="223" t="s">
        <v>22</v>
      </c>
      <c r="S2415" s="141">
        <v>43801</v>
      </c>
      <c r="T2415" s="143" t="s">
        <v>475</v>
      </c>
      <c r="U2415" s="45">
        <v>47483</v>
      </c>
      <c r="V2415" s="139">
        <v>43584</v>
      </c>
      <c r="W2415" s="16"/>
      <c r="X2415" s="16"/>
      <c r="Y2415" s="11"/>
    </row>
    <row r="2416" spans="1:25" s="17" customFormat="1" ht="24.95" customHeight="1" x14ac:dyDescent="0.2">
      <c r="A2416" s="58">
        <f t="shared" si="987"/>
        <v>60</v>
      </c>
      <c r="B2416" s="143" t="s">
        <v>126</v>
      </c>
      <c r="C2416" s="143" t="s">
        <v>474</v>
      </c>
      <c r="D2416" s="142" t="s">
        <v>32</v>
      </c>
      <c r="E2416" s="143" t="s">
        <v>13</v>
      </c>
      <c r="F2416" s="38">
        <v>2</v>
      </c>
      <c r="G2416" s="14"/>
      <c r="H2416" s="140">
        <v>44.1</v>
      </c>
      <c r="I2416" s="228">
        <f t="shared" si="1009"/>
        <v>44.1</v>
      </c>
      <c r="J2416" s="228">
        <f t="shared" si="1010"/>
        <v>0</v>
      </c>
      <c r="K2416" s="228">
        <f t="shared" si="1011"/>
        <v>44.1</v>
      </c>
      <c r="L2416" s="143">
        <f t="shared" si="1012"/>
        <v>1</v>
      </c>
      <c r="M2416" s="12">
        <f t="shared" si="1013"/>
        <v>0</v>
      </c>
      <c r="N2416" s="143">
        <f t="shared" si="1014"/>
        <v>1</v>
      </c>
      <c r="O2416" s="247">
        <v>1</v>
      </c>
      <c r="P2416" s="13">
        <v>0</v>
      </c>
      <c r="Q2416" s="247">
        <f t="shared" si="1015"/>
        <v>1</v>
      </c>
      <c r="R2416" s="223" t="s">
        <v>22</v>
      </c>
      <c r="S2416" s="141">
        <v>43801</v>
      </c>
      <c r="T2416" s="143" t="s">
        <v>475</v>
      </c>
      <c r="U2416" s="45">
        <v>47483</v>
      </c>
      <c r="V2416" s="139">
        <v>39791</v>
      </c>
      <c r="W2416" s="16"/>
      <c r="X2416" s="16"/>
      <c r="Y2416" s="11"/>
    </row>
    <row r="2417" spans="1:25" s="17" customFormat="1" ht="24.95" customHeight="1" x14ac:dyDescent="0.2">
      <c r="A2417" s="58">
        <f t="shared" si="987"/>
        <v>60</v>
      </c>
      <c r="B2417" s="143" t="s">
        <v>126</v>
      </c>
      <c r="C2417" s="143" t="s">
        <v>474</v>
      </c>
      <c r="D2417" s="142" t="s">
        <v>33</v>
      </c>
      <c r="E2417" s="143" t="s">
        <v>12</v>
      </c>
      <c r="F2417" s="38">
        <v>1</v>
      </c>
      <c r="G2417" s="14"/>
      <c r="H2417" s="140">
        <v>41.3</v>
      </c>
      <c r="I2417" s="228">
        <f t="shared" si="1009"/>
        <v>41.3</v>
      </c>
      <c r="J2417" s="228">
        <f t="shared" si="1010"/>
        <v>41.3</v>
      </c>
      <c r="K2417" s="228">
        <f t="shared" si="1011"/>
        <v>0</v>
      </c>
      <c r="L2417" s="143">
        <f t="shared" si="1012"/>
        <v>1</v>
      </c>
      <c r="M2417" s="12">
        <f t="shared" si="1013"/>
        <v>1</v>
      </c>
      <c r="N2417" s="143">
        <f t="shared" si="1014"/>
        <v>0</v>
      </c>
      <c r="O2417" s="247">
        <v>2</v>
      </c>
      <c r="P2417" s="13">
        <v>0</v>
      </c>
      <c r="Q2417" s="247">
        <f t="shared" si="1015"/>
        <v>2</v>
      </c>
      <c r="R2417" s="223" t="s">
        <v>22</v>
      </c>
      <c r="S2417" s="141">
        <v>43801</v>
      </c>
      <c r="T2417" s="143" t="s">
        <v>475</v>
      </c>
      <c r="U2417" s="45">
        <v>47483</v>
      </c>
      <c r="V2417" s="16"/>
      <c r="W2417" s="16"/>
      <c r="X2417" s="16"/>
      <c r="Y2417" s="11"/>
    </row>
    <row r="2418" spans="1:25" s="17" customFormat="1" ht="24.95" customHeight="1" x14ac:dyDescent="0.2">
      <c r="A2418" s="58">
        <f t="shared" si="987"/>
        <v>60</v>
      </c>
      <c r="B2418" s="143" t="s">
        <v>126</v>
      </c>
      <c r="C2418" s="143" t="s">
        <v>474</v>
      </c>
      <c r="D2418" s="142" t="s">
        <v>39</v>
      </c>
      <c r="E2418" s="143" t="s">
        <v>12</v>
      </c>
      <c r="F2418" s="38">
        <v>1</v>
      </c>
      <c r="G2418" s="14"/>
      <c r="H2418" s="140">
        <v>41.2</v>
      </c>
      <c r="I2418" s="228">
        <f t="shared" si="1009"/>
        <v>41.2</v>
      </c>
      <c r="J2418" s="228">
        <f t="shared" si="1010"/>
        <v>41.2</v>
      </c>
      <c r="K2418" s="228">
        <f t="shared" si="1011"/>
        <v>0</v>
      </c>
      <c r="L2418" s="143">
        <f t="shared" si="1012"/>
        <v>1</v>
      </c>
      <c r="M2418" s="12">
        <f t="shared" si="1013"/>
        <v>1</v>
      </c>
      <c r="N2418" s="143">
        <f t="shared" si="1014"/>
        <v>0</v>
      </c>
      <c r="O2418" s="247">
        <v>1</v>
      </c>
      <c r="P2418" s="13">
        <v>0</v>
      </c>
      <c r="Q2418" s="247">
        <f t="shared" si="1015"/>
        <v>1</v>
      </c>
      <c r="R2418" s="223" t="s">
        <v>22</v>
      </c>
      <c r="S2418" s="141">
        <v>43801</v>
      </c>
      <c r="T2418" s="143" t="s">
        <v>475</v>
      </c>
      <c r="U2418" s="45">
        <v>47483</v>
      </c>
      <c r="V2418" s="16"/>
      <c r="W2418" s="16"/>
      <c r="X2418" s="16"/>
      <c r="Y2418" s="11"/>
    </row>
    <row r="2419" spans="1:25" s="17" customFormat="1" ht="24.95" customHeight="1" x14ac:dyDescent="0.2">
      <c r="A2419" s="58">
        <f t="shared" si="987"/>
        <v>60</v>
      </c>
      <c r="B2419" s="143" t="s">
        <v>126</v>
      </c>
      <c r="C2419" s="143" t="s">
        <v>474</v>
      </c>
      <c r="D2419" s="142" t="s">
        <v>40</v>
      </c>
      <c r="E2419" s="143" t="s">
        <v>13</v>
      </c>
      <c r="F2419" s="38">
        <v>2</v>
      </c>
      <c r="G2419" s="14"/>
      <c r="H2419" s="140">
        <v>44.6</v>
      </c>
      <c r="I2419" s="228">
        <f t="shared" si="1009"/>
        <v>44.6</v>
      </c>
      <c r="J2419" s="228">
        <f t="shared" si="1010"/>
        <v>0</v>
      </c>
      <c r="K2419" s="228">
        <f t="shared" si="1011"/>
        <v>44.6</v>
      </c>
      <c r="L2419" s="143">
        <f t="shared" si="1012"/>
        <v>1</v>
      </c>
      <c r="M2419" s="12">
        <f t="shared" si="1013"/>
        <v>0</v>
      </c>
      <c r="N2419" s="143">
        <f t="shared" si="1014"/>
        <v>1</v>
      </c>
      <c r="O2419" s="247">
        <v>1</v>
      </c>
      <c r="P2419" s="13">
        <v>0</v>
      </c>
      <c r="Q2419" s="247">
        <f t="shared" si="1015"/>
        <v>1</v>
      </c>
      <c r="R2419" s="223" t="s">
        <v>22</v>
      </c>
      <c r="S2419" s="141">
        <v>43801</v>
      </c>
      <c r="T2419" s="143" t="s">
        <v>475</v>
      </c>
      <c r="U2419" s="45">
        <v>47483</v>
      </c>
      <c r="V2419" s="139">
        <v>39974</v>
      </c>
      <c r="W2419" s="16"/>
      <c r="X2419" s="16"/>
      <c r="Y2419" s="11"/>
    </row>
    <row r="2420" spans="1:25" s="17" customFormat="1" ht="24.95" customHeight="1" x14ac:dyDescent="0.2">
      <c r="A2420" s="58">
        <f t="shared" si="987"/>
        <v>60</v>
      </c>
      <c r="B2420" s="143" t="s">
        <v>126</v>
      </c>
      <c r="C2420" s="143" t="s">
        <v>474</v>
      </c>
      <c r="D2420" s="142" t="s">
        <v>41</v>
      </c>
      <c r="E2420" s="143" t="s">
        <v>13</v>
      </c>
      <c r="F2420" s="38">
        <v>2</v>
      </c>
      <c r="G2420" s="14"/>
      <c r="H2420" s="140">
        <v>43.8</v>
      </c>
      <c r="I2420" s="228">
        <f t="shared" si="1009"/>
        <v>43.8</v>
      </c>
      <c r="J2420" s="228">
        <f t="shared" si="1010"/>
        <v>0</v>
      </c>
      <c r="K2420" s="228">
        <f t="shared" si="1011"/>
        <v>43.8</v>
      </c>
      <c r="L2420" s="143">
        <f t="shared" si="1012"/>
        <v>1</v>
      </c>
      <c r="M2420" s="12">
        <f t="shared" si="1013"/>
        <v>0</v>
      </c>
      <c r="N2420" s="143">
        <f t="shared" si="1014"/>
        <v>1</v>
      </c>
      <c r="O2420" s="247">
        <v>3</v>
      </c>
      <c r="P2420" s="13">
        <v>0</v>
      </c>
      <c r="Q2420" s="247">
        <f t="shared" si="1015"/>
        <v>3</v>
      </c>
      <c r="R2420" s="223" t="s">
        <v>22</v>
      </c>
      <c r="S2420" s="141">
        <v>43801</v>
      </c>
      <c r="T2420" s="143" t="s">
        <v>475</v>
      </c>
      <c r="U2420" s="45">
        <v>47483</v>
      </c>
      <c r="V2420" s="139">
        <v>37553</v>
      </c>
      <c r="W2420" s="16"/>
      <c r="X2420" s="16"/>
      <c r="Y2420" s="11"/>
    </row>
    <row r="2421" spans="1:25" s="17" customFormat="1" ht="24.95" customHeight="1" x14ac:dyDescent="0.2">
      <c r="A2421" s="58">
        <f t="shared" si="987"/>
        <v>60</v>
      </c>
      <c r="B2421" s="143" t="s">
        <v>126</v>
      </c>
      <c r="C2421" s="143" t="s">
        <v>474</v>
      </c>
      <c r="D2421" s="142" t="s">
        <v>42</v>
      </c>
      <c r="E2421" s="143" t="s">
        <v>12</v>
      </c>
      <c r="F2421" s="38">
        <v>2</v>
      </c>
      <c r="G2421" s="14"/>
      <c r="H2421" s="140">
        <v>60.2</v>
      </c>
      <c r="I2421" s="228">
        <f t="shared" si="1009"/>
        <v>60.2</v>
      </c>
      <c r="J2421" s="228">
        <f t="shared" si="1010"/>
        <v>60.2</v>
      </c>
      <c r="K2421" s="228">
        <f t="shared" si="1011"/>
        <v>0</v>
      </c>
      <c r="L2421" s="143">
        <f t="shared" si="1012"/>
        <v>1</v>
      </c>
      <c r="M2421" s="12">
        <f t="shared" si="1013"/>
        <v>1</v>
      </c>
      <c r="N2421" s="143">
        <f t="shared" si="1014"/>
        <v>0</v>
      </c>
      <c r="O2421" s="247">
        <v>3</v>
      </c>
      <c r="P2421" s="13">
        <v>0</v>
      </c>
      <c r="Q2421" s="247">
        <f t="shared" si="1015"/>
        <v>3</v>
      </c>
      <c r="R2421" s="223" t="s">
        <v>22</v>
      </c>
      <c r="S2421" s="52">
        <v>43801</v>
      </c>
      <c r="T2421" s="49" t="s">
        <v>475</v>
      </c>
      <c r="U2421" s="197">
        <v>47483</v>
      </c>
      <c r="V2421" s="16"/>
      <c r="W2421" s="16"/>
      <c r="X2421" s="16"/>
      <c r="Y2421" s="11"/>
    </row>
    <row r="2422" spans="1:25" s="66" customFormat="1" ht="21" customHeight="1" x14ac:dyDescent="0.2">
      <c r="A2422" s="67">
        <f t="shared" si="987"/>
        <v>60</v>
      </c>
      <c r="B2422" s="68" t="s">
        <v>126</v>
      </c>
      <c r="C2422" s="68" t="s">
        <v>474</v>
      </c>
      <c r="D2422" s="115">
        <f>COUNTA(D2406:D2421)</f>
        <v>16</v>
      </c>
      <c r="E2422" s="47" t="s">
        <v>34</v>
      </c>
      <c r="F2422" s="33"/>
      <c r="G2422" s="69">
        <v>911.5</v>
      </c>
      <c r="H2422" s="69">
        <f>SUM(H2406:H2421)</f>
        <v>709.10000000000014</v>
      </c>
      <c r="I2422" s="69">
        <f t="shared" ref="I2422:Q2422" si="1016">SUM(I2406:I2421)</f>
        <v>709.10000000000014</v>
      </c>
      <c r="J2422" s="69">
        <f t="shared" si="1016"/>
        <v>228</v>
      </c>
      <c r="K2422" s="69">
        <f t="shared" si="1016"/>
        <v>481.10000000000008</v>
      </c>
      <c r="L2422" s="115">
        <f t="shared" si="1016"/>
        <v>16</v>
      </c>
      <c r="M2422" s="115">
        <f t="shared" si="1016"/>
        <v>5</v>
      </c>
      <c r="N2422" s="115">
        <f t="shared" si="1016"/>
        <v>11</v>
      </c>
      <c r="O2422" s="115">
        <f t="shared" si="1016"/>
        <v>34</v>
      </c>
      <c r="P2422" s="115">
        <f t="shared" si="1016"/>
        <v>0</v>
      </c>
      <c r="Q2422" s="115">
        <f t="shared" si="1016"/>
        <v>34</v>
      </c>
      <c r="R2422" s="15" t="str">
        <f>IF(L2422/D2422=0,"дом расселён 100%",IF(L2422-D2422=0,"0%",IF(L2422/D2422&lt;1,1-L2422/D2422)))</f>
        <v>0%</v>
      </c>
      <c r="S2422" s="70">
        <v>43801</v>
      </c>
      <c r="T2422" s="68" t="s">
        <v>475</v>
      </c>
      <c r="U2422" s="70">
        <v>47483</v>
      </c>
      <c r="V2422" s="1"/>
      <c r="W2422" s="3"/>
      <c r="X2422" s="3"/>
      <c r="Y2422" s="11"/>
    </row>
    <row r="2423" spans="1:25" s="17" customFormat="1" ht="24.95" customHeight="1" x14ac:dyDescent="0.2">
      <c r="A2423" s="58">
        <f>A2422+1</f>
        <v>61</v>
      </c>
      <c r="B2423" s="143" t="s">
        <v>126</v>
      </c>
      <c r="C2423" s="143" t="s">
        <v>476</v>
      </c>
      <c r="D2423" s="142" t="s">
        <v>21</v>
      </c>
      <c r="E2423" s="143" t="s">
        <v>13</v>
      </c>
      <c r="F2423" s="38">
        <v>1</v>
      </c>
      <c r="G2423" s="14"/>
      <c r="H2423" s="140">
        <v>33.200000000000003</v>
      </c>
      <c r="I2423" s="228">
        <f t="shared" ref="I2423:I2438" si="1017">IF(R2423="Подлежит расселению",H2423,IF(R2423="Расселено",0,IF(R2423="Пустующие",0,IF(R2423="В суде",H2423))))</f>
        <v>33.200000000000003</v>
      </c>
      <c r="J2423" s="228">
        <f t="shared" ref="J2423:J2438" si="1018">IF(E2423="Муниципальная",I2423,IF(E2423="Частная",0,IF(E2423="Государственная",0,IF(E2423="Юр.лицо",0))))</f>
        <v>0</v>
      </c>
      <c r="K2423" s="228">
        <f t="shared" ref="K2423:K2438" si="1019">IF(E2423="Муниципальная",0,IF(E2423="Частная",I2423,IF(E2423="Государственная",I2423,IF(E2423="Юр.лицо",I2423))))</f>
        <v>33.200000000000003</v>
      </c>
      <c r="L2423" s="143">
        <f t="shared" ref="L2423:L2438" si="1020">IF(I2423&gt;0,1,IF(I2423=0,0))</f>
        <v>1</v>
      </c>
      <c r="M2423" s="12">
        <f t="shared" ref="M2423:M2438" si="1021">IF(J2423&gt;0,1,IF(J2423=0,0))</f>
        <v>0</v>
      </c>
      <c r="N2423" s="143">
        <f t="shared" ref="N2423:N2438" si="1022">IF(K2423&gt;0,1,IF(K2423=0,0))</f>
        <v>1</v>
      </c>
      <c r="O2423" s="247">
        <v>2</v>
      </c>
      <c r="P2423" s="13">
        <v>0</v>
      </c>
      <c r="Q2423" s="247">
        <f t="shared" ref="Q2423:Q2438" si="1023">O2423-P2423</f>
        <v>2</v>
      </c>
      <c r="R2423" s="223" t="s">
        <v>22</v>
      </c>
      <c r="S2423" s="57">
        <v>43801</v>
      </c>
      <c r="T2423" s="54" t="s">
        <v>477</v>
      </c>
      <c r="U2423" s="207">
        <v>47483</v>
      </c>
      <c r="V2423" s="139">
        <v>39091</v>
      </c>
      <c r="W2423" s="16"/>
      <c r="X2423" s="16"/>
      <c r="Y2423" s="11"/>
    </row>
    <row r="2424" spans="1:25" s="17" customFormat="1" ht="24.95" customHeight="1" x14ac:dyDescent="0.2">
      <c r="A2424" s="58">
        <f t="shared" si="987"/>
        <v>61</v>
      </c>
      <c r="B2424" s="143" t="s">
        <v>126</v>
      </c>
      <c r="C2424" s="143" t="s">
        <v>476</v>
      </c>
      <c r="D2424" s="142" t="s">
        <v>23</v>
      </c>
      <c r="E2424" s="143" t="s">
        <v>13</v>
      </c>
      <c r="F2424" s="38">
        <v>3</v>
      </c>
      <c r="G2424" s="14"/>
      <c r="H2424" s="140">
        <v>72.599999999999994</v>
      </c>
      <c r="I2424" s="228">
        <f t="shared" si="1017"/>
        <v>72.599999999999994</v>
      </c>
      <c r="J2424" s="228">
        <f t="shared" si="1018"/>
        <v>0</v>
      </c>
      <c r="K2424" s="228">
        <f t="shared" si="1019"/>
        <v>72.599999999999994</v>
      </c>
      <c r="L2424" s="143">
        <f t="shared" si="1020"/>
        <v>1</v>
      </c>
      <c r="M2424" s="12">
        <f t="shared" si="1021"/>
        <v>0</v>
      </c>
      <c r="N2424" s="143">
        <f t="shared" si="1022"/>
        <v>1</v>
      </c>
      <c r="O2424" s="247">
        <v>0</v>
      </c>
      <c r="P2424" s="13">
        <v>0</v>
      </c>
      <c r="Q2424" s="247">
        <f t="shared" si="1023"/>
        <v>0</v>
      </c>
      <c r="R2424" s="223" t="s">
        <v>22</v>
      </c>
      <c r="S2424" s="141">
        <v>43801</v>
      </c>
      <c r="T2424" s="143" t="s">
        <v>477</v>
      </c>
      <c r="U2424" s="45">
        <v>47483</v>
      </c>
      <c r="V2424" s="139">
        <v>43077</v>
      </c>
      <c r="W2424" s="16"/>
      <c r="X2424" s="16"/>
      <c r="Y2424" s="11"/>
    </row>
    <row r="2425" spans="1:25" s="17" customFormat="1" ht="24.95" customHeight="1" x14ac:dyDescent="0.2">
      <c r="A2425" s="58">
        <f t="shared" ref="A2425:A2469" si="1024">A2424</f>
        <v>61</v>
      </c>
      <c r="B2425" s="143" t="s">
        <v>126</v>
      </c>
      <c r="C2425" s="143" t="s">
        <v>476</v>
      </c>
      <c r="D2425" s="142" t="s">
        <v>24</v>
      </c>
      <c r="E2425" s="143" t="s">
        <v>13</v>
      </c>
      <c r="F2425" s="38">
        <v>2</v>
      </c>
      <c r="G2425" s="14"/>
      <c r="H2425" s="140">
        <v>53.8</v>
      </c>
      <c r="I2425" s="228">
        <f t="shared" si="1017"/>
        <v>53.8</v>
      </c>
      <c r="J2425" s="228">
        <f t="shared" si="1018"/>
        <v>0</v>
      </c>
      <c r="K2425" s="228">
        <f t="shared" si="1019"/>
        <v>53.8</v>
      </c>
      <c r="L2425" s="143">
        <f t="shared" si="1020"/>
        <v>1</v>
      </c>
      <c r="M2425" s="12">
        <f t="shared" si="1021"/>
        <v>0</v>
      </c>
      <c r="N2425" s="143">
        <f t="shared" si="1022"/>
        <v>1</v>
      </c>
      <c r="O2425" s="247">
        <v>1</v>
      </c>
      <c r="P2425" s="13">
        <v>0</v>
      </c>
      <c r="Q2425" s="247">
        <f t="shared" si="1023"/>
        <v>1</v>
      </c>
      <c r="R2425" s="223" t="s">
        <v>22</v>
      </c>
      <c r="S2425" s="141">
        <v>43801</v>
      </c>
      <c r="T2425" s="143" t="s">
        <v>477</v>
      </c>
      <c r="U2425" s="45">
        <v>47483</v>
      </c>
      <c r="V2425" s="139">
        <v>41862</v>
      </c>
      <c r="W2425" s="16"/>
      <c r="X2425" s="16"/>
      <c r="Y2425" s="11"/>
    </row>
    <row r="2426" spans="1:25" s="17" customFormat="1" ht="24.95" customHeight="1" x14ac:dyDescent="0.2">
      <c r="A2426" s="58">
        <f t="shared" si="1024"/>
        <v>61</v>
      </c>
      <c r="B2426" s="143" t="s">
        <v>126</v>
      </c>
      <c r="C2426" s="143" t="s">
        <v>476</v>
      </c>
      <c r="D2426" s="142" t="s">
        <v>25</v>
      </c>
      <c r="E2426" s="143" t="s">
        <v>12</v>
      </c>
      <c r="F2426" s="38">
        <v>2</v>
      </c>
      <c r="G2426" s="14"/>
      <c r="H2426" s="140">
        <v>53.3</v>
      </c>
      <c r="I2426" s="228">
        <f t="shared" si="1017"/>
        <v>53.3</v>
      </c>
      <c r="J2426" s="228">
        <f t="shared" si="1018"/>
        <v>53.3</v>
      </c>
      <c r="K2426" s="228">
        <f t="shared" si="1019"/>
        <v>0</v>
      </c>
      <c r="L2426" s="143">
        <f t="shared" si="1020"/>
        <v>1</v>
      </c>
      <c r="M2426" s="12">
        <f t="shared" si="1021"/>
        <v>1</v>
      </c>
      <c r="N2426" s="143">
        <f t="shared" si="1022"/>
        <v>0</v>
      </c>
      <c r="O2426" s="247">
        <v>4</v>
      </c>
      <c r="P2426" s="13">
        <v>0</v>
      </c>
      <c r="Q2426" s="247">
        <f t="shared" si="1023"/>
        <v>4</v>
      </c>
      <c r="R2426" s="223" t="s">
        <v>22</v>
      </c>
      <c r="S2426" s="141">
        <v>43801</v>
      </c>
      <c r="T2426" s="143" t="s">
        <v>477</v>
      </c>
      <c r="U2426" s="45">
        <v>47483</v>
      </c>
      <c r="V2426" s="16"/>
      <c r="W2426" s="16"/>
      <c r="X2426" s="16"/>
      <c r="Y2426" s="11"/>
    </row>
    <row r="2427" spans="1:25" s="17" customFormat="1" ht="24.95" customHeight="1" x14ac:dyDescent="0.2">
      <c r="A2427" s="58">
        <f t="shared" si="1024"/>
        <v>61</v>
      </c>
      <c r="B2427" s="143" t="s">
        <v>126</v>
      </c>
      <c r="C2427" s="143" t="s">
        <v>476</v>
      </c>
      <c r="D2427" s="142" t="s">
        <v>26</v>
      </c>
      <c r="E2427" s="143" t="s">
        <v>12</v>
      </c>
      <c r="F2427" s="38">
        <v>2</v>
      </c>
      <c r="G2427" s="14"/>
      <c r="H2427" s="140">
        <v>50.4</v>
      </c>
      <c r="I2427" s="228">
        <f t="shared" si="1017"/>
        <v>50.4</v>
      </c>
      <c r="J2427" s="228">
        <f t="shared" si="1018"/>
        <v>50.4</v>
      </c>
      <c r="K2427" s="228">
        <f t="shared" si="1019"/>
        <v>0</v>
      </c>
      <c r="L2427" s="143">
        <f t="shared" si="1020"/>
        <v>1</v>
      </c>
      <c r="M2427" s="12">
        <f t="shared" si="1021"/>
        <v>1</v>
      </c>
      <c r="N2427" s="143">
        <f t="shared" si="1022"/>
        <v>0</v>
      </c>
      <c r="O2427" s="247">
        <v>2</v>
      </c>
      <c r="P2427" s="13">
        <v>0</v>
      </c>
      <c r="Q2427" s="247">
        <f t="shared" si="1023"/>
        <v>2</v>
      </c>
      <c r="R2427" s="223" t="s">
        <v>22</v>
      </c>
      <c r="S2427" s="141">
        <v>43801</v>
      </c>
      <c r="T2427" s="143" t="s">
        <v>477</v>
      </c>
      <c r="U2427" s="45">
        <v>47483</v>
      </c>
      <c r="V2427" s="16"/>
      <c r="W2427" s="16"/>
      <c r="X2427" s="16"/>
      <c r="Y2427" s="11"/>
    </row>
    <row r="2428" spans="1:25" s="17" customFormat="1" ht="24.95" customHeight="1" x14ac:dyDescent="0.2">
      <c r="A2428" s="58">
        <f t="shared" si="1024"/>
        <v>61</v>
      </c>
      <c r="B2428" s="143" t="s">
        <v>126</v>
      </c>
      <c r="C2428" s="143" t="s">
        <v>476</v>
      </c>
      <c r="D2428" s="142" t="s">
        <v>27</v>
      </c>
      <c r="E2428" s="143" t="s">
        <v>13</v>
      </c>
      <c r="F2428" s="38">
        <v>3</v>
      </c>
      <c r="G2428" s="14"/>
      <c r="H2428" s="140">
        <v>75</v>
      </c>
      <c r="I2428" s="228">
        <f t="shared" si="1017"/>
        <v>75</v>
      </c>
      <c r="J2428" s="228">
        <f t="shared" si="1018"/>
        <v>0</v>
      </c>
      <c r="K2428" s="228">
        <f t="shared" si="1019"/>
        <v>75</v>
      </c>
      <c r="L2428" s="143">
        <f t="shared" si="1020"/>
        <v>1</v>
      </c>
      <c r="M2428" s="12">
        <f t="shared" si="1021"/>
        <v>0</v>
      </c>
      <c r="N2428" s="143">
        <f t="shared" si="1022"/>
        <v>1</v>
      </c>
      <c r="O2428" s="247">
        <v>3</v>
      </c>
      <c r="P2428" s="13">
        <v>0</v>
      </c>
      <c r="Q2428" s="247">
        <f t="shared" si="1023"/>
        <v>3</v>
      </c>
      <c r="R2428" s="223" t="s">
        <v>22</v>
      </c>
      <c r="S2428" s="141">
        <v>43801</v>
      </c>
      <c r="T2428" s="143" t="s">
        <v>477</v>
      </c>
      <c r="U2428" s="45">
        <v>47483</v>
      </c>
      <c r="V2428" s="139">
        <v>38468</v>
      </c>
      <c r="W2428" s="16"/>
      <c r="X2428" s="16"/>
      <c r="Y2428" s="11"/>
    </row>
    <row r="2429" spans="1:25" s="17" customFormat="1" ht="24.95" customHeight="1" x14ac:dyDescent="0.2">
      <c r="A2429" s="58">
        <f t="shared" si="1024"/>
        <v>61</v>
      </c>
      <c r="B2429" s="143" t="s">
        <v>126</v>
      </c>
      <c r="C2429" s="143" t="s">
        <v>476</v>
      </c>
      <c r="D2429" s="142" t="s">
        <v>28</v>
      </c>
      <c r="E2429" s="143" t="s">
        <v>13</v>
      </c>
      <c r="F2429" s="38">
        <v>2</v>
      </c>
      <c r="G2429" s="14"/>
      <c r="H2429" s="140">
        <v>53.8</v>
      </c>
      <c r="I2429" s="228">
        <f t="shared" si="1017"/>
        <v>53.8</v>
      </c>
      <c r="J2429" s="228">
        <f t="shared" si="1018"/>
        <v>0</v>
      </c>
      <c r="K2429" s="228">
        <f t="shared" si="1019"/>
        <v>53.8</v>
      </c>
      <c r="L2429" s="143">
        <f t="shared" si="1020"/>
        <v>1</v>
      </c>
      <c r="M2429" s="12">
        <f t="shared" si="1021"/>
        <v>0</v>
      </c>
      <c r="N2429" s="143">
        <f t="shared" si="1022"/>
        <v>1</v>
      </c>
      <c r="O2429" s="247">
        <v>3</v>
      </c>
      <c r="P2429" s="13">
        <v>0</v>
      </c>
      <c r="Q2429" s="247">
        <f t="shared" si="1023"/>
        <v>3</v>
      </c>
      <c r="R2429" s="223" t="s">
        <v>22</v>
      </c>
      <c r="S2429" s="141">
        <v>43801</v>
      </c>
      <c r="T2429" s="143" t="s">
        <v>477</v>
      </c>
      <c r="U2429" s="45">
        <v>47483</v>
      </c>
      <c r="V2429" s="139">
        <v>41002</v>
      </c>
      <c r="W2429" s="16"/>
      <c r="X2429" s="16"/>
      <c r="Y2429" s="11"/>
    </row>
    <row r="2430" spans="1:25" s="17" customFormat="1" ht="24.95" customHeight="1" x14ac:dyDescent="0.2">
      <c r="A2430" s="58">
        <f t="shared" si="1024"/>
        <v>61</v>
      </c>
      <c r="B2430" s="143" t="s">
        <v>126</v>
      </c>
      <c r="C2430" s="143" t="s">
        <v>476</v>
      </c>
      <c r="D2430" s="142" t="s">
        <v>29</v>
      </c>
      <c r="E2430" s="143" t="s">
        <v>12</v>
      </c>
      <c r="F2430" s="38">
        <v>2</v>
      </c>
      <c r="G2430" s="14"/>
      <c r="H2430" s="140">
        <v>54</v>
      </c>
      <c r="I2430" s="228">
        <f t="shared" si="1017"/>
        <v>54</v>
      </c>
      <c r="J2430" s="228">
        <f t="shared" si="1018"/>
        <v>54</v>
      </c>
      <c r="K2430" s="228">
        <f t="shared" si="1019"/>
        <v>0</v>
      </c>
      <c r="L2430" s="143">
        <f t="shared" si="1020"/>
        <v>1</v>
      </c>
      <c r="M2430" s="12">
        <f t="shared" si="1021"/>
        <v>1</v>
      </c>
      <c r="N2430" s="143">
        <f t="shared" si="1022"/>
        <v>0</v>
      </c>
      <c r="O2430" s="247">
        <v>2</v>
      </c>
      <c r="P2430" s="13">
        <v>0</v>
      </c>
      <c r="Q2430" s="247">
        <f t="shared" si="1023"/>
        <v>2</v>
      </c>
      <c r="R2430" s="223" t="s">
        <v>22</v>
      </c>
      <c r="S2430" s="141">
        <v>43801</v>
      </c>
      <c r="T2430" s="143" t="s">
        <v>477</v>
      </c>
      <c r="U2430" s="45">
        <v>47483</v>
      </c>
      <c r="V2430" s="16"/>
      <c r="W2430" s="16"/>
      <c r="X2430" s="16"/>
      <c r="Y2430" s="11"/>
    </row>
    <row r="2431" spans="1:25" s="17" customFormat="1" ht="24.95" customHeight="1" x14ac:dyDescent="0.2">
      <c r="A2431" s="58">
        <f t="shared" si="1024"/>
        <v>61</v>
      </c>
      <c r="B2431" s="143" t="s">
        <v>126</v>
      </c>
      <c r="C2431" s="143" t="s">
        <v>476</v>
      </c>
      <c r="D2431" s="142" t="s">
        <v>30</v>
      </c>
      <c r="E2431" s="143" t="s">
        <v>13</v>
      </c>
      <c r="F2431" s="38">
        <v>2</v>
      </c>
      <c r="G2431" s="14"/>
      <c r="H2431" s="140">
        <v>53</v>
      </c>
      <c r="I2431" s="228">
        <f t="shared" si="1017"/>
        <v>53</v>
      </c>
      <c r="J2431" s="228">
        <f t="shared" si="1018"/>
        <v>0</v>
      </c>
      <c r="K2431" s="228">
        <f t="shared" si="1019"/>
        <v>53</v>
      </c>
      <c r="L2431" s="143">
        <f t="shared" si="1020"/>
        <v>1</v>
      </c>
      <c r="M2431" s="12">
        <f t="shared" si="1021"/>
        <v>0</v>
      </c>
      <c r="N2431" s="143">
        <f t="shared" si="1022"/>
        <v>1</v>
      </c>
      <c r="O2431" s="247">
        <v>5</v>
      </c>
      <c r="P2431" s="13">
        <v>0</v>
      </c>
      <c r="Q2431" s="247">
        <f t="shared" si="1023"/>
        <v>5</v>
      </c>
      <c r="R2431" s="223" t="s">
        <v>22</v>
      </c>
      <c r="S2431" s="141">
        <v>43801</v>
      </c>
      <c r="T2431" s="143" t="s">
        <v>477</v>
      </c>
      <c r="U2431" s="45">
        <v>47483</v>
      </c>
      <c r="V2431" s="139">
        <v>36539</v>
      </c>
      <c r="W2431" s="16"/>
      <c r="X2431" s="16"/>
      <c r="Y2431" s="11"/>
    </row>
    <row r="2432" spans="1:25" s="17" customFormat="1" ht="24.95" customHeight="1" x14ac:dyDescent="0.2">
      <c r="A2432" s="58">
        <f t="shared" si="1024"/>
        <v>61</v>
      </c>
      <c r="B2432" s="143" t="s">
        <v>126</v>
      </c>
      <c r="C2432" s="143" t="s">
        <v>476</v>
      </c>
      <c r="D2432" s="142" t="s">
        <v>31</v>
      </c>
      <c r="E2432" s="143" t="s">
        <v>13</v>
      </c>
      <c r="F2432" s="38">
        <v>2</v>
      </c>
      <c r="G2432" s="14"/>
      <c r="H2432" s="140">
        <v>54</v>
      </c>
      <c r="I2432" s="228">
        <f t="shared" si="1017"/>
        <v>54</v>
      </c>
      <c r="J2432" s="228">
        <f t="shared" si="1018"/>
        <v>0</v>
      </c>
      <c r="K2432" s="228">
        <f t="shared" si="1019"/>
        <v>54</v>
      </c>
      <c r="L2432" s="143">
        <f t="shared" si="1020"/>
        <v>1</v>
      </c>
      <c r="M2432" s="12">
        <f t="shared" si="1021"/>
        <v>0</v>
      </c>
      <c r="N2432" s="143">
        <f t="shared" si="1022"/>
        <v>1</v>
      </c>
      <c r="O2432" s="247">
        <v>3</v>
      </c>
      <c r="P2432" s="13">
        <v>0</v>
      </c>
      <c r="Q2432" s="247">
        <f t="shared" si="1023"/>
        <v>3</v>
      </c>
      <c r="R2432" s="223" t="s">
        <v>22</v>
      </c>
      <c r="S2432" s="141">
        <v>43801</v>
      </c>
      <c r="T2432" s="143" t="s">
        <v>477</v>
      </c>
      <c r="U2432" s="45">
        <v>47483</v>
      </c>
      <c r="V2432" s="139">
        <v>41733</v>
      </c>
      <c r="W2432" s="16"/>
      <c r="X2432" s="16"/>
      <c r="Y2432" s="11"/>
    </row>
    <row r="2433" spans="1:25" s="17" customFormat="1" ht="24.95" customHeight="1" x14ac:dyDescent="0.2">
      <c r="A2433" s="58">
        <f t="shared" si="1024"/>
        <v>61</v>
      </c>
      <c r="B2433" s="143" t="s">
        <v>126</v>
      </c>
      <c r="C2433" s="143" t="s">
        <v>476</v>
      </c>
      <c r="D2433" s="142" t="s">
        <v>32</v>
      </c>
      <c r="E2433" s="143" t="s">
        <v>13</v>
      </c>
      <c r="F2433" s="38">
        <v>3</v>
      </c>
      <c r="G2433" s="14"/>
      <c r="H2433" s="140">
        <v>72.5</v>
      </c>
      <c r="I2433" s="228">
        <f t="shared" si="1017"/>
        <v>72.5</v>
      </c>
      <c r="J2433" s="228">
        <f t="shared" si="1018"/>
        <v>0</v>
      </c>
      <c r="K2433" s="228">
        <f t="shared" si="1019"/>
        <v>72.5</v>
      </c>
      <c r="L2433" s="143">
        <f t="shared" si="1020"/>
        <v>1</v>
      </c>
      <c r="M2433" s="12">
        <f t="shared" si="1021"/>
        <v>0</v>
      </c>
      <c r="N2433" s="143">
        <f t="shared" si="1022"/>
        <v>1</v>
      </c>
      <c r="O2433" s="247">
        <v>4</v>
      </c>
      <c r="P2433" s="13">
        <v>0</v>
      </c>
      <c r="Q2433" s="247">
        <f t="shared" si="1023"/>
        <v>4</v>
      </c>
      <c r="R2433" s="223" t="s">
        <v>22</v>
      </c>
      <c r="S2433" s="141">
        <v>43801</v>
      </c>
      <c r="T2433" s="143" t="s">
        <v>477</v>
      </c>
      <c r="U2433" s="45">
        <v>47483</v>
      </c>
      <c r="V2433" s="139">
        <v>40975</v>
      </c>
      <c r="W2433" s="16"/>
      <c r="X2433" s="16"/>
      <c r="Y2433" s="11"/>
    </row>
    <row r="2434" spans="1:25" s="17" customFormat="1" ht="24.95" customHeight="1" x14ac:dyDescent="0.2">
      <c r="A2434" s="58">
        <f t="shared" si="1024"/>
        <v>61</v>
      </c>
      <c r="B2434" s="143" t="s">
        <v>126</v>
      </c>
      <c r="C2434" s="143" t="s">
        <v>476</v>
      </c>
      <c r="D2434" s="142" t="s">
        <v>33</v>
      </c>
      <c r="E2434" s="143" t="s">
        <v>12</v>
      </c>
      <c r="F2434" s="38">
        <v>1</v>
      </c>
      <c r="G2434" s="14"/>
      <c r="H2434" s="140">
        <v>33.5</v>
      </c>
      <c r="I2434" s="228">
        <f t="shared" si="1017"/>
        <v>33.5</v>
      </c>
      <c r="J2434" s="228">
        <f t="shared" si="1018"/>
        <v>33.5</v>
      </c>
      <c r="K2434" s="228">
        <f t="shared" si="1019"/>
        <v>0</v>
      </c>
      <c r="L2434" s="143">
        <f t="shared" si="1020"/>
        <v>1</v>
      </c>
      <c r="M2434" s="12">
        <f t="shared" si="1021"/>
        <v>1</v>
      </c>
      <c r="N2434" s="143">
        <f t="shared" si="1022"/>
        <v>0</v>
      </c>
      <c r="O2434" s="247">
        <v>1</v>
      </c>
      <c r="P2434" s="13">
        <v>0</v>
      </c>
      <c r="Q2434" s="247">
        <f t="shared" si="1023"/>
        <v>1</v>
      </c>
      <c r="R2434" s="223" t="s">
        <v>22</v>
      </c>
      <c r="S2434" s="141">
        <v>43801</v>
      </c>
      <c r="T2434" s="143" t="s">
        <v>477</v>
      </c>
      <c r="U2434" s="45">
        <v>47483</v>
      </c>
      <c r="V2434" s="16"/>
      <c r="W2434" s="16"/>
      <c r="X2434" s="16"/>
      <c r="Y2434" s="11"/>
    </row>
    <row r="2435" spans="1:25" s="17" customFormat="1" ht="24.95" customHeight="1" x14ac:dyDescent="0.2">
      <c r="A2435" s="58">
        <f t="shared" si="1024"/>
        <v>61</v>
      </c>
      <c r="B2435" s="143" t="s">
        <v>126</v>
      </c>
      <c r="C2435" s="143" t="s">
        <v>476</v>
      </c>
      <c r="D2435" s="142" t="s">
        <v>39</v>
      </c>
      <c r="E2435" s="143" t="s">
        <v>13</v>
      </c>
      <c r="F2435" s="38">
        <v>2</v>
      </c>
      <c r="G2435" s="14"/>
      <c r="H2435" s="140">
        <v>52.7</v>
      </c>
      <c r="I2435" s="228">
        <f t="shared" si="1017"/>
        <v>52.7</v>
      </c>
      <c r="J2435" s="228">
        <f t="shared" si="1018"/>
        <v>0</v>
      </c>
      <c r="K2435" s="228">
        <f t="shared" si="1019"/>
        <v>52.7</v>
      </c>
      <c r="L2435" s="143">
        <f t="shared" si="1020"/>
        <v>1</v>
      </c>
      <c r="M2435" s="12">
        <f t="shared" si="1021"/>
        <v>0</v>
      </c>
      <c r="N2435" s="143">
        <f t="shared" si="1022"/>
        <v>1</v>
      </c>
      <c r="O2435" s="247">
        <v>4</v>
      </c>
      <c r="P2435" s="13">
        <v>0</v>
      </c>
      <c r="Q2435" s="247">
        <f t="shared" si="1023"/>
        <v>4</v>
      </c>
      <c r="R2435" s="223" t="s">
        <v>22</v>
      </c>
      <c r="S2435" s="141">
        <v>43801</v>
      </c>
      <c r="T2435" s="143" t="s">
        <v>477</v>
      </c>
      <c r="U2435" s="45">
        <v>47483</v>
      </c>
      <c r="V2435" s="139">
        <v>40760</v>
      </c>
      <c r="W2435" s="16"/>
      <c r="X2435" s="16"/>
      <c r="Y2435" s="11"/>
    </row>
    <row r="2436" spans="1:25" s="17" customFormat="1" ht="24.95" customHeight="1" x14ac:dyDescent="0.2">
      <c r="A2436" s="58">
        <f t="shared" si="1024"/>
        <v>61</v>
      </c>
      <c r="B2436" s="143" t="s">
        <v>126</v>
      </c>
      <c r="C2436" s="143" t="s">
        <v>476</v>
      </c>
      <c r="D2436" s="142" t="s">
        <v>40</v>
      </c>
      <c r="E2436" s="143" t="s">
        <v>13</v>
      </c>
      <c r="F2436" s="38">
        <v>2</v>
      </c>
      <c r="G2436" s="14"/>
      <c r="H2436" s="140">
        <v>54.3</v>
      </c>
      <c r="I2436" s="228">
        <f t="shared" si="1017"/>
        <v>54.3</v>
      </c>
      <c r="J2436" s="228">
        <f t="shared" si="1018"/>
        <v>0</v>
      </c>
      <c r="K2436" s="228">
        <f t="shared" si="1019"/>
        <v>54.3</v>
      </c>
      <c r="L2436" s="143">
        <f t="shared" si="1020"/>
        <v>1</v>
      </c>
      <c r="M2436" s="12">
        <f t="shared" si="1021"/>
        <v>0</v>
      </c>
      <c r="N2436" s="143">
        <f t="shared" si="1022"/>
        <v>1</v>
      </c>
      <c r="O2436" s="247">
        <v>3</v>
      </c>
      <c r="P2436" s="13">
        <v>0</v>
      </c>
      <c r="Q2436" s="247">
        <f t="shared" si="1023"/>
        <v>3</v>
      </c>
      <c r="R2436" s="223" t="s">
        <v>22</v>
      </c>
      <c r="S2436" s="141">
        <v>43801</v>
      </c>
      <c r="T2436" s="143" t="s">
        <v>477</v>
      </c>
      <c r="U2436" s="45">
        <v>47483</v>
      </c>
      <c r="V2436" s="139">
        <v>41390</v>
      </c>
      <c r="W2436" s="16"/>
      <c r="X2436" s="16"/>
      <c r="Y2436" s="11"/>
    </row>
    <row r="2437" spans="1:25" s="17" customFormat="1" ht="24.95" customHeight="1" x14ac:dyDescent="0.2">
      <c r="A2437" s="58">
        <f t="shared" si="1024"/>
        <v>61</v>
      </c>
      <c r="B2437" s="143" t="s">
        <v>126</v>
      </c>
      <c r="C2437" s="143" t="s">
        <v>476</v>
      </c>
      <c r="D2437" s="142" t="s">
        <v>41</v>
      </c>
      <c r="E2437" s="143" t="s">
        <v>13</v>
      </c>
      <c r="F2437" s="38">
        <v>3</v>
      </c>
      <c r="G2437" s="14"/>
      <c r="H2437" s="140">
        <v>72.3</v>
      </c>
      <c r="I2437" s="228">
        <f t="shared" si="1017"/>
        <v>72.3</v>
      </c>
      <c r="J2437" s="228">
        <f t="shared" si="1018"/>
        <v>0</v>
      </c>
      <c r="K2437" s="228">
        <f t="shared" si="1019"/>
        <v>72.3</v>
      </c>
      <c r="L2437" s="143">
        <f t="shared" si="1020"/>
        <v>1</v>
      </c>
      <c r="M2437" s="12">
        <f t="shared" si="1021"/>
        <v>0</v>
      </c>
      <c r="N2437" s="143">
        <f t="shared" si="1022"/>
        <v>1</v>
      </c>
      <c r="O2437" s="247">
        <v>4</v>
      </c>
      <c r="P2437" s="13">
        <v>0</v>
      </c>
      <c r="Q2437" s="247">
        <f t="shared" si="1023"/>
        <v>4</v>
      </c>
      <c r="R2437" s="223" t="s">
        <v>22</v>
      </c>
      <c r="S2437" s="141">
        <v>43801</v>
      </c>
      <c r="T2437" s="143" t="s">
        <v>477</v>
      </c>
      <c r="U2437" s="45">
        <v>47483</v>
      </c>
      <c r="V2437" s="139">
        <v>40536</v>
      </c>
      <c r="W2437" s="16"/>
      <c r="X2437" s="16"/>
      <c r="Y2437" s="11"/>
    </row>
    <row r="2438" spans="1:25" s="17" customFormat="1" ht="24.95" customHeight="1" x14ac:dyDescent="0.2">
      <c r="A2438" s="58">
        <f t="shared" si="1024"/>
        <v>61</v>
      </c>
      <c r="B2438" s="143" t="s">
        <v>126</v>
      </c>
      <c r="C2438" s="143" t="s">
        <v>476</v>
      </c>
      <c r="D2438" s="142" t="s">
        <v>42</v>
      </c>
      <c r="E2438" s="143" t="s">
        <v>13</v>
      </c>
      <c r="F2438" s="38">
        <v>2</v>
      </c>
      <c r="G2438" s="14"/>
      <c r="H2438" s="140">
        <v>51.1</v>
      </c>
      <c r="I2438" s="228">
        <f t="shared" si="1017"/>
        <v>51.1</v>
      </c>
      <c r="J2438" s="228">
        <f t="shared" si="1018"/>
        <v>0</v>
      </c>
      <c r="K2438" s="228">
        <f t="shared" si="1019"/>
        <v>51.1</v>
      </c>
      <c r="L2438" s="143">
        <f t="shared" si="1020"/>
        <v>1</v>
      </c>
      <c r="M2438" s="12">
        <f t="shared" si="1021"/>
        <v>0</v>
      </c>
      <c r="N2438" s="143">
        <f t="shared" si="1022"/>
        <v>1</v>
      </c>
      <c r="O2438" s="247">
        <v>2</v>
      </c>
      <c r="P2438" s="13">
        <v>0</v>
      </c>
      <c r="Q2438" s="247">
        <f t="shared" si="1023"/>
        <v>2</v>
      </c>
      <c r="R2438" s="223" t="s">
        <v>22</v>
      </c>
      <c r="S2438" s="52">
        <v>43801</v>
      </c>
      <c r="T2438" s="49" t="s">
        <v>477</v>
      </c>
      <c r="U2438" s="197">
        <v>47483</v>
      </c>
      <c r="V2438" s="139" t="s">
        <v>552</v>
      </c>
      <c r="W2438" s="16"/>
      <c r="X2438" s="16"/>
      <c r="Y2438" s="11"/>
    </row>
    <row r="2439" spans="1:25" s="66" customFormat="1" ht="21" customHeight="1" x14ac:dyDescent="0.2">
      <c r="A2439" s="67">
        <f t="shared" si="1024"/>
        <v>61</v>
      </c>
      <c r="B2439" s="68" t="s">
        <v>126</v>
      </c>
      <c r="C2439" s="68" t="s">
        <v>476</v>
      </c>
      <c r="D2439" s="115">
        <f>COUNTA(D2423:D2438)</f>
        <v>16</v>
      </c>
      <c r="E2439" s="47" t="s">
        <v>34</v>
      </c>
      <c r="F2439" s="33"/>
      <c r="G2439" s="69">
        <v>1101.5</v>
      </c>
      <c r="H2439" s="69">
        <f>SUM(H2423:H2438)</f>
        <v>889.49999999999989</v>
      </c>
      <c r="I2439" s="69">
        <f t="shared" ref="I2439:Q2439" si="1025">SUM(I2423:I2438)</f>
        <v>889.49999999999989</v>
      </c>
      <c r="J2439" s="69">
        <f t="shared" si="1025"/>
        <v>191.2</v>
      </c>
      <c r="K2439" s="69">
        <f t="shared" si="1025"/>
        <v>698.3</v>
      </c>
      <c r="L2439" s="115">
        <f t="shared" si="1025"/>
        <v>16</v>
      </c>
      <c r="M2439" s="115">
        <f t="shared" si="1025"/>
        <v>4</v>
      </c>
      <c r="N2439" s="115">
        <f t="shared" si="1025"/>
        <v>12</v>
      </c>
      <c r="O2439" s="115">
        <f t="shared" si="1025"/>
        <v>43</v>
      </c>
      <c r="P2439" s="115">
        <f t="shared" si="1025"/>
        <v>0</v>
      </c>
      <c r="Q2439" s="115">
        <f t="shared" si="1025"/>
        <v>43</v>
      </c>
      <c r="R2439" s="15" t="str">
        <f>IF(L2439/D2439=0,"дом расселён 100%",IF(L2439-D2439=0,"0%",IF(L2439/D2439&lt;1,1-L2439/D2439)))</f>
        <v>0%</v>
      </c>
      <c r="S2439" s="70">
        <v>43801</v>
      </c>
      <c r="T2439" s="68" t="s">
        <v>477</v>
      </c>
      <c r="U2439" s="70">
        <v>47483</v>
      </c>
      <c r="V2439" s="1"/>
      <c r="W2439" s="3"/>
      <c r="X2439" s="3"/>
      <c r="Y2439" s="11"/>
    </row>
    <row r="2440" spans="1:25" s="17" customFormat="1" ht="24.95" customHeight="1" x14ac:dyDescent="0.2">
      <c r="A2440" s="58">
        <f>A2439+1</f>
        <v>62</v>
      </c>
      <c r="B2440" s="143" t="s">
        <v>126</v>
      </c>
      <c r="C2440" s="143" t="s">
        <v>478</v>
      </c>
      <c r="D2440" s="142" t="s">
        <v>21</v>
      </c>
      <c r="E2440" s="143" t="s">
        <v>13</v>
      </c>
      <c r="F2440" s="38">
        <v>2</v>
      </c>
      <c r="G2440" s="14"/>
      <c r="H2440" s="140">
        <v>54.7</v>
      </c>
      <c r="I2440" s="228">
        <f t="shared" ref="I2440:I2451" si="1026">IF(R2440="Подлежит расселению",H2440,IF(R2440="Расселено",0,IF(R2440="Пустующие",0,IF(R2440="В суде",H2440))))</f>
        <v>54.7</v>
      </c>
      <c r="J2440" s="228">
        <f t="shared" ref="J2440:J2451" si="1027">IF(E2440="Муниципальная",I2440,IF(E2440="Частная",0,IF(E2440="Государственная",0,IF(E2440="Юр.лицо",0))))</f>
        <v>0</v>
      </c>
      <c r="K2440" s="228">
        <f t="shared" ref="K2440:K2451" si="1028">IF(E2440="Муниципальная",0,IF(E2440="Частная",I2440,IF(E2440="Государственная",I2440,IF(E2440="Юр.лицо",I2440))))</f>
        <v>54.7</v>
      </c>
      <c r="L2440" s="143">
        <f t="shared" ref="L2440:L2451" si="1029">IF(I2440&gt;0,1,IF(I2440=0,0))</f>
        <v>1</v>
      </c>
      <c r="M2440" s="12">
        <f t="shared" ref="M2440:M2451" si="1030">IF(J2440&gt;0,1,IF(J2440=0,0))</f>
        <v>0</v>
      </c>
      <c r="N2440" s="143">
        <f t="shared" ref="N2440:N2451" si="1031">IF(K2440&gt;0,1,IF(K2440=0,0))</f>
        <v>1</v>
      </c>
      <c r="O2440" s="247">
        <v>3</v>
      </c>
      <c r="P2440" s="13">
        <v>0</v>
      </c>
      <c r="Q2440" s="247">
        <f t="shared" ref="Q2440:Q2451" si="1032">O2440-P2440</f>
        <v>3</v>
      </c>
      <c r="R2440" s="223" t="s">
        <v>22</v>
      </c>
      <c r="S2440" s="57">
        <v>43801</v>
      </c>
      <c r="T2440" s="54" t="s">
        <v>479</v>
      </c>
      <c r="U2440" s="207">
        <v>47483</v>
      </c>
      <c r="V2440" s="139">
        <v>38579</v>
      </c>
      <c r="W2440" s="16"/>
      <c r="X2440" s="16"/>
      <c r="Y2440" s="11"/>
    </row>
    <row r="2441" spans="1:25" s="17" customFormat="1" ht="24.95" customHeight="1" x14ac:dyDescent="0.2">
      <c r="A2441" s="58">
        <f t="shared" si="1024"/>
        <v>62</v>
      </c>
      <c r="B2441" s="143" t="s">
        <v>126</v>
      </c>
      <c r="C2441" s="143" t="s">
        <v>478</v>
      </c>
      <c r="D2441" s="142" t="s">
        <v>23</v>
      </c>
      <c r="E2441" s="143" t="s">
        <v>13</v>
      </c>
      <c r="F2441" s="38">
        <v>3</v>
      </c>
      <c r="G2441" s="14"/>
      <c r="H2441" s="140">
        <v>69.400000000000006</v>
      </c>
      <c r="I2441" s="228">
        <f t="shared" si="1026"/>
        <v>69.400000000000006</v>
      </c>
      <c r="J2441" s="228">
        <f t="shared" si="1027"/>
        <v>0</v>
      </c>
      <c r="K2441" s="228">
        <f t="shared" si="1028"/>
        <v>69.400000000000006</v>
      </c>
      <c r="L2441" s="143">
        <f t="shared" si="1029"/>
        <v>1</v>
      </c>
      <c r="M2441" s="12">
        <f t="shared" si="1030"/>
        <v>0</v>
      </c>
      <c r="N2441" s="143">
        <f t="shared" si="1031"/>
        <v>1</v>
      </c>
      <c r="O2441" s="247">
        <v>1</v>
      </c>
      <c r="P2441" s="13">
        <v>0</v>
      </c>
      <c r="Q2441" s="247">
        <f t="shared" si="1032"/>
        <v>1</v>
      </c>
      <c r="R2441" s="223" t="s">
        <v>22</v>
      </c>
      <c r="S2441" s="141">
        <v>43801</v>
      </c>
      <c r="T2441" s="143" t="s">
        <v>479</v>
      </c>
      <c r="U2441" s="45">
        <v>47483</v>
      </c>
      <c r="V2441" s="139">
        <v>43096</v>
      </c>
      <c r="W2441" s="16"/>
      <c r="X2441" s="16"/>
      <c r="Y2441" s="11"/>
    </row>
    <row r="2442" spans="1:25" s="17" customFormat="1" ht="24.95" customHeight="1" x14ac:dyDescent="0.2">
      <c r="A2442" s="58">
        <f t="shared" si="1024"/>
        <v>62</v>
      </c>
      <c r="B2442" s="143" t="s">
        <v>126</v>
      </c>
      <c r="C2442" s="143" t="s">
        <v>478</v>
      </c>
      <c r="D2442" s="142" t="s">
        <v>24</v>
      </c>
      <c r="E2442" s="143" t="s">
        <v>12</v>
      </c>
      <c r="F2442" s="38">
        <v>3</v>
      </c>
      <c r="G2442" s="14"/>
      <c r="H2442" s="140">
        <v>69</v>
      </c>
      <c r="I2442" s="228">
        <f t="shared" si="1026"/>
        <v>69</v>
      </c>
      <c r="J2442" s="228">
        <f t="shared" si="1027"/>
        <v>69</v>
      </c>
      <c r="K2442" s="228">
        <f t="shared" si="1028"/>
        <v>0</v>
      </c>
      <c r="L2442" s="143">
        <f t="shared" si="1029"/>
        <v>1</v>
      </c>
      <c r="M2442" s="12">
        <f t="shared" si="1030"/>
        <v>1</v>
      </c>
      <c r="N2442" s="143">
        <f t="shared" si="1031"/>
        <v>0</v>
      </c>
      <c r="O2442" s="247">
        <v>5</v>
      </c>
      <c r="P2442" s="13">
        <v>0</v>
      </c>
      <c r="Q2442" s="247">
        <f t="shared" si="1032"/>
        <v>5</v>
      </c>
      <c r="R2442" s="223" t="s">
        <v>22</v>
      </c>
      <c r="S2442" s="141">
        <v>43801</v>
      </c>
      <c r="T2442" s="143" t="s">
        <v>479</v>
      </c>
      <c r="U2442" s="45">
        <v>47483</v>
      </c>
      <c r="V2442" s="16"/>
      <c r="W2442" s="16"/>
      <c r="X2442" s="16"/>
      <c r="Y2442" s="11"/>
    </row>
    <row r="2443" spans="1:25" s="17" customFormat="1" ht="24.95" customHeight="1" x14ac:dyDescent="0.2">
      <c r="A2443" s="58">
        <f t="shared" si="1024"/>
        <v>62</v>
      </c>
      <c r="B2443" s="143" t="s">
        <v>126</v>
      </c>
      <c r="C2443" s="143" t="s">
        <v>478</v>
      </c>
      <c r="D2443" s="142" t="s">
        <v>25</v>
      </c>
      <c r="E2443" s="143" t="s">
        <v>13</v>
      </c>
      <c r="F2443" s="38">
        <v>2</v>
      </c>
      <c r="G2443" s="14"/>
      <c r="H2443" s="140">
        <v>54.7</v>
      </c>
      <c r="I2443" s="228">
        <f t="shared" si="1026"/>
        <v>54.7</v>
      </c>
      <c r="J2443" s="228">
        <f t="shared" si="1027"/>
        <v>0</v>
      </c>
      <c r="K2443" s="228">
        <f t="shared" si="1028"/>
        <v>54.7</v>
      </c>
      <c r="L2443" s="143">
        <f t="shared" si="1029"/>
        <v>1</v>
      </c>
      <c r="M2443" s="12">
        <f t="shared" si="1030"/>
        <v>0</v>
      </c>
      <c r="N2443" s="143">
        <f t="shared" si="1031"/>
        <v>1</v>
      </c>
      <c r="O2443" s="247">
        <v>2</v>
      </c>
      <c r="P2443" s="13">
        <v>0</v>
      </c>
      <c r="Q2443" s="247">
        <f t="shared" si="1032"/>
        <v>2</v>
      </c>
      <c r="R2443" s="223" t="s">
        <v>22</v>
      </c>
      <c r="S2443" s="141">
        <v>43801</v>
      </c>
      <c r="T2443" s="143" t="s">
        <v>479</v>
      </c>
      <c r="U2443" s="45">
        <v>47483</v>
      </c>
      <c r="V2443" s="139">
        <v>42975</v>
      </c>
      <c r="W2443" s="16"/>
      <c r="X2443" s="16"/>
      <c r="Y2443" s="11"/>
    </row>
    <row r="2444" spans="1:25" s="308" customFormat="1" ht="24.95" customHeight="1" x14ac:dyDescent="0.2">
      <c r="A2444" s="271">
        <f t="shared" si="1024"/>
        <v>62</v>
      </c>
      <c r="B2444" s="272" t="s">
        <v>126</v>
      </c>
      <c r="C2444" s="272" t="s">
        <v>478</v>
      </c>
      <c r="D2444" s="275" t="s">
        <v>26</v>
      </c>
      <c r="E2444" s="272" t="s">
        <v>13</v>
      </c>
      <c r="F2444" s="273">
        <v>3</v>
      </c>
      <c r="G2444" s="305"/>
      <c r="H2444" s="274">
        <v>68.599999999999994</v>
      </c>
      <c r="I2444" s="274">
        <f t="shared" si="1026"/>
        <v>68.599999999999994</v>
      </c>
      <c r="J2444" s="274">
        <f t="shared" si="1027"/>
        <v>0</v>
      </c>
      <c r="K2444" s="274">
        <f t="shared" si="1028"/>
        <v>68.599999999999994</v>
      </c>
      <c r="L2444" s="272">
        <f t="shared" si="1029"/>
        <v>1</v>
      </c>
      <c r="M2444" s="306">
        <f t="shared" si="1030"/>
        <v>0</v>
      </c>
      <c r="N2444" s="272">
        <f t="shared" si="1031"/>
        <v>1</v>
      </c>
      <c r="O2444" s="275">
        <v>0</v>
      </c>
      <c r="P2444" s="307">
        <v>0</v>
      </c>
      <c r="Q2444" s="275">
        <f t="shared" si="1032"/>
        <v>0</v>
      </c>
      <c r="R2444" s="272" t="s">
        <v>22</v>
      </c>
      <c r="S2444" s="276">
        <v>43801</v>
      </c>
      <c r="T2444" s="272" t="s">
        <v>479</v>
      </c>
      <c r="U2444" s="277">
        <v>47483</v>
      </c>
      <c r="V2444" s="278">
        <v>43824</v>
      </c>
      <c r="W2444" s="309"/>
      <c r="X2444" s="309"/>
      <c r="Y2444" s="11"/>
    </row>
    <row r="2445" spans="1:25" s="17" customFormat="1" ht="24.95" customHeight="1" x14ac:dyDescent="0.2">
      <c r="A2445" s="58">
        <f t="shared" si="1024"/>
        <v>62</v>
      </c>
      <c r="B2445" s="143" t="s">
        <v>126</v>
      </c>
      <c r="C2445" s="143" t="s">
        <v>478</v>
      </c>
      <c r="D2445" s="142" t="s">
        <v>27</v>
      </c>
      <c r="E2445" s="143" t="s">
        <v>13</v>
      </c>
      <c r="F2445" s="38">
        <v>2</v>
      </c>
      <c r="G2445" s="14"/>
      <c r="H2445" s="140">
        <v>55.4</v>
      </c>
      <c r="I2445" s="228">
        <f t="shared" si="1026"/>
        <v>55.4</v>
      </c>
      <c r="J2445" s="228">
        <f t="shared" si="1027"/>
        <v>0</v>
      </c>
      <c r="K2445" s="228">
        <f t="shared" si="1028"/>
        <v>55.4</v>
      </c>
      <c r="L2445" s="143">
        <f t="shared" si="1029"/>
        <v>1</v>
      </c>
      <c r="M2445" s="12">
        <f t="shared" si="1030"/>
        <v>0</v>
      </c>
      <c r="N2445" s="143">
        <f t="shared" si="1031"/>
        <v>1</v>
      </c>
      <c r="O2445" s="247">
        <v>1</v>
      </c>
      <c r="P2445" s="13">
        <v>0</v>
      </c>
      <c r="Q2445" s="247">
        <f t="shared" si="1032"/>
        <v>1</v>
      </c>
      <c r="R2445" s="223" t="s">
        <v>22</v>
      </c>
      <c r="S2445" s="141">
        <v>43801</v>
      </c>
      <c r="T2445" s="143" t="s">
        <v>479</v>
      </c>
      <c r="U2445" s="45">
        <v>47483</v>
      </c>
      <c r="V2445" s="139">
        <v>43395</v>
      </c>
      <c r="W2445" s="16"/>
      <c r="X2445" s="16"/>
      <c r="Y2445" s="11"/>
    </row>
    <row r="2446" spans="1:25" s="17" customFormat="1" ht="24.95" customHeight="1" x14ac:dyDescent="0.2">
      <c r="A2446" s="58">
        <f t="shared" si="1024"/>
        <v>62</v>
      </c>
      <c r="B2446" s="143" t="s">
        <v>126</v>
      </c>
      <c r="C2446" s="143" t="s">
        <v>478</v>
      </c>
      <c r="D2446" s="142" t="s">
        <v>28</v>
      </c>
      <c r="E2446" s="143" t="s">
        <v>13</v>
      </c>
      <c r="F2446" s="38">
        <v>3</v>
      </c>
      <c r="G2446" s="14"/>
      <c r="H2446" s="140">
        <v>67.5</v>
      </c>
      <c r="I2446" s="228">
        <f t="shared" si="1026"/>
        <v>67.5</v>
      </c>
      <c r="J2446" s="228">
        <f t="shared" si="1027"/>
        <v>0</v>
      </c>
      <c r="K2446" s="228">
        <f t="shared" si="1028"/>
        <v>67.5</v>
      </c>
      <c r="L2446" s="143">
        <f t="shared" si="1029"/>
        <v>1</v>
      </c>
      <c r="M2446" s="12">
        <f t="shared" si="1030"/>
        <v>0</v>
      </c>
      <c r="N2446" s="143">
        <f t="shared" si="1031"/>
        <v>1</v>
      </c>
      <c r="O2446" s="247">
        <v>1</v>
      </c>
      <c r="P2446" s="13">
        <v>0</v>
      </c>
      <c r="Q2446" s="247">
        <f t="shared" si="1032"/>
        <v>1</v>
      </c>
      <c r="R2446" s="223" t="s">
        <v>22</v>
      </c>
      <c r="S2446" s="141">
        <v>43801</v>
      </c>
      <c r="T2446" s="143" t="s">
        <v>479</v>
      </c>
      <c r="U2446" s="45">
        <v>47483</v>
      </c>
      <c r="V2446" s="139">
        <v>39379</v>
      </c>
      <c r="W2446" s="16"/>
      <c r="X2446" s="16"/>
      <c r="Y2446" s="11"/>
    </row>
    <row r="2447" spans="1:25" s="17" customFormat="1" ht="24.95" customHeight="1" x14ac:dyDescent="0.2">
      <c r="A2447" s="58">
        <f t="shared" si="1024"/>
        <v>62</v>
      </c>
      <c r="B2447" s="143" t="s">
        <v>126</v>
      </c>
      <c r="C2447" s="143" t="s">
        <v>478</v>
      </c>
      <c r="D2447" s="142" t="s">
        <v>29</v>
      </c>
      <c r="E2447" s="143" t="s">
        <v>13</v>
      </c>
      <c r="F2447" s="38">
        <v>2</v>
      </c>
      <c r="G2447" s="14"/>
      <c r="H2447" s="140">
        <v>52.2</v>
      </c>
      <c r="I2447" s="228">
        <f t="shared" si="1026"/>
        <v>52.2</v>
      </c>
      <c r="J2447" s="228">
        <f t="shared" si="1027"/>
        <v>0</v>
      </c>
      <c r="K2447" s="228">
        <f t="shared" si="1028"/>
        <v>52.2</v>
      </c>
      <c r="L2447" s="143">
        <f t="shared" si="1029"/>
        <v>1</v>
      </c>
      <c r="M2447" s="12">
        <f t="shared" si="1030"/>
        <v>0</v>
      </c>
      <c r="N2447" s="143">
        <f t="shared" si="1031"/>
        <v>1</v>
      </c>
      <c r="O2447" s="247">
        <v>0</v>
      </c>
      <c r="P2447" s="13">
        <v>0</v>
      </c>
      <c r="Q2447" s="247">
        <f t="shared" si="1032"/>
        <v>0</v>
      </c>
      <c r="R2447" s="223" t="s">
        <v>22</v>
      </c>
      <c r="S2447" s="141">
        <v>43801</v>
      </c>
      <c r="T2447" s="143" t="s">
        <v>479</v>
      </c>
      <c r="U2447" s="45">
        <v>47483</v>
      </c>
      <c r="V2447" s="139">
        <v>41298</v>
      </c>
      <c r="W2447" s="16"/>
      <c r="X2447" s="16"/>
      <c r="Y2447" s="11"/>
    </row>
    <row r="2448" spans="1:25" s="17" customFormat="1" ht="24.95" customHeight="1" x14ac:dyDescent="0.2">
      <c r="A2448" s="58">
        <f t="shared" si="1024"/>
        <v>62</v>
      </c>
      <c r="B2448" s="143" t="s">
        <v>126</v>
      </c>
      <c r="C2448" s="143" t="s">
        <v>478</v>
      </c>
      <c r="D2448" s="142" t="s">
        <v>30</v>
      </c>
      <c r="E2448" s="143" t="s">
        <v>13</v>
      </c>
      <c r="F2448" s="38">
        <v>3</v>
      </c>
      <c r="G2448" s="14"/>
      <c r="H2448" s="140">
        <v>67.099999999999994</v>
      </c>
      <c r="I2448" s="228">
        <f t="shared" si="1026"/>
        <v>67.099999999999994</v>
      </c>
      <c r="J2448" s="228">
        <f t="shared" si="1027"/>
        <v>0</v>
      </c>
      <c r="K2448" s="228">
        <f t="shared" si="1028"/>
        <v>67.099999999999994</v>
      </c>
      <c r="L2448" s="143">
        <f t="shared" si="1029"/>
        <v>1</v>
      </c>
      <c r="M2448" s="12">
        <f t="shared" si="1030"/>
        <v>0</v>
      </c>
      <c r="N2448" s="143">
        <f t="shared" si="1031"/>
        <v>1</v>
      </c>
      <c r="O2448" s="247">
        <v>3</v>
      </c>
      <c r="P2448" s="13">
        <v>0</v>
      </c>
      <c r="Q2448" s="247">
        <f t="shared" si="1032"/>
        <v>3</v>
      </c>
      <c r="R2448" s="223" t="s">
        <v>22</v>
      </c>
      <c r="S2448" s="141">
        <v>43801</v>
      </c>
      <c r="T2448" s="143" t="s">
        <v>479</v>
      </c>
      <c r="U2448" s="45">
        <v>47483</v>
      </c>
      <c r="V2448" s="139">
        <v>39046</v>
      </c>
      <c r="W2448" s="16"/>
      <c r="X2448" s="16"/>
      <c r="Y2448" s="11"/>
    </row>
    <row r="2449" spans="1:25" s="17" customFormat="1" ht="24.95" customHeight="1" x14ac:dyDescent="0.2">
      <c r="A2449" s="58">
        <f t="shared" si="1024"/>
        <v>62</v>
      </c>
      <c r="B2449" s="143" t="s">
        <v>126</v>
      </c>
      <c r="C2449" s="143" t="s">
        <v>478</v>
      </c>
      <c r="D2449" s="142" t="s">
        <v>31</v>
      </c>
      <c r="E2449" s="143" t="s">
        <v>12</v>
      </c>
      <c r="F2449" s="38">
        <v>2</v>
      </c>
      <c r="G2449" s="14"/>
      <c r="H2449" s="140">
        <v>56.9</v>
      </c>
      <c r="I2449" s="228">
        <f t="shared" si="1026"/>
        <v>56.9</v>
      </c>
      <c r="J2449" s="228">
        <f t="shared" si="1027"/>
        <v>56.9</v>
      </c>
      <c r="K2449" s="228">
        <f t="shared" si="1028"/>
        <v>0</v>
      </c>
      <c r="L2449" s="143">
        <f t="shared" si="1029"/>
        <v>1</v>
      </c>
      <c r="M2449" s="12">
        <f t="shared" si="1030"/>
        <v>1</v>
      </c>
      <c r="N2449" s="143">
        <f t="shared" si="1031"/>
        <v>0</v>
      </c>
      <c r="O2449" s="247">
        <v>3</v>
      </c>
      <c r="P2449" s="13">
        <v>0</v>
      </c>
      <c r="Q2449" s="247">
        <f t="shared" si="1032"/>
        <v>3</v>
      </c>
      <c r="R2449" s="223" t="s">
        <v>22</v>
      </c>
      <c r="S2449" s="141">
        <v>43801</v>
      </c>
      <c r="T2449" s="143" t="s">
        <v>479</v>
      </c>
      <c r="U2449" s="45">
        <v>47483</v>
      </c>
      <c r="V2449" s="16"/>
      <c r="W2449" s="16"/>
      <c r="X2449" s="16"/>
      <c r="Y2449" s="11"/>
    </row>
    <row r="2450" spans="1:25" s="17" customFormat="1" ht="24.95" customHeight="1" x14ac:dyDescent="0.2">
      <c r="A2450" s="58">
        <f t="shared" si="1024"/>
        <v>62</v>
      </c>
      <c r="B2450" s="143" t="s">
        <v>126</v>
      </c>
      <c r="C2450" s="143" t="s">
        <v>478</v>
      </c>
      <c r="D2450" s="142" t="s">
        <v>32</v>
      </c>
      <c r="E2450" s="143" t="s">
        <v>13</v>
      </c>
      <c r="F2450" s="38">
        <v>3</v>
      </c>
      <c r="G2450" s="14"/>
      <c r="H2450" s="140">
        <v>70.5</v>
      </c>
      <c r="I2450" s="228">
        <f t="shared" si="1026"/>
        <v>70.5</v>
      </c>
      <c r="J2450" s="228">
        <f t="shared" si="1027"/>
        <v>0</v>
      </c>
      <c r="K2450" s="228">
        <f t="shared" si="1028"/>
        <v>70.5</v>
      </c>
      <c r="L2450" s="143">
        <f t="shared" si="1029"/>
        <v>1</v>
      </c>
      <c r="M2450" s="12">
        <f t="shared" si="1030"/>
        <v>0</v>
      </c>
      <c r="N2450" s="143">
        <f t="shared" si="1031"/>
        <v>1</v>
      </c>
      <c r="O2450" s="247">
        <v>4</v>
      </c>
      <c r="P2450" s="13">
        <v>0</v>
      </c>
      <c r="Q2450" s="247">
        <f t="shared" si="1032"/>
        <v>4</v>
      </c>
      <c r="R2450" s="223" t="s">
        <v>22</v>
      </c>
      <c r="S2450" s="141">
        <v>43801</v>
      </c>
      <c r="T2450" s="143" t="s">
        <v>479</v>
      </c>
      <c r="U2450" s="45">
        <v>47483</v>
      </c>
      <c r="V2450" s="139">
        <v>41701</v>
      </c>
      <c r="W2450" s="16"/>
      <c r="X2450" s="16"/>
      <c r="Y2450" s="11"/>
    </row>
    <row r="2451" spans="1:25" s="17" customFormat="1" ht="24.95" customHeight="1" x14ac:dyDescent="0.2">
      <c r="A2451" s="58">
        <f t="shared" si="1024"/>
        <v>62</v>
      </c>
      <c r="B2451" s="143" t="s">
        <v>126</v>
      </c>
      <c r="C2451" s="143" t="s">
        <v>478</v>
      </c>
      <c r="D2451" s="142" t="s">
        <v>33</v>
      </c>
      <c r="E2451" s="229" t="s">
        <v>560</v>
      </c>
      <c r="F2451" s="38">
        <v>2</v>
      </c>
      <c r="G2451" s="14"/>
      <c r="H2451" s="140">
        <v>55.5</v>
      </c>
      <c r="I2451" s="228">
        <f t="shared" si="1026"/>
        <v>55.5</v>
      </c>
      <c r="J2451" s="228">
        <f t="shared" si="1027"/>
        <v>0</v>
      </c>
      <c r="K2451" s="228">
        <f t="shared" si="1028"/>
        <v>55.5</v>
      </c>
      <c r="L2451" s="143">
        <f t="shared" si="1029"/>
        <v>1</v>
      </c>
      <c r="M2451" s="12">
        <f t="shared" si="1030"/>
        <v>0</v>
      </c>
      <c r="N2451" s="143">
        <f t="shared" si="1031"/>
        <v>1</v>
      </c>
      <c r="O2451" s="247">
        <v>0</v>
      </c>
      <c r="P2451" s="13">
        <v>0</v>
      </c>
      <c r="Q2451" s="247">
        <f t="shared" si="1032"/>
        <v>0</v>
      </c>
      <c r="R2451" s="223" t="s">
        <v>22</v>
      </c>
      <c r="S2451" s="52">
        <v>43801</v>
      </c>
      <c r="T2451" s="49" t="s">
        <v>479</v>
      </c>
      <c r="U2451" s="197">
        <v>47483</v>
      </c>
      <c r="V2451" s="139" t="s">
        <v>552</v>
      </c>
      <c r="W2451" s="16"/>
      <c r="X2451" s="16"/>
      <c r="Y2451" s="11"/>
    </row>
    <row r="2452" spans="1:25" s="66" customFormat="1" ht="21" customHeight="1" x14ac:dyDescent="0.2">
      <c r="A2452" s="67">
        <f t="shared" si="1024"/>
        <v>62</v>
      </c>
      <c r="B2452" s="68" t="s">
        <v>126</v>
      </c>
      <c r="C2452" s="68" t="s">
        <v>478</v>
      </c>
      <c r="D2452" s="115">
        <f>COUNTA(D2440:D2451)</f>
        <v>12</v>
      </c>
      <c r="E2452" s="47" t="s">
        <v>34</v>
      </c>
      <c r="F2452" s="33"/>
      <c r="G2452" s="69">
        <v>838.1</v>
      </c>
      <c r="H2452" s="69">
        <f>SUM(H2440:H2451)</f>
        <v>741.49999999999989</v>
      </c>
      <c r="I2452" s="69">
        <f t="shared" ref="I2452:Q2452" si="1033">SUM(I2440:I2451)</f>
        <v>741.49999999999989</v>
      </c>
      <c r="J2452" s="69">
        <f t="shared" si="1033"/>
        <v>125.9</v>
      </c>
      <c r="K2452" s="69">
        <f t="shared" si="1033"/>
        <v>615.6</v>
      </c>
      <c r="L2452" s="115">
        <f t="shared" si="1033"/>
        <v>12</v>
      </c>
      <c r="M2452" s="115">
        <f t="shared" si="1033"/>
        <v>2</v>
      </c>
      <c r="N2452" s="115">
        <f t="shared" si="1033"/>
        <v>10</v>
      </c>
      <c r="O2452" s="115">
        <f t="shared" si="1033"/>
        <v>23</v>
      </c>
      <c r="P2452" s="115">
        <f t="shared" si="1033"/>
        <v>0</v>
      </c>
      <c r="Q2452" s="115">
        <f t="shared" si="1033"/>
        <v>23</v>
      </c>
      <c r="R2452" s="15" t="str">
        <f>IF(L2452/D2452=0,"дом расселён 100%",IF(L2452-D2452=0,"0%",IF(L2452/D2452&lt;1,1-L2452/D2452)))</f>
        <v>0%</v>
      </c>
      <c r="S2452" s="70">
        <v>43801</v>
      </c>
      <c r="T2452" s="68" t="s">
        <v>479</v>
      </c>
      <c r="U2452" s="70">
        <v>47483</v>
      </c>
      <c r="V2452" s="1"/>
      <c r="W2452" s="3"/>
      <c r="X2452" s="3"/>
      <c r="Y2452" s="11"/>
    </row>
    <row r="2453" spans="1:25" s="17" customFormat="1" ht="24.95" customHeight="1" x14ac:dyDescent="0.2">
      <c r="A2453" s="58">
        <f>A2452+1</f>
        <v>63</v>
      </c>
      <c r="B2453" s="143" t="s">
        <v>126</v>
      </c>
      <c r="C2453" s="143" t="s">
        <v>480</v>
      </c>
      <c r="D2453" s="142" t="s">
        <v>21</v>
      </c>
      <c r="E2453" s="143" t="s">
        <v>13</v>
      </c>
      <c r="F2453" s="38">
        <v>1</v>
      </c>
      <c r="G2453" s="14"/>
      <c r="H2453" s="140">
        <v>43.8</v>
      </c>
      <c r="I2453" s="228">
        <f t="shared" ref="I2453:I2468" si="1034">IF(R2453="Подлежит расселению",H2453,IF(R2453="Расселено",0,IF(R2453="Пустующие",0,IF(R2453="В суде",H2453))))</f>
        <v>43.8</v>
      </c>
      <c r="J2453" s="228">
        <f t="shared" ref="J2453:J2468" si="1035">IF(E2453="Муниципальная",I2453,IF(E2453="Частная",0,IF(E2453="Государственная",0,IF(E2453="Юр.лицо",0))))</f>
        <v>0</v>
      </c>
      <c r="K2453" s="228">
        <f t="shared" ref="K2453:K2468" si="1036">IF(E2453="Муниципальная",0,IF(E2453="Частная",I2453,IF(E2453="Государственная",I2453,IF(E2453="Юр.лицо",I2453))))</f>
        <v>43.8</v>
      </c>
      <c r="L2453" s="143">
        <f t="shared" ref="L2453:L2468" si="1037">IF(I2453&gt;0,1,IF(I2453=0,0))</f>
        <v>1</v>
      </c>
      <c r="M2453" s="12">
        <f t="shared" ref="M2453:M2468" si="1038">IF(J2453&gt;0,1,IF(J2453=0,0))</f>
        <v>0</v>
      </c>
      <c r="N2453" s="143">
        <f t="shared" ref="N2453:N2468" si="1039">IF(K2453&gt;0,1,IF(K2453=0,0))</f>
        <v>1</v>
      </c>
      <c r="O2453" s="247">
        <v>3</v>
      </c>
      <c r="P2453" s="13">
        <v>0</v>
      </c>
      <c r="Q2453" s="247">
        <f t="shared" ref="Q2453:Q2468" si="1040">O2453-P2453</f>
        <v>3</v>
      </c>
      <c r="R2453" s="223" t="s">
        <v>22</v>
      </c>
      <c r="S2453" s="57">
        <v>43801</v>
      </c>
      <c r="T2453" s="54" t="s">
        <v>481</v>
      </c>
      <c r="U2453" s="207">
        <v>47483</v>
      </c>
      <c r="V2453" s="139">
        <v>42321</v>
      </c>
      <c r="W2453" s="16"/>
      <c r="X2453" s="16"/>
      <c r="Y2453" s="11"/>
    </row>
    <row r="2454" spans="1:25" s="17" customFormat="1" ht="24.95" customHeight="1" x14ac:dyDescent="0.2">
      <c r="A2454" s="58">
        <f t="shared" si="1024"/>
        <v>63</v>
      </c>
      <c r="B2454" s="143" t="s">
        <v>126</v>
      </c>
      <c r="C2454" s="143" t="s">
        <v>480</v>
      </c>
      <c r="D2454" s="142" t="s">
        <v>23</v>
      </c>
      <c r="E2454" s="143" t="s">
        <v>12</v>
      </c>
      <c r="F2454" s="38">
        <v>1</v>
      </c>
      <c r="G2454" s="14"/>
      <c r="H2454" s="140">
        <v>44.4</v>
      </c>
      <c r="I2454" s="228">
        <f t="shared" si="1034"/>
        <v>44.4</v>
      </c>
      <c r="J2454" s="228">
        <f t="shared" si="1035"/>
        <v>44.4</v>
      </c>
      <c r="K2454" s="228">
        <f t="shared" si="1036"/>
        <v>0</v>
      </c>
      <c r="L2454" s="143">
        <f t="shared" si="1037"/>
        <v>1</v>
      </c>
      <c r="M2454" s="12">
        <f t="shared" si="1038"/>
        <v>1</v>
      </c>
      <c r="N2454" s="143">
        <f t="shared" si="1039"/>
        <v>0</v>
      </c>
      <c r="O2454" s="247">
        <v>2</v>
      </c>
      <c r="P2454" s="13">
        <v>0</v>
      </c>
      <c r="Q2454" s="247">
        <f t="shared" si="1040"/>
        <v>2</v>
      </c>
      <c r="R2454" s="223" t="s">
        <v>22</v>
      </c>
      <c r="S2454" s="141">
        <v>43801</v>
      </c>
      <c r="T2454" s="143" t="s">
        <v>481</v>
      </c>
      <c r="U2454" s="45">
        <v>47483</v>
      </c>
      <c r="V2454" s="16"/>
      <c r="W2454" s="16"/>
      <c r="X2454" s="16"/>
      <c r="Y2454" s="11"/>
    </row>
    <row r="2455" spans="1:25" s="17" customFormat="1" ht="24.95" customHeight="1" x14ac:dyDescent="0.2">
      <c r="A2455" s="58">
        <f t="shared" si="1024"/>
        <v>63</v>
      </c>
      <c r="B2455" s="143" t="s">
        <v>126</v>
      </c>
      <c r="C2455" s="143" t="s">
        <v>480</v>
      </c>
      <c r="D2455" s="142" t="s">
        <v>24</v>
      </c>
      <c r="E2455" s="143" t="s">
        <v>13</v>
      </c>
      <c r="F2455" s="38">
        <v>1</v>
      </c>
      <c r="G2455" s="14"/>
      <c r="H2455" s="140">
        <v>44.9</v>
      </c>
      <c r="I2455" s="228">
        <f t="shared" si="1034"/>
        <v>44.9</v>
      </c>
      <c r="J2455" s="228">
        <f t="shared" si="1035"/>
        <v>0</v>
      </c>
      <c r="K2455" s="228">
        <f t="shared" si="1036"/>
        <v>44.9</v>
      </c>
      <c r="L2455" s="143">
        <f t="shared" si="1037"/>
        <v>1</v>
      </c>
      <c r="M2455" s="12">
        <f t="shared" si="1038"/>
        <v>0</v>
      </c>
      <c r="N2455" s="143">
        <f t="shared" si="1039"/>
        <v>1</v>
      </c>
      <c r="O2455" s="247">
        <v>4</v>
      </c>
      <c r="P2455" s="13">
        <v>0</v>
      </c>
      <c r="Q2455" s="247">
        <f t="shared" si="1040"/>
        <v>4</v>
      </c>
      <c r="R2455" s="223" t="s">
        <v>22</v>
      </c>
      <c r="S2455" s="141">
        <v>43801</v>
      </c>
      <c r="T2455" s="143" t="s">
        <v>481</v>
      </c>
      <c r="U2455" s="45">
        <v>47483</v>
      </c>
      <c r="V2455" s="139">
        <v>41368</v>
      </c>
      <c r="W2455" s="16"/>
      <c r="X2455" s="16"/>
      <c r="Y2455" s="11"/>
    </row>
    <row r="2456" spans="1:25" s="17" customFormat="1" ht="24.95" customHeight="1" x14ac:dyDescent="0.2">
      <c r="A2456" s="58">
        <f t="shared" si="1024"/>
        <v>63</v>
      </c>
      <c r="B2456" s="143" t="s">
        <v>126</v>
      </c>
      <c r="C2456" s="143" t="s">
        <v>480</v>
      </c>
      <c r="D2456" s="142" t="s">
        <v>25</v>
      </c>
      <c r="E2456" s="143" t="s">
        <v>13</v>
      </c>
      <c r="F2456" s="38">
        <v>2</v>
      </c>
      <c r="G2456" s="14"/>
      <c r="H2456" s="140">
        <v>44.4</v>
      </c>
      <c r="I2456" s="228">
        <f t="shared" si="1034"/>
        <v>44.4</v>
      </c>
      <c r="J2456" s="228">
        <f t="shared" si="1035"/>
        <v>0</v>
      </c>
      <c r="K2456" s="228">
        <f t="shared" si="1036"/>
        <v>44.4</v>
      </c>
      <c r="L2456" s="143">
        <f t="shared" si="1037"/>
        <v>1</v>
      </c>
      <c r="M2456" s="12">
        <f t="shared" si="1038"/>
        <v>0</v>
      </c>
      <c r="N2456" s="143">
        <f t="shared" si="1039"/>
        <v>1</v>
      </c>
      <c r="O2456" s="247">
        <v>5</v>
      </c>
      <c r="P2456" s="13">
        <v>0</v>
      </c>
      <c r="Q2456" s="247">
        <f t="shared" si="1040"/>
        <v>5</v>
      </c>
      <c r="R2456" s="223" t="s">
        <v>22</v>
      </c>
      <c r="S2456" s="141">
        <v>43801</v>
      </c>
      <c r="T2456" s="143" t="s">
        <v>481</v>
      </c>
      <c r="U2456" s="45">
        <v>47483</v>
      </c>
      <c r="V2456" s="139">
        <v>42039</v>
      </c>
      <c r="W2456" s="16"/>
      <c r="X2456" s="16"/>
      <c r="Y2456" s="11"/>
    </row>
    <row r="2457" spans="1:25" s="17" customFormat="1" ht="24.95" customHeight="1" x14ac:dyDescent="0.2">
      <c r="A2457" s="58">
        <f t="shared" si="1024"/>
        <v>63</v>
      </c>
      <c r="B2457" s="143" t="s">
        <v>126</v>
      </c>
      <c r="C2457" s="143" t="s">
        <v>480</v>
      </c>
      <c r="D2457" s="142" t="s">
        <v>26</v>
      </c>
      <c r="E2457" s="143" t="s">
        <v>13</v>
      </c>
      <c r="F2457" s="38">
        <v>2</v>
      </c>
      <c r="G2457" s="14"/>
      <c r="H2457" s="140">
        <v>43</v>
      </c>
      <c r="I2457" s="228">
        <f t="shared" si="1034"/>
        <v>43</v>
      </c>
      <c r="J2457" s="228">
        <f t="shared" si="1035"/>
        <v>0</v>
      </c>
      <c r="K2457" s="228">
        <f t="shared" si="1036"/>
        <v>43</v>
      </c>
      <c r="L2457" s="143">
        <f t="shared" si="1037"/>
        <v>1</v>
      </c>
      <c r="M2457" s="12">
        <f t="shared" si="1038"/>
        <v>0</v>
      </c>
      <c r="N2457" s="143">
        <f t="shared" si="1039"/>
        <v>1</v>
      </c>
      <c r="O2457" s="247">
        <v>5</v>
      </c>
      <c r="P2457" s="13">
        <v>0</v>
      </c>
      <c r="Q2457" s="247">
        <f t="shared" si="1040"/>
        <v>5</v>
      </c>
      <c r="R2457" s="223" t="s">
        <v>22</v>
      </c>
      <c r="S2457" s="141">
        <v>43801</v>
      </c>
      <c r="T2457" s="143" t="s">
        <v>481</v>
      </c>
      <c r="U2457" s="45">
        <v>47483</v>
      </c>
      <c r="V2457" s="139">
        <v>42688</v>
      </c>
      <c r="W2457" s="16"/>
      <c r="X2457" s="16"/>
      <c r="Y2457" s="11"/>
    </row>
    <row r="2458" spans="1:25" s="17" customFormat="1" ht="24.95" customHeight="1" x14ac:dyDescent="0.2">
      <c r="A2458" s="58">
        <f t="shared" si="1024"/>
        <v>63</v>
      </c>
      <c r="B2458" s="143" t="s">
        <v>126</v>
      </c>
      <c r="C2458" s="143" t="s">
        <v>480</v>
      </c>
      <c r="D2458" s="142" t="s">
        <v>27</v>
      </c>
      <c r="E2458" s="143" t="s">
        <v>12</v>
      </c>
      <c r="F2458" s="38">
        <v>2</v>
      </c>
      <c r="G2458" s="14"/>
      <c r="H2458" s="140">
        <v>43.9</v>
      </c>
      <c r="I2458" s="228">
        <f t="shared" si="1034"/>
        <v>43.9</v>
      </c>
      <c r="J2458" s="228">
        <f t="shared" si="1035"/>
        <v>43.9</v>
      </c>
      <c r="K2458" s="228">
        <f t="shared" si="1036"/>
        <v>0</v>
      </c>
      <c r="L2458" s="143">
        <f t="shared" si="1037"/>
        <v>1</v>
      </c>
      <c r="M2458" s="12">
        <f t="shared" si="1038"/>
        <v>1</v>
      </c>
      <c r="N2458" s="143">
        <f t="shared" si="1039"/>
        <v>0</v>
      </c>
      <c r="O2458" s="247">
        <v>4</v>
      </c>
      <c r="P2458" s="13">
        <v>0</v>
      </c>
      <c r="Q2458" s="247">
        <f t="shared" si="1040"/>
        <v>4</v>
      </c>
      <c r="R2458" s="223" t="s">
        <v>22</v>
      </c>
      <c r="S2458" s="141">
        <v>43801</v>
      </c>
      <c r="T2458" s="143" t="s">
        <v>481</v>
      </c>
      <c r="U2458" s="45">
        <v>47483</v>
      </c>
      <c r="V2458" s="16"/>
      <c r="W2458" s="16"/>
      <c r="X2458" s="16"/>
      <c r="Y2458" s="11"/>
    </row>
    <row r="2459" spans="1:25" s="17" customFormat="1" ht="24.95" customHeight="1" x14ac:dyDescent="0.2">
      <c r="A2459" s="58">
        <f t="shared" si="1024"/>
        <v>63</v>
      </c>
      <c r="B2459" s="143" t="s">
        <v>126</v>
      </c>
      <c r="C2459" s="143" t="s">
        <v>480</v>
      </c>
      <c r="D2459" s="142" t="s">
        <v>28</v>
      </c>
      <c r="E2459" s="143" t="s">
        <v>13</v>
      </c>
      <c r="F2459" s="38">
        <v>1</v>
      </c>
      <c r="G2459" s="14"/>
      <c r="H2459" s="140">
        <v>44.8</v>
      </c>
      <c r="I2459" s="228">
        <f t="shared" si="1034"/>
        <v>44.8</v>
      </c>
      <c r="J2459" s="228">
        <f t="shared" si="1035"/>
        <v>0</v>
      </c>
      <c r="K2459" s="228">
        <f t="shared" si="1036"/>
        <v>44.8</v>
      </c>
      <c r="L2459" s="143">
        <f t="shared" si="1037"/>
        <v>1</v>
      </c>
      <c r="M2459" s="12">
        <f t="shared" si="1038"/>
        <v>0</v>
      </c>
      <c r="N2459" s="143">
        <f t="shared" si="1039"/>
        <v>1</v>
      </c>
      <c r="O2459" s="247">
        <v>4</v>
      </c>
      <c r="P2459" s="13">
        <v>0</v>
      </c>
      <c r="Q2459" s="247">
        <f t="shared" si="1040"/>
        <v>4</v>
      </c>
      <c r="R2459" s="223" t="s">
        <v>22</v>
      </c>
      <c r="S2459" s="141">
        <v>43801</v>
      </c>
      <c r="T2459" s="143" t="s">
        <v>481</v>
      </c>
      <c r="U2459" s="45">
        <v>47483</v>
      </c>
      <c r="V2459" s="139">
        <v>41010</v>
      </c>
      <c r="W2459" s="16"/>
      <c r="X2459" s="16"/>
      <c r="Y2459" s="11"/>
    </row>
    <row r="2460" spans="1:25" s="17" customFormat="1" ht="24.95" customHeight="1" x14ac:dyDescent="0.2">
      <c r="A2460" s="58">
        <f t="shared" si="1024"/>
        <v>63</v>
      </c>
      <c r="B2460" s="143" t="s">
        <v>126</v>
      </c>
      <c r="C2460" s="143" t="s">
        <v>480</v>
      </c>
      <c r="D2460" s="142" t="s">
        <v>29</v>
      </c>
      <c r="E2460" s="143" t="s">
        <v>13</v>
      </c>
      <c r="F2460" s="38">
        <v>1</v>
      </c>
      <c r="G2460" s="14"/>
      <c r="H2460" s="140">
        <v>45.4</v>
      </c>
      <c r="I2460" s="228">
        <f t="shared" si="1034"/>
        <v>45.4</v>
      </c>
      <c r="J2460" s="228">
        <f t="shared" si="1035"/>
        <v>0</v>
      </c>
      <c r="K2460" s="228">
        <f t="shared" si="1036"/>
        <v>45.4</v>
      </c>
      <c r="L2460" s="143">
        <f t="shared" si="1037"/>
        <v>1</v>
      </c>
      <c r="M2460" s="12">
        <f t="shared" si="1038"/>
        <v>0</v>
      </c>
      <c r="N2460" s="143">
        <f t="shared" si="1039"/>
        <v>1</v>
      </c>
      <c r="O2460" s="247">
        <v>0</v>
      </c>
      <c r="P2460" s="13">
        <v>0</v>
      </c>
      <c r="Q2460" s="247">
        <f t="shared" si="1040"/>
        <v>0</v>
      </c>
      <c r="R2460" s="223" t="s">
        <v>22</v>
      </c>
      <c r="S2460" s="141">
        <v>43801</v>
      </c>
      <c r="T2460" s="143" t="s">
        <v>481</v>
      </c>
      <c r="U2460" s="45">
        <v>47483</v>
      </c>
      <c r="V2460" s="139">
        <v>42032</v>
      </c>
      <c r="W2460" s="16"/>
      <c r="X2460" s="16"/>
      <c r="Y2460" s="11"/>
    </row>
    <row r="2461" spans="1:25" s="17" customFormat="1" ht="24.95" customHeight="1" x14ac:dyDescent="0.2">
      <c r="A2461" s="58">
        <f t="shared" si="1024"/>
        <v>63</v>
      </c>
      <c r="B2461" s="143" t="s">
        <v>126</v>
      </c>
      <c r="C2461" s="143" t="s">
        <v>480</v>
      </c>
      <c r="D2461" s="142" t="s">
        <v>30</v>
      </c>
      <c r="E2461" s="143" t="s">
        <v>13</v>
      </c>
      <c r="F2461" s="38">
        <v>2</v>
      </c>
      <c r="G2461" s="14"/>
      <c r="H2461" s="140">
        <v>43.8</v>
      </c>
      <c r="I2461" s="228">
        <f t="shared" si="1034"/>
        <v>43.8</v>
      </c>
      <c r="J2461" s="228">
        <f t="shared" si="1035"/>
        <v>0</v>
      </c>
      <c r="K2461" s="228">
        <f t="shared" si="1036"/>
        <v>43.8</v>
      </c>
      <c r="L2461" s="143">
        <f t="shared" si="1037"/>
        <v>1</v>
      </c>
      <c r="M2461" s="12">
        <f t="shared" si="1038"/>
        <v>0</v>
      </c>
      <c r="N2461" s="143">
        <f t="shared" si="1039"/>
        <v>1</v>
      </c>
      <c r="O2461" s="247">
        <v>3</v>
      </c>
      <c r="P2461" s="13">
        <v>0</v>
      </c>
      <c r="Q2461" s="247">
        <f t="shared" si="1040"/>
        <v>3</v>
      </c>
      <c r="R2461" s="223" t="s">
        <v>22</v>
      </c>
      <c r="S2461" s="141">
        <v>43801</v>
      </c>
      <c r="T2461" s="143" t="s">
        <v>481</v>
      </c>
      <c r="U2461" s="45">
        <v>47483</v>
      </c>
      <c r="V2461" s="139">
        <v>43237</v>
      </c>
      <c r="W2461" s="16"/>
      <c r="X2461" s="16"/>
      <c r="Y2461" s="11"/>
    </row>
    <row r="2462" spans="1:25" s="17" customFormat="1" ht="24.95" customHeight="1" x14ac:dyDescent="0.2">
      <c r="A2462" s="58">
        <f t="shared" si="1024"/>
        <v>63</v>
      </c>
      <c r="B2462" s="143" t="s">
        <v>126</v>
      </c>
      <c r="C2462" s="143" t="s">
        <v>480</v>
      </c>
      <c r="D2462" s="142" t="s">
        <v>31</v>
      </c>
      <c r="E2462" s="143" t="s">
        <v>13</v>
      </c>
      <c r="F2462" s="38">
        <v>2</v>
      </c>
      <c r="G2462" s="14"/>
      <c r="H2462" s="140">
        <v>44.5</v>
      </c>
      <c r="I2462" s="228">
        <f t="shared" si="1034"/>
        <v>44.5</v>
      </c>
      <c r="J2462" s="228">
        <f t="shared" si="1035"/>
        <v>0</v>
      </c>
      <c r="K2462" s="228">
        <f t="shared" si="1036"/>
        <v>44.5</v>
      </c>
      <c r="L2462" s="143">
        <f t="shared" si="1037"/>
        <v>1</v>
      </c>
      <c r="M2462" s="12">
        <f t="shared" si="1038"/>
        <v>0</v>
      </c>
      <c r="N2462" s="143">
        <f t="shared" si="1039"/>
        <v>1</v>
      </c>
      <c r="O2462" s="247">
        <v>1</v>
      </c>
      <c r="P2462" s="13">
        <v>0</v>
      </c>
      <c r="Q2462" s="247">
        <f t="shared" si="1040"/>
        <v>1</v>
      </c>
      <c r="R2462" s="223" t="s">
        <v>22</v>
      </c>
      <c r="S2462" s="141">
        <v>43801</v>
      </c>
      <c r="T2462" s="143" t="s">
        <v>481</v>
      </c>
      <c r="U2462" s="45">
        <v>47483</v>
      </c>
      <c r="V2462" s="139">
        <v>43538</v>
      </c>
      <c r="W2462" s="16"/>
      <c r="X2462" s="16"/>
      <c r="Y2462" s="11"/>
    </row>
    <row r="2463" spans="1:25" s="17" customFormat="1" ht="24.95" customHeight="1" x14ac:dyDescent="0.2">
      <c r="A2463" s="58">
        <f t="shared" si="1024"/>
        <v>63</v>
      </c>
      <c r="B2463" s="143" t="s">
        <v>126</v>
      </c>
      <c r="C2463" s="143" t="s">
        <v>480</v>
      </c>
      <c r="D2463" s="142" t="s">
        <v>32</v>
      </c>
      <c r="E2463" s="143" t="s">
        <v>12</v>
      </c>
      <c r="F2463" s="38">
        <v>1</v>
      </c>
      <c r="G2463" s="14"/>
      <c r="H2463" s="140">
        <v>44.5</v>
      </c>
      <c r="I2463" s="228">
        <f t="shared" si="1034"/>
        <v>44.5</v>
      </c>
      <c r="J2463" s="228">
        <f t="shared" si="1035"/>
        <v>44.5</v>
      </c>
      <c r="K2463" s="228">
        <f t="shared" si="1036"/>
        <v>0</v>
      </c>
      <c r="L2463" s="143">
        <f t="shared" si="1037"/>
        <v>1</v>
      </c>
      <c r="M2463" s="12">
        <f t="shared" si="1038"/>
        <v>1</v>
      </c>
      <c r="N2463" s="143">
        <f t="shared" si="1039"/>
        <v>0</v>
      </c>
      <c r="O2463" s="247">
        <v>5</v>
      </c>
      <c r="P2463" s="13">
        <v>0</v>
      </c>
      <c r="Q2463" s="247">
        <f t="shared" si="1040"/>
        <v>5</v>
      </c>
      <c r="R2463" s="223" t="s">
        <v>22</v>
      </c>
      <c r="S2463" s="141">
        <v>43801</v>
      </c>
      <c r="T2463" s="143" t="s">
        <v>481</v>
      </c>
      <c r="U2463" s="45">
        <v>47483</v>
      </c>
      <c r="V2463" s="16"/>
      <c r="W2463" s="16"/>
      <c r="X2463" s="16"/>
      <c r="Y2463" s="11"/>
    </row>
    <row r="2464" spans="1:25" s="17" customFormat="1" ht="24.95" customHeight="1" x14ac:dyDescent="0.2">
      <c r="A2464" s="58">
        <f t="shared" si="1024"/>
        <v>63</v>
      </c>
      <c r="B2464" s="143" t="s">
        <v>126</v>
      </c>
      <c r="C2464" s="143" t="s">
        <v>480</v>
      </c>
      <c r="D2464" s="142" t="s">
        <v>33</v>
      </c>
      <c r="E2464" s="143" t="s">
        <v>13</v>
      </c>
      <c r="F2464" s="38">
        <v>3</v>
      </c>
      <c r="G2464" s="14"/>
      <c r="H2464" s="140">
        <v>67.7</v>
      </c>
      <c r="I2464" s="228">
        <f t="shared" si="1034"/>
        <v>67.7</v>
      </c>
      <c r="J2464" s="228">
        <f t="shared" si="1035"/>
        <v>0</v>
      </c>
      <c r="K2464" s="228">
        <f t="shared" si="1036"/>
        <v>67.7</v>
      </c>
      <c r="L2464" s="143">
        <f t="shared" si="1037"/>
        <v>1</v>
      </c>
      <c r="M2464" s="12">
        <f t="shared" si="1038"/>
        <v>0</v>
      </c>
      <c r="N2464" s="143">
        <f t="shared" si="1039"/>
        <v>1</v>
      </c>
      <c r="O2464" s="247">
        <v>2</v>
      </c>
      <c r="P2464" s="13">
        <v>0</v>
      </c>
      <c r="Q2464" s="247">
        <f t="shared" si="1040"/>
        <v>2</v>
      </c>
      <c r="R2464" s="223" t="s">
        <v>22</v>
      </c>
      <c r="S2464" s="141">
        <v>43801</v>
      </c>
      <c r="T2464" s="143" t="s">
        <v>481</v>
      </c>
      <c r="U2464" s="45">
        <v>47483</v>
      </c>
      <c r="V2464" s="139">
        <v>40162</v>
      </c>
      <c r="W2464" s="16"/>
      <c r="X2464" s="16"/>
      <c r="Y2464" s="11"/>
    </row>
    <row r="2465" spans="1:25" s="17" customFormat="1" ht="24.95" customHeight="1" x14ac:dyDescent="0.2">
      <c r="A2465" s="58">
        <f t="shared" si="1024"/>
        <v>63</v>
      </c>
      <c r="B2465" s="143" t="s">
        <v>126</v>
      </c>
      <c r="C2465" s="143" t="s">
        <v>480</v>
      </c>
      <c r="D2465" s="142" t="s">
        <v>39</v>
      </c>
      <c r="E2465" s="143" t="s">
        <v>12</v>
      </c>
      <c r="F2465" s="38">
        <v>1</v>
      </c>
      <c r="G2465" s="14"/>
      <c r="H2465" s="140">
        <v>43.9</v>
      </c>
      <c r="I2465" s="228">
        <f t="shared" si="1034"/>
        <v>43.9</v>
      </c>
      <c r="J2465" s="228">
        <f t="shared" si="1035"/>
        <v>43.9</v>
      </c>
      <c r="K2465" s="228">
        <f t="shared" si="1036"/>
        <v>0</v>
      </c>
      <c r="L2465" s="143">
        <f t="shared" si="1037"/>
        <v>1</v>
      </c>
      <c r="M2465" s="12">
        <f t="shared" si="1038"/>
        <v>1</v>
      </c>
      <c r="N2465" s="143">
        <f t="shared" si="1039"/>
        <v>0</v>
      </c>
      <c r="O2465" s="247">
        <v>2</v>
      </c>
      <c r="P2465" s="13">
        <v>0</v>
      </c>
      <c r="Q2465" s="247">
        <f t="shared" si="1040"/>
        <v>2</v>
      </c>
      <c r="R2465" s="223" t="s">
        <v>22</v>
      </c>
      <c r="S2465" s="141">
        <v>43801</v>
      </c>
      <c r="T2465" s="143" t="s">
        <v>481</v>
      </c>
      <c r="U2465" s="45">
        <v>47483</v>
      </c>
      <c r="V2465" s="16"/>
      <c r="W2465" s="16"/>
      <c r="X2465" s="16"/>
      <c r="Y2465" s="11"/>
    </row>
    <row r="2466" spans="1:25" s="17" customFormat="1" ht="24.95" customHeight="1" x14ac:dyDescent="0.2">
      <c r="A2466" s="58">
        <f t="shared" si="1024"/>
        <v>63</v>
      </c>
      <c r="B2466" s="143" t="s">
        <v>126</v>
      </c>
      <c r="C2466" s="143" t="s">
        <v>480</v>
      </c>
      <c r="D2466" s="142" t="s">
        <v>40</v>
      </c>
      <c r="E2466" s="143" t="s">
        <v>13</v>
      </c>
      <c r="F2466" s="38">
        <v>1</v>
      </c>
      <c r="G2466" s="14"/>
      <c r="H2466" s="140">
        <v>50.1</v>
      </c>
      <c r="I2466" s="228">
        <f t="shared" si="1034"/>
        <v>50.1</v>
      </c>
      <c r="J2466" s="228">
        <f t="shared" si="1035"/>
        <v>0</v>
      </c>
      <c r="K2466" s="228">
        <f t="shared" si="1036"/>
        <v>50.1</v>
      </c>
      <c r="L2466" s="143">
        <f t="shared" si="1037"/>
        <v>1</v>
      </c>
      <c r="M2466" s="12">
        <f t="shared" si="1038"/>
        <v>0</v>
      </c>
      <c r="N2466" s="143">
        <f t="shared" si="1039"/>
        <v>1</v>
      </c>
      <c r="O2466" s="247">
        <v>5</v>
      </c>
      <c r="P2466" s="13">
        <v>0</v>
      </c>
      <c r="Q2466" s="247">
        <f t="shared" si="1040"/>
        <v>5</v>
      </c>
      <c r="R2466" s="223" t="s">
        <v>22</v>
      </c>
      <c r="S2466" s="141">
        <v>43801</v>
      </c>
      <c r="T2466" s="143" t="s">
        <v>481</v>
      </c>
      <c r="U2466" s="45">
        <v>47483</v>
      </c>
      <c r="V2466" s="139">
        <v>43244</v>
      </c>
      <c r="W2466" s="16"/>
      <c r="X2466" s="16"/>
      <c r="Y2466" s="11"/>
    </row>
    <row r="2467" spans="1:25" s="17" customFormat="1" ht="24.95" customHeight="1" x14ac:dyDescent="0.2">
      <c r="A2467" s="58">
        <f t="shared" si="1024"/>
        <v>63</v>
      </c>
      <c r="B2467" s="143" t="s">
        <v>126</v>
      </c>
      <c r="C2467" s="143" t="s">
        <v>480</v>
      </c>
      <c r="D2467" s="142" t="s">
        <v>41</v>
      </c>
      <c r="E2467" s="143" t="s">
        <v>13</v>
      </c>
      <c r="F2467" s="38">
        <v>1</v>
      </c>
      <c r="G2467" s="14"/>
      <c r="H2467" s="140">
        <v>44.9</v>
      </c>
      <c r="I2467" s="228">
        <f t="shared" si="1034"/>
        <v>44.9</v>
      </c>
      <c r="J2467" s="228">
        <f t="shared" si="1035"/>
        <v>0</v>
      </c>
      <c r="K2467" s="228">
        <f t="shared" si="1036"/>
        <v>44.9</v>
      </c>
      <c r="L2467" s="143">
        <f t="shared" si="1037"/>
        <v>1</v>
      </c>
      <c r="M2467" s="12">
        <f t="shared" si="1038"/>
        <v>0</v>
      </c>
      <c r="N2467" s="143">
        <f t="shared" si="1039"/>
        <v>1</v>
      </c>
      <c r="O2467" s="247">
        <v>2</v>
      </c>
      <c r="P2467" s="13">
        <v>0</v>
      </c>
      <c r="Q2467" s="247">
        <f t="shared" si="1040"/>
        <v>2</v>
      </c>
      <c r="R2467" s="223" t="s">
        <v>22</v>
      </c>
      <c r="S2467" s="141">
        <v>43801</v>
      </c>
      <c r="T2467" s="143" t="s">
        <v>481</v>
      </c>
      <c r="U2467" s="45">
        <v>47483</v>
      </c>
      <c r="V2467" s="139">
        <v>41211</v>
      </c>
      <c r="W2467" s="16"/>
      <c r="X2467" s="16"/>
      <c r="Y2467" s="11"/>
    </row>
    <row r="2468" spans="1:25" s="17" customFormat="1" ht="24.95" customHeight="1" x14ac:dyDescent="0.2">
      <c r="A2468" s="58">
        <f t="shared" si="1024"/>
        <v>63</v>
      </c>
      <c r="B2468" s="143" t="s">
        <v>126</v>
      </c>
      <c r="C2468" s="143" t="s">
        <v>480</v>
      </c>
      <c r="D2468" s="142" t="s">
        <v>95</v>
      </c>
      <c r="E2468" s="143" t="s">
        <v>13</v>
      </c>
      <c r="F2468" s="38">
        <v>1</v>
      </c>
      <c r="G2468" s="14"/>
      <c r="H2468" s="140">
        <v>44.3</v>
      </c>
      <c r="I2468" s="228">
        <f t="shared" si="1034"/>
        <v>44.3</v>
      </c>
      <c r="J2468" s="228">
        <f t="shared" si="1035"/>
        <v>0</v>
      </c>
      <c r="K2468" s="228">
        <f t="shared" si="1036"/>
        <v>44.3</v>
      </c>
      <c r="L2468" s="143">
        <f t="shared" si="1037"/>
        <v>1</v>
      </c>
      <c r="M2468" s="12">
        <f t="shared" si="1038"/>
        <v>0</v>
      </c>
      <c r="N2468" s="143">
        <f t="shared" si="1039"/>
        <v>1</v>
      </c>
      <c r="O2468" s="247">
        <v>4</v>
      </c>
      <c r="P2468" s="13">
        <v>0</v>
      </c>
      <c r="Q2468" s="247">
        <f t="shared" si="1040"/>
        <v>4</v>
      </c>
      <c r="R2468" s="223" t="s">
        <v>22</v>
      </c>
      <c r="S2468" s="52">
        <v>43801</v>
      </c>
      <c r="T2468" s="49" t="s">
        <v>481</v>
      </c>
      <c r="U2468" s="197">
        <v>47483</v>
      </c>
      <c r="V2468" s="139">
        <v>43031</v>
      </c>
      <c r="W2468" s="16"/>
      <c r="X2468" s="16"/>
      <c r="Y2468" s="11"/>
    </row>
    <row r="2469" spans="1:25" s="66" customFormat="1" ht="21" customHeight="1" x14ac:dyDescent="0.2">
      <c r="A2469" s="67">
        <f t="shared" si="1024"/>
        <v>63</v>
      </c>
      <c r="B2469" s="68" t="s">
        <v>126</v>
      </c>
      <c r="C2469" s="68" t="s">
        <v>480</v>
      </c>
      <c r="D2469" s="115">
        <f>COUNTA(D2453:D2468)</f>
        <v>16</v>
      </c>
      <c r="E2469" s="47" t="s">
        <v>34</v>
      </c>
      <c r="F2469" s="33"/>
      <c r="G2469" s="69">
        <v>921.1</v>
      </c>
      <c r="H2469" s="69">
        <f>SUM(H2453:H2468)</f>
        <v>738.3</v>
      </c>
      <c r="I2469" s="69">
        <f t="shared" ref="I2469:Q2469" si="1041">SUM(I2453:I2468)</f>
        <v>738.3</v>
      </c>
      <c r="J2469" s="69">
        <f t="shared" si="1041"/>
        <v>176.70000000000002</v>
      </c>
      <c r="K2469" s="69">
        <f t="shared" si="1041"/>
        <v>561.59999999999991</v>
      </c>
      <c r="L2469" s="115">
        <f t="shared" si="1041"/>
        <v>16</v>
      </c>
      <c r="M2469" s="115">
        <f t="shared" si="1041"/>
        <v>4</v>
      </c>
      <c r="N2469" s="115">
        <f t="shared" si="1041"/>
        <v>12</v>
      </c>
      <c r="O2469" s="115">
        <f t="shared" si="1041"/>
        <v>51</v>
      </c>
      <c r="P2469" s="115">
        <f t="shared" si="1041"/>
        <v>0</v>
      </c>
      <c r="Q2469" s="115">
        <f t="shared" si="1041"/>
        <v>51</v>
      </c>
      <c r="R2469" s="15" t="str">
        <f>IF(L2469/D2469=0,"дом расселён 100%",IF(L2469-D2469=0,"0%",IF(L2469/D2469&lt;1,1-L2469/D2469)))</f>
        <v>0%</v>
      </c>
      <c r="S2469" s="70">
        <v>43801</v>
      </c>
      <c r="T2469" s="68" t="s">
        <v>481</v>
      </c>
      <c r="U2469" s="70">
        <v>47483</v>
      </c>
      <c r="V2469" s="1"/>
      <c r="W2469" s="3"/>
      <c r="X2469" s="3"/>
      <c r="Y2469" s="11"/>
    </row>
    <row r="2470" spans="1:25" s="17" customFormat="1" ht="24.95" customHeight="1" x14ac:dyDescent="0.25">
      <c r="A2470" s="58">
        <f>A2469+1</f>
        <v>64</v>
      </c>
      <c r="B2470" s="18" t="s">
        <v>126</v>
      </c>
      <c r="C2470" s="18" t="s">
        <v>484</v>
      </c>
      <c r="D2470" s="18" t="s">
        <v>21</v>
      </c>
      <c r="E2470" s="18" t="s">
        <v>13</v>
      </c>
      <c r="F2470" s="39">
        <v>3</v>
      </c>
      <c r="G2470" s="40"/>
      <c r="H2470" s="40">
        <v>67</v>
      </c>
      <c r="I2470" s="228">
        <f t="shared" ref="I2470:I2481" si="1042">IF(R2470="Подлежит расселению",H2470,IF(R2470="Расселено",0,IF(R2470="Пустующие",0,IF(R2470="В суде",H2470))))</f>
        <v>67</v>
      </c>
      <c r="J2470" s="228">
        <f t="shared" ref="J2470:J2481" si="1043">IF(E2470="Муниципальная",I2470,IF(E2470="Частная",0,IF(E2470="Государственная",0,IF(E2470="Юр.лицо",0))))</f>
        <v>0</v>
      </c>
      <c r="K2470" s="228">
        <f t="shared" ref="K2470:K2481" si="1044">IF(E2470="Муниципальная",0,IF(E2470="Частная",I2470,IF(E2470="Государственная",I2470,IF(E2470="Юр.лицо",I2470))))</f>
        <v>67</v>
      </c>
      <c r="L2470" s="143">
        <f t="shared" ref="L2470:N2481" si="1045">IF(I2470&gt;0,1,IF(I2470=0,0))</f>
        <v>1</v>
      </c>
      <c r="M2470" s="12">
        <f t="shared" si="1045"/>
        <v>0</v>
      </c>
      <c r="N2470" s="143">
        <f t="shared" si="1045"/>
        <v>1</v>
      </c>
      <c r="O2470" s="264">
        <v>5</v>
      </c>
      <c r="P2470" s="13">
        <v>0</v>
      </c>
      <c r="Q2470" s="247">
        <f t="shared" ref="Q2470:Q2481" si="1046">O2470-P2470</f>
        <v>5</v>
      </c>
      <c r="R2470" s="223" t="s">
        <v>22</v>
      </c>
      <c r="S2470" s="212">
        <v>43825</v>
      </c>
      <c r="T2470" s="213" t="s">
        <v>485</v>
      </c>
      <c r="U2470" s="214">
        <v>47483</v>
      </c>
      <c r="V2470" s="139">
        <v>40766</v>
      </c>
      <c r="W2470" s="14"/>
      <c r="X2470" s="14"/>
      <c r="Y2470" s="11"/>
    </row>
    <row r="2471" spans="1:25" s="17" customFormat="1" ht="24.95" customHeight="1" x14ac:dyDescent="0.25">
      <c r="A2471" s="58">
        <f>A2470</f>
        <v>64</v>
      </c>
      <c r="B2471" s="18" t="s">
        <v>126</v>
      </c>
      <c r="C2471" s="18" t="s">
        <v>484</v>
      </c>
      <c r="D2471" s="18" t="s">
        <v>23</v>
      </c>
      <c r="E2471" s="18" t="s">
        <v>13</v>
      </c>
      <c r="F2471" s="39">
        <v>2</v>
      </c>
      <c r="G2471" s="40"/>
      <c r="H2471" s="40">
        <v>54</v>
      </c>
      <c r="I2471" s="228">
        <f t="shared" si="1042"/>
        <v>54</v>
      </c>
      <c r="J2471" s="228">
        <f t="shared" si="1043"/>
        <v>0</v>
      </c>
      <c r="K2471" s="228">
        <f t="shared" si="1044"/>
        <v>54</v>
      </c>
      <c r="L2471" s="143">
        <f t="shared" si="1045"/>
        <v>1</v>
      </c>
      <c r="M2471" s="12">
        <f t="shared" si="1045"/>
        <v>0</v>
      </c>
      <c r="N2471" s="143">
        <f t="shared" si="1045"/>
        <v>1</v>
      </c>
      <c r="O2471" s="264">
        <v>4</v>
      </c>
      <c r="P2471" s="13">
        <v>0</v>
      </c>
      <c r="Q2471" s="247">
        <f t="shared" si="1046"/>
        <v>4</v>
      </c>
      <c r="R2471" s="223" t="s">
        <v>22</v>
      </c>
      <c r="S2471" s="41">
        <v>43825</v>
      </c>
      <c r="T2471" s="42" t="s">
        <v>485</v>
      </c>
      <c r="U2471" s="185">
        <v>47483</v>
      </c>
      <c r="V2471" s="139">
        <v>42852</v>
      </c>
      <c r="W2471" s="14"/>
      <c r="X2471" s="14"/>
      <c r="Y2471" s="11"/>
    </row>
    <row r="2472" spans="1:25" s="17" customFormat="1" ht="24.95" customHeight="1" x14ac:dyDescent="0.25">
      <c r="A2472" s="58">
        <f t="shared" ref="A2472:A2535" si="1047">A2471</f>
        <v>64</v>
      </c>
      <c r="B2472" s="18" t="s">
        <v>126</v>
      </c>
      <c r="C2472" s="18" t="s">
        <v>484</v>
      </c>
      <c r="D2472" s="18" t="s">
        <v>24</v>
      </c>
      <c r="E2472" s="18" t="s">
        <v>12</v>
      </c>
      <c r="F2472" s="39">
        <v>3</v>
      </c>
      <c r="G2472" s="40"/>
      <c r="H2472" s="40">
        <v>66.099999999999994</v>
      </c>
      <c r="I2472" s="228">
        <f t="shared" si="1042"/>
        <v>66.099999999999994</v>
      </c>
      <c r="J2472" s="228">
        <f t="shared" si="1043"/>
        <v>66.099999999999994</v>
      </c>
      <c r="K2472" s="228">
        <f t="shared" si="1044"/>
        <v>0</v>
      </c>
      <c r="L2472" s="143">
        <f t="shared" si="1045"/>
        <v>1</v>
      </c>
      <c r="M2472" s="12">
        <f t="shared" si="1045"/>
        <v>1</v>
      </c>
      <c r="N2472" s="143">
        <f t="shared" si="1045"/>
        <v>0</v>
      </c>
      <c r="O2472" s="264">
        <v>5</v>
      </c>
      <c r="P2472" s="13">
        <v>0</v>
      </c>
      <c r="Q2472" s="247">
        <f t="shared" si="1046"/>
        <v>5</v>
      </c>
      <c r="R2472" s="223" t="s">
        <v>22</v>
      </c>
      <c r="S2472" s="41">
        <v>43825</v>
      </c>
      <c r="T2472" s="42" t="s">
        <v>485</v>
      </c>
      <c r="U2472" s="185">
        <v>47483</v>
      </c>
      <c r="V2472" s="14"/>
      <c r="W2472" s="14"/>
      <c r="X2472" s="14"/>
      <c r="Y2472" s="11"/>
    </row>
    <row r="2473" spans="1:25" s="17" customFormat="1" ht="24.95" customHeight="1" x14ac:dyDescent="0.25">
      <c r="A2473" s="58">
        <f t="shared" si="1047"/>
        <v>64</v>
      </c>
      <c r="B2473" s="18" t="s">
        <v>126</v>
      </c>
      <c r="C2473" s="18" t="s">
        <v>484</v>
      </c>
      <c r="D2473" s="18" t="s">
        <v>25</v>
      </c>
      <c r="E2473" s="18" t="s">
        <v>13</v>
      </c>
      <c r="F2473" s="39">
        <v>2</v>
      </c>
      <c r="G2473" s="40"/>
      <c r="H2473" s="40">
        <v>56.1</v>
      </c>
      <c r="I2473" s="228">
        <f t="shared" si="1042"/>
        <v>56.1</v>
      </c>
      <c r="J2473" s="228">
        <f t="shared" si="1043"/>
        <v>0</v>
      </c>
      <c r="K2473" s="228">
        <f t="shared" si="1044"/>
        <v>56.1</v>
      </c>
      <c r="L2473" s="143">
        <f t="shared" si="1045"/>
        <v>1</v>
      </c>
      <c r="M2473" s="12">
        <f t="shared" si="1045"/>
        <v>0</v>
      </c>
      <c r="N2473" s="143">
        <f t="shared" si="1045"/>
        <v>1</v>
      </c>
      <c r="O2473" s="264">
        <v>1</v>
      </c>
      <c r="P2473" s="13">
        <v>0</v>
      </c>
      <c r="Q2473" s="247">
        <f t="shared" si="1046"/>
        <v>1</v>
      </c>
      <c r="R2473" s="223" t="s">
        <v>22</v>
      </c>
      <c r="S2473" s="41">
        <v>43825</v>
      </c>
      <c r="T2473" s="42" t="s">
        <v>485</v>
      </c>
      <c r="U2473" s="185">
        <v>47483</v>
      </c>
      <c r="V2473" s="139">
        <v>42033</v>
      </c>
      <c r="W2473" s="14"/>
      <c r="X2473" s="14"/>
      <c r="Y2473" s="11"/>
    </row>
    <row r="2474" spans="1:25" s="17" customFormat="1" ht="24.95" customHeight="1" x14ac:dyDescent="0.25">
      <c r="A2474" s="58">
        <f t="shared" si="1047"/>
        <v>64</v>
      </c>
      <c r="B2474" s="18" t="s">
        <v>126</v>
      </c>
      <c r="C2474" s="18" t="s">
        <v>484</v>
      </c>
      <c r="D2474" s="18" t="s">
        <v>26</v>
      </c>
      <c r="E2474" s="18" t="s">
        <v>12</v>
      </c>
      <c r="F2474" s="39">
        <v>3</v>
      </c>
      <c r="G2474" s="40"/>
      <c r="H2474" s="40">
        <v>68.400000000000006</v>
      </c>
      <c r="I2474" s="228">
        <f t="shared" si="1042"/>
        <v>68.400000000000006</v>
      </c>
      <c r="J2474" s="228">
        <f t="shared" si="1043"/>
        <v>68.400000000000006</v>
      </c>
      <c r="K2474" s="228">
        <f t="shared" si="1044"/>
        <v>0</v>
      </c>
      <c r="L2474" s="143">
        <f t="shared" si="1045"/>
        <v>1</v>
      </c>
      <c r="M2474" s="12">
        <f t="shared" si="1045"/>
        <v>1</v>
      </c>
      <c r="N2474" s="143">
        <f t="shared" si="1045"/>
        <v>0</v>
      </c>
      <c r="O2474" s="264">
        <v>3</v>
      </c>
      <c r="P2474" s="13">
        <v>0</v>
      </c>
      <c r="Q2474" s="247">
        <f t="shared" si="1046"/>
        <v>3</v>
      </c>
      <c r="R2474" s="223" t="s">
        <v>22</v>
      </c>
      <c r="S2474" s="41">
        <v>43825</v>
      </c>
      <c r="T2474" s="42" t="s">
        <v>485</v>
      </c>
      <c r="U2474" s="185">
        <v>47483</v>
      </c>
      <c r="V2474" s="14"/>
      <c r="W2474" s="14"/>
      <c r="X2474" s="14"/>
      <c r="Y2474" s="11"/>
    </row>
    <row r="2475" spans="1:25" s="17" customFormat="1" ht="24.95" customHeight="1" x14ac:dyDescent="0.25">
      <c r="A2475" s="58">
        <f t="shared" si="1047"/>
        <v>64</v>
      </c>
      <c r="B2475" s="18" t="s">
        <v>126</v>
      </c>
      <c r="C2475" s="18" t="s">
        <v>484</v>
      </c>
      <c r="D2475" s="18" t="s">
        <v>27</v>
      </c>
      <c r="E2475" s="18" t="s">
        <v>13</v>
      </c>
      <c r="F2475" s="39">
        <v>2</v>
      </c>
      <c r="G2475" s="40"/>
      <c r="H2475" s="40">
        <v>55.4</v>
      </c>
      <c r="I2475" s="228">
        <f t="shared" si="1042"/>
        <v>55.4</v>
      </c>
      <c r="J2475" s="228">
        <f t="shared" si="1043"/>
        <v>0</v>
      </c>
      <c r="K2475" s="228">
        <f t="shared" si="1044"/>
        <v>55.4</v>
      </c>
      <c r="L2475" s="143">
        <f t="shared" si="1045"/>
        <v>1</v>
      </c>
      <c r="M2475" s="12">
        <f t="shared" si="1045"/>
        <v>0</v>
      </c>
      <c r="N2475" s="143">
        <f t="shared" si="1045"/>
        <v>1</v>
      </c>
      <c r="O2475" s="264">
        <v>1</v>
      </c>
      <c r="P2475" s="13">
        <v>0</v>
      </c>
      <c r="Q2475" s="247">
        <f t="shared" si="1046"/>
        <v>1</v>
      </c>
      <c r="R2475" s="223" t="s">
        <v>22</v>
      </c>
      <c r="S2475" s="41">
        <v>43825</v>
      </c>
      <c r="T2475" s="42" t="s">
        <v>485</v>
      </c>
      <c r="U2475" s="185">
        <v>47483</v>
      </c>
      <c r="V2475" s="139">
        <v>41562</v>
      </c>
      <c r="W2475" s="14"/>
      <c r="X2475" s="14"/>
      <c r="Y2475" s="11"/>
    </row>
    <row r="2476" spans="1:25" s="17" customFormat="1" ht="24.95" customHeight="1" x14ac:dyDescent="0.25">
      <c r="A2476" s="58">
        <f t="shared" si="1047"/>
        <v>64</v>
      </c>
      <c r="B2476" s="18" t="s">
        <v>126</v>
      </c>
      <c r="C2476" s="18" t="s">
        <v>484</v>
      </c>
      <c r="D2476" s="18" t="s">
        <v>28</v>
      </c>
      <c r="E2476" s="18" t="s">
        <v>13</v>
      </c>
      <c r="F2476" s="39">
        <v>3</v>
      </c>
      <c r="G2476" s="40"/>
      <c r="H2476" s="40">
        <v>68.599999999999994</v>
      </c>
      <c r="I2476" s="228">
        <f t="shared" si="1042"/>
        <v>68.599999999999994</v>
      </c>
      <c r="J2476" s="228">
        <f t="shared" si="1043"/>
        <v>0</v>
      </c>
      <c r="K2476" s="228">
        <f t="shared" si="1044"/>
        <v>68.599999999999994</v>
      </c>
      <c r="L2476" s="143">
        <f t="shared" si="1045"/>
        <v>1</v>
      </c>
      <c r="M2476" s="12">
        <f t="shared" si="1045"/>
        <v>0</v>
      </c>
      <c r="N2476" s="143">
        <f t="shared" si="1045"/>
        <v>1</v>
      </c>
      <c r="O2476" s="264">
        <v>4</v>
      </c>
      <c r="P2476" s="13">
        <v>0</v>
      </c>
      <c r="Q2476" s="247">
        <f t="shared" si="1046"/>
        <v>4</v>
      </c>
      <c r="R2476" s="223" t="s">
        <v>22</v>
      </c>
      <c r="S2476" s="41">
        <v>43825</v>
      </c>
      <c r="T2476" s="42" t="s">
        <v>485</v>
      </c>
      <c r="U2476" s="185">
        <v>47483</v>
      </c>
      <c r="V2476" s="139">
        <v>38953</v>
      </c>
      <c r="W2476" s="14"/>
      <c r="X2476" s="14"/>
      <c r="Y2476" s="11"/>
    </row>
    <row r="2477" spans="1:25" s="17" customFormat="1" ht="24.95" customHeight="1" x14ac:dyDescent="0.25">
      <c r="A2477" s="58">
        <f t="shared" si="1047"/>
        <v>64</v>
      </c>
      <c r="B2477" s="18" t="s">
        <v>126</v>
      </c>
      <c r="C2477" s="18" t="s">
        <v>484</v>
      </c>
      <c r="D2477" s="18" t="s">
        <v>29</v>
      </c>
      <c r="E2477" s="18" t="s">
        <v>12</v>
      </c>
      <c r="F2477" s="39">
        <v>2</v>
      </c>
      <c r="G2477" s="40"/>
      <c r="H2477" s="40">
        <v>55</v>
      </c>
      <c r="I2477" s="228">
        <f t="shared" si="1042"/>
        <v>55</v>
      </c>
      <c r="J2477" s="228">
        <f t="shared" si="1043"/>
        <v>55</v>
      </c>
      <c r="K2477" s="228">
        <f t="shared" si="1044"/>
        <v>0</v>
      </c>
      <c r="L2477" s="143">
        <f t="shared" si="1045"/>
        <v>1</v>
      </c>
      <c r="M2477" s="12">
        <f t="shared" si="1045"/>
        <v>1</v>
      </c>
      <c r="N2477" s="143">
        <f t="shared" si="1045"/>
        <v>0</v>
      </c>
      <c r="O2477" s="264">
        <v>3</v>
      </c>
      <c r="P2477" s="13">
        <v>0</v>
      </c>
      <c r="Q2477" s="247">
        <f t="shared" si="1046"/>
        <v>3</v>
      </c>
      <c r="R2477" s="223" t="s">
        <v>22</v>
      </c>
      <c r="S2477" s="41">
        <v>43825</v>
      </c>
      <c r="T2477" s="42" t="s">
        <v>485</v>
      </c>
      <c r="U2477" s="185">
        <v>47483</v>
      </c>
      <c r="V2477" s="14"/>
      <c r="W2477" s="14"/>
      <c r="X2477" s="14"/>
      <c r="Y2477" s="11"/>
    </row>
    <row r="2478" spans="1:25" s="17" customFormat="1" ht="24.95" customHeight="1" x14ac:dyDescent="0.25">
      <c r="A2478" s="58">
        <f t="shared" si="1047"/>
        <v>64</v>
      </c>
      <c r="B2478" s="18" t="s">
        <v>126</v>
      </c>
      <c r="C2478" s="18" t="s">
        <v>484</v>
      </c>
      <c r="D2478" s="18" t="s">
        <v>30</v>
      </c>
      <c r="E2478" s="18" t="s">
        <v>13</v>
      </c>
      <c r="F2478" s="39">
        <v>3</v>
      </c>
      <c r="G2478" s="40"/>
      <c r="H2478" s="40">
        <v>67</v>
      </c>
      <c r="I2478" s="228">
        <f t="shared" si="1042"/>
        <v>67</v>
      </c>
      <c r="J2478" s="228">
        <f t="shared" si="1043"/>
        <v>0</v>
      </c>
      <c r="K2478" s="228">
        <f t="shared" si="1044"/>
        <v>67</v>
      </c>
      <c r="L2478" s="143">
        <f t="shared" si="1045"/>
        <v>1</v>
      </c>
      <c r="M2478" s="12">
        <f t="shared" si="1045"/>
        <v>0</v>
      </c>
      <c r="N2478" s="143">
        <f t="shared" si="1045"/>
        <v>1</v>
      </c>
      <c r="O2478" s="264">
        <v>5</v>
      </c>
      <c r="P2478" s="13">
        <v>0</v>
      </c>
      <c r="Q2478" s="247">
        <f t="shared" si="1046"/>
        <v>5</v>
      </c>
      <c r="R2478" s="223" t="s">
        <v>22</v>
      </c>
      <c r="S2478" s="41">
        <v>43825</v>
      </c>
      <c r="T2478" s="42" t="s">
        <v>485</v>
      </c>
      <c r="U2478" s="185">
        <v>47483</v>
      </c>
      <c r="V2478" s="139">
        <v>42137</v>
      </c>
      <c r="W2478" s="14"/>
      <c r="X2478" s="14"/>
      <c r="Y2478" s="11"/>
    </row>
    <row r="2479" spans="1:25" s="17" customFormat="1" ht="24.95" customHeight="1" x14ac:dyDescent="0.25">
      <c r="A2479" s="58">
        <f t="shared" si="1047"/>
        <v>64</v>
      </c>
      <c r="B2479" s="18" t="s">
        <v>126</v>
      </c>
      <c r="C2479" s="18" t="s">
        <v>484</v>
      </c>
      <c r="D2479" s="18" t="s">
        <v>31</v>
      </c>
      <c r="E2479" s="18" t="s">
        <v>13</v>
      </c>
      <c r="F2479" s="39">
        <v>2</v>
      </c>
      <c r="G2479" s="40"/>
      <c r="H2479" s="40">
        <v>54.8</v>
      </c>
      <c r="I2479" s="228">
        <f t="shared" si="1042"/>
        <v>54.8</v>
      </c>
      <c r="J2479" s="228">
        <f t="shared" si="1043"/>
        <v>0</v>
      </c>
      <c r="K2479" s="228">
        <f t="shared" si="1044"/>
        <v>54.8</v>
      </c>
      <c r="L2479" s="143">
        <f t="shared" si="1045"/>
        <v>1</v>
      </c>
      <c r="M2479" s="12">
        <f t="shared" si="1045"/>
        <v>0</v>
      </c>
      <c r="N2479" s="143">
        <f t="shared" si="1045"/>
        <v>1</v>
      </c>
      <c r="O2479" s="264">
        <v>8</v>
      </c>
      <c r="P2479" s="13">
        <v>0</v>
      </c>
      <c r="Q2479" s="247">
        <f t="shared" si="1046"/>
        <v>8</v>
      </c>
      <c r="R2479" s="223" t="s">
        <v>22</v>
      </c>
      <c r="S2479" s="41">
        <v>43825</v>
      </c>
      <c r="T2479" s="42" t="s">
        <v>485</v>
      </c>
      <c r="U2479" s="185">
        <v>47483</v>
      </c>
      <c r="V2479" s="139">
        <v>38785</v>
      </c>
      <c r="W2479" s="14"/>
      <c r="X2479" s="14"/>
      <c r="Y2479" s="11"/>
    </row>
    <row r="2480" spans="1:25" s="17" customFormat="1" ht="24.95" customHeight="1" x14ac:dyDescent="0.25">
      <c r="A2480" s="58">
        <f t="shared" si="1047"/>
        <v>64</v>
      </c>
      <c r="B2480" s="18" t="s">
        <v>126</v>
      </c>
      <c r="C2480" s="18" t="s">
        <v>484</v>
      </c>
      <c r="D2480" s="18" t="s">
        <v>32</v>
      </c>
      <c r="E2480" s="18" t="s">
        <v>13</v>
      </c>
      <c r="F2480" s="39">
        <v>3</v>
      </c>
      <c r="G2480" s="40"/>
      <c r="H2480" s="40">
        <v>67.099999999999994</v>
      </c>
      <c r="I2480" s="228">
        <f t="shared" si="1042"/>
        <v>67.099999999999994</v>
      </c>
      <c r="J2480" s="228">
        <f t="shared" si="1043"/>
        <v>0</v>
      </c>
      <c r="K2480" s="228">
        <f t="shared" si="1044"/>
        <v>67.099999999999994</v>
      </c>
      <c r="L2480" s="143">
        <f t="shared" si="1045"/>
        <v>1</v>
      </c>
      <c r="M2480" s="12">
        <f t="shared" si="1045"/>
        <v>0</v>
      </c>
      <c r="N2480" s="143">
        <f t="shared" si="1045"/>
        <v>1</v>
      </c>
      <c r="O2480" s="264">
        <v>1</v>
      </c>
      <c r="P2480" s="13">
        <v>0</v>
      </c>
      <c r="Q2480" s="247">
        <f t="shared" si="1046"/>
        <v>1</v>
      </c>
      <c r="R2480" s="223" t="s">
        <v>22</v>
      </c>
      <c r="S2480" s="41">
        <v>43825</v>
      </c>
      <c r="T2480" s="42" t="s">
        <v>485</v>
      </c>
      <c r="U2480" s="185">
        <v>47483</v>
      </c>
      <c r="V2480" s="139">
        <v>40108</v>
      </c>
      <c r="W2480" s="14"/>
      <c r="X2480" s="14"/>
      <c r="Y2480" s="11"/>
    </row>
    <row r="2481" spans="1:25" s="17" customFormat="1" ht="24.95" customHeight="1" x14ac:dyDescent="0.25">
      <c r="A2481" s="58">
        <f t="shared" si="1047"/>
        <v>64</v>
      </c>
      <c r="B2481" s="18" t="s">
        <v>126</v>
      </c>
      <c r="C2481" s="18" t="s">
        <v>484</v>
      </c>
      <c r="D2481" s="18" t="s">
        <v>33</v>
      </c>
      <c r="E2481" s="18" t="s">
        <v>12</v>
      </c>
      <c r="F2481" s="39">
        <v>2</v>
      </c>
      <c r="G2481" s="40"/>
      <c r="H2481" s="40">
        <v>55.1</v>
      </c>
      <c r="I2481" s="228">
        <f t="shared" si="1042"/>
        <v>55.1</v>
      </c>
      <c r="J2481" s="228">
        <f t="shared" si="1043"/>
        <v>55.1</v>
      </c>
      <c r="K2481" s="228">
        <f t="shared" si="1044"/>
        <v>0</v>
      </c>
      <c r="L2481" s="143">
        <f t="shared" si="1045"/>
        <v>1</v>
      </c>
      <c r="M2481" s="12">
        <f t="shared" si="1045"/>
        <v>1</v>
      </c>
      <c r="N2481" s="143">
        <f t="shared" si="1045"/>
        <v>0</v>
      </c>
      <c r="O2481" s="264">
        <v>3</v>
      </c>
      <c r="P2481" s="13">
        <v>0</v>
      </c>
      <c r="Q2481" s="247">
        <f t="shared" si="1046"/>
        <v>3</v>
      </c>
      <c r="R2481" s="223" t="s">
        <v>22</v>
      </c>
      <c r="S2481" s="198">
        <v>43825</v>
      </c>
      <c r="T2481" s="199" t="s">
        <v>485</v>
      </c>
      <c r="U2481" s="200">
        <v>47483</v>
      </c>
      <c r="V2481" s="14"/>
      <c r="W2481" s="14"/>
      <c r="X2481" s="14"/>
      <c r="Y2481" s="11"/>
    </row>
    <row r="2482" spans="1:25" s="66" customFormat="1" ht="21" customHeight="1" x14ac:dyDescent="0.2">
      <c r="A2482" s="67">
        <f t="shared" si="1047"/>
        <v>64</v>
      </c>
      <c r="B2482" s="68" t="s">
        <v>126</v>
      </c>
      <c r="C2482" s="68" t="s">
        <v>484</v>
      </c>
      <c r="D2482" s="68">
        <f>COUNTA(D2470:D2481)</f>
        <v>12</v>
      </c>
      <c r="E2482" s="112" t="s">
        <v>34</v>
      </c>
      <c r="F2482" s="34"/>
      <c r="G2482" s="73">
        <v>837.3</v>
      </c>
      <c r="H2482" s="73">
        <f>SUM(H2470:H2481)</f>
        <v>734.6</v>
      </c>
      <c r="I2482" s="73">
        <f t="shared" ref="I2482:Q2482" si="1048">SUM(I2470:I2481)</f>
        <v>734.6</v>
      </c>
      <c r="J2482" s="73">
        <f t="shared" si="1048"/>
        <v>244.6</v>
      </c>
      <c r="K2482" s="73">
        <f t="shared" si="1048"/>
        <v>490</v>
      </c>
      <c r="L2482" s="115">
        <f t="shared" si="1048"/>
        <v>12</v>
      </c>
      <c r="M2482" s="115">
        <f t="shared" si="1048"/>
        <v>4</v>
      </c>
      <c r="N2482" s="115">
        <f t="shared" si="1048"/>
        <v>8</v>
      </c>
      <c r="O2482" s="115">
        <f t="shared" si="1048"/>
        <v>43</v>
      </c>
      <c r="P2482" s="115">
        <f t="shared" si="1048"/>
        <v>0</v>
      </c>
      <c r="Q2482" s="115">
        <f t="shared" si="1048"/>
        <v>43</v>
      </c>
      <c r="R2482" s="15" t="str">
        <f>IF(L2482/D2482=0,"дом расселён 100%",IF(L2482-D2482=0,"0%",IF(L2482/D2482&lt;1,1-L2482/D2482)))</f>
        <v>0%</v>
      </c>
      <c r="S2482" s="74">
        <v>43825</v>
      </c>
      <c r="T2482" s="159" t="s">
        <v>485</v>
      </c>
      <c r="U2482" s="74">
        <v>47483</v>
      </c>
      <c r="V2482" s="4"/>
      <c r="W2482" s="29"/>
      <c r="X2482" s="29"/>
      <c r="Y2482" s="11"/>
    </row>
    <row r="2483" spans="1:25" s="17" customFormat="1" ht="24.95" customHeight="1" x14ac:dyDescent="0.25">
      <c r="A2483" s="58">
        <f>A2482+1</f>
        <v>65</v>
      </c>
      <c r="B2483" s="18" t="s">
        <v>126</v>
      </c>
      <c r="C2483" s="18" t="s">
        <v>486</v>
      </c>
      <c r="D2483" s="18" t="s">
        <v>21</v>
      </c>
      <c r="E2483" s="18" t="s">
        <v>13</v>
      </c>
      <c r="F2483" s="39">
        <v>1</v>
      </c>
      <c r="G2483" s="40"/>
      <c r="H2483" s="40">
        <v>44.5</v>
      </c>
      <c r="I2483" s="228">
        <f t="shared" ref="I2483:I2498" si="1049">IF(R2483="Подлежит расселению",H2483,IF(R2483="Расселено",0,IF(R2483="Пустующие",0,IF(R2483="В суде",H2483))))</f>
        <v>44.5</v>
      </c>
      <c r="J2483" s="228">
        <f t="shared" ref="J2483:J2498" si="1050">IF(E2483="Муниципальная",I2483,IF(E2483="Частная",0,IF(E2483="Государственная",0,IF(E2483="Юр.лицо",0))))</f>
        <v>0</v>
      </c>
      <c r="K2483" s="228">
        <f t="shared" ref="K2483:K2498" si="1051">IF(E2483="Муниципальная",0,IF(E2483="Частная",I2483,IF(E2483="Государственная",I2483,IF(E2483="Юр.лицо",I2483))))</f>
        <v>44.5</v>
      </c>
      <c r="L2483" s="143">
        <f t="shared" ref="L2483:N2498" si="1052">IF(I2483&gt;0,1,IF(I2483=0,0))</f>
        <v>1</v>
      </c>
      <c r="M2483" s="12">
        <f t="shared" si="1052"/>
        <v>0</v>
      </c>
      <c r="N2483" s="143">
        <f t="shared" si="1052"/>
        <v>1</v>
      </c>
      <c r="O2483" s="264">
        <v>5</v>
      </c>
      <c r="P2483" s="13">
        <v>0</v>
      </c>
      <c r="Q2483" s="247">
        <f t="shared" ref="Q2483:Q2535" si="1053">O2483-P2483</f>
        <v>5</v>
      </c>
      <c r="R2483" s="223" t="s">
        <v>22</v>
      </c>
      <c r="S2483" s="212">
        <v>43825</v>
      </c>
      <c r="T2483" s="213" t="s">
        <v>487</v>
      </c>
      <c r="U2483" s="214">
        <v>47483</v>
      </c>
      <c r="V2483" s="139">
        <v>37984</v>
      </c>
      <c r="W2483" s="14"/>
      <c r="X2483" s="14"/>
      <c r="Y2483" s="11"/>
    </row>
    <row r="2484" spans="1:25" s="17" customFormat="1" ht="24.95" customHeight="1" x14ac:dyDescent="0.25">
      <c r="A2484" s="58">
        <f t="shared" si="1047"/>
        <v>65</v>
      </c>
      <c r="B2484" s="18" t="s">
        <v>126</v>
      </c>
      <c r="C2484" s="18" t="s">
        <v>486</v>
      </c>
      <c r="D2484" s="18" t="s">
        <v>23</v>
      </c>
      <c r="E2484" s="18" t="s">
        <v>12</v>
      </c>
      <c r="F2484" s="39">
        <v>1</v>
      </c>
      <c r="G2484" s="40"/>
      <c r="H2484" s="40">
        <v>44.3</v>
      </c>
      <c r="I2484" s="228">
        <f t="shared" si="1049"/>
        <v>44.3</v>
      </c>
      <c r="J2484" s="228">
        <f t="shared" si="1050"/>
        <v>44.3</v>
      </c>
      <c r="K2484" s="228">
        <f t="shared" si="1051"/>
        <v>0</v>
      </c>
      <c r="L2484" s="143">
        <f t="shared" si="1052"/>
        <v>1</v>
      </c>
      <c r="M2484" s="12">
        <f t="shared" si="1052"/>
        <v>1</v>
      </c>
      <c r="N2484" s="143">
        <f t="shared" si="1052"/>
        <v>0</v>
      </c>
      <c r="O2484" s="264">
        <v>2</v>
      </c>
      <c r="P2484" s="13">
        <v>0</v>
      </c>
      <c r="Q2484" s="247">
        <f t="shared" si="1053"/>
        <v>2</v>
      </c>
      <c r="R2484" s="223" t="s">
        <v>22</v>
      </c>
      <c r="S2484" s="41">
        <v>43825</v>
      </c>
      <c r="T2484" s="42" t="s">
        <v>487</v>
      </c>
      <c r="U2484" s="185">
        <v>47483</v>
      </c>
      <c r="V2484" s="14"/>
      <c r="W2484" s="14"/>
      <c r="X2484" s="14"/>
      <c r="Y2484" s="11"/>
    </row>
    <row r="2485" spans="1:25" s="17" customFormat="1" ht="24.95" customHeight="1" x14ac:dyDescent="0.25">
      <c r="A2485" s="58">
        <f t="shared" si="1047"/>
        <v>65</v>
      </c>
      <c r="B2485" s="18" t="s">
        <v>126</v>
      </c>
      <c r="C2485" s="18" t="s">
        <v>486</v>
      </c>
      <c r="D2485" s="18" t="s">
        <v>24</v>
      </c>
      <c r="E2485" s="18" t="s">
        <v>12</v>
      </c>
      <c r="F2485" s="39">
        <v>1</v>
      </c>
      <c r="G2485" s="40"/>
      <c r="H2485" s="40">
        <v>44.1</v>
      </c>
      <c r="I2485" s="228">
        <f t="shared" si="1049"/>
        <v>44.1</v>
      </c>
      <c r="J2485" s="228">
        <f t="shared" si="1050"/>
        <v>44.1</v>
      </c>
      <c r="K2485" s="228">
        <f t="shared" si="1051"/>
        <v>0</v>
      </c>
      <c r="L2485" s="143">
        <f t="shared" si="1052"/>
        <v>1</v>
      </c>
      <c r="M2485" s="12">
        <f t="shared" si="1052"/>
        <v>1</v>
      </c>
      <c r="N2485" s="143">
        <f t="shared" si="1052"/>
        <v>0</v>
      </c>
      <c r="O2485" s="264">
        <v>2</v>
      </c>
      <c r="P2485" s="13">
        <v>0</v>
      </c>
      <c r="Q2485" s="247">
        <f t="shared" si="1053"/>
        <v>2</v>
      </c>
      <c r="R2485" s="223" t="s">
        <v>22</v>
      </c>
      <c r="S2485" s="41">
        <v>43825</v>
      </c>
      <c r="T2485" s="42" t="s">
        <v>487</v>
      </c>
      <c r="U2485" s="185">
        <v>47483</v>
      </c>
      <c r="V2485" s="14"/>
      <c r="W2485" s="14"/>
      <c r="X2485" s="14"/>
      <c r="Y2485" s="11"/>
    </row>
    <row r="2486" spans="1:25" s="17" customFormat="1" ht="24.95" customHeight="1" x14ac:dyDescent="0.25">
      <c r="A2486" s="58">
        <f t="shared" si="1047"/>
        <v>65</v>
      </c>
      <c r="B2486" s="18" t="s">
        <v>126</v>
      </c>
      <c r="C2486" s="18" t="s">
        <v>486</v>
      </c>
      <c r="D2486" s="18">
        <v>4</v>
      </c>
      <c r="E2486" s="18" t="s">
        <v>13</v>
      </c>
      <c r="F2486" s="39">
        <v>1</v>
      </c>
      <c r="G2486" s="40"/>
      <c r="H2486" s="40">
        <v>45.3</v>
      </c>
      <c r="I2486" s="228">
        <f t="shared" si="1049"/>
        <v>45.3</v>
      </c>
      <c r="J2486" s="228">
        <f t="shared" si="1050"/>
        <v>0</v>
      </c>
      <c r="K2486" s="228">
        <f t="shared" si="1051"/>
        <v>45.3</v>
      </c>
      <c r="L2486" s="143">
        <f t="shared" si="1052"/>
        <v>1</v>
      </c>
      <c r="M2486" s="12">
        <f t="shared" si="1052"/>
        <v>0</v>
      </c>
      <c r="N2486" s="143">
        <f t="shared" si="1052"/>
        <v>1</v>
      </c>
      <c r="O2486" s="264">
        <v>3</v>
      </c>
      <c r="P2486" s="13">
        <v>0</v>
      </c>
      <c r="Q2486" s="247">
        <f t="shared" si="1053"/>
        <v>3</v>
      </c>
      <c r="R2486" s="223" t="s">
        <v>22</v>
      </c>
      <c r="S2486" s="41">
        <v>43825</v>
      </c>
      <c r="T2486" s="42" t="s">
        <v>487</v>
      </c>
      <c r="U2486" s="185">
        <v>47483</v>
      </c>
      <c r="V2486" s="139" t="s">
        <v>552</v>
      </c>
      <c r="W2486" s="14"/>
      <c r="X2486" s="14"/>
      <c r="Y2486" s="11"/>
    </row>
    <row r="2487" spans="1:25" s="17" customFormat="1" ht="24.95" customHeight="1" x14ac:dyDescent="0.25">
      <c r="A2487" s="58">
        <f t="shared" si="1047"/>
        <v>65</v>
      </c>
      <c r="B2487" s="18" t="s">
        <v>126</v>
      </c>
      <c r="C2487" s="18" t="s">
        <v>486</v>
      </c>
      <c r="D2487" s="18" t="s">
        <v>26</v>
      </c>
      <c r="E2487" s="18" t="s">
        <v>13</v>
      </c>
      <c r="F2487" s="39">
        <v>2</v>
      </c>
      <c r="G2487" s="40"/>
      <c r="H2487" s="40">
        <v>44</v>
      </c>
      <c r="I2487" s="228">
        <f t="shared" si="1049"/>
        <v>44</v>
      </c>
      <c r="J2487" s="228">
        <f t="shared" si="1050"/>
        <v>0</v>
      </c>
      <c r="K2487" s="228">
        <f t="shared" si="1051"/>
        <v>44</v>
      </c>
      <c r="L2487" s="143">
        <f t="shared" si="1052"/>
        <v>1</v>
      </c>
      <c r="M2487" s="12">
        <f t="shared" si="1052"/>
        <v>0</v>
      </c>
      <c r="N2487" s="143">
        <f t="shared" si="1052"/>
        <v>1</v>
      </c>
      <c r="O2487" s="264">
        <v>1</v>
      </c>
      <c r="P2487" s="13">
        <v>0</v>
      </c>
      <c r="Q2487" s="247">
        <f t="shared" si="1053"/>
        <v>1</v>
      </c>
      <c r="R2487" s="223" t="s">
        <v>22</v>
      </c>
      <c r="S2487" s="41">
        <v>43825</v>
      </c>
      <c r="T2487" s="42" t="s">
        <v>487</v>
      </c>
      <c r="U2487" s="185">
        <v>47483</v>
      </c>
      <c r="V2487" s="139">
        <v>38239</v>
      </c>
      <c r="W2487" s="14"/>
      <c r="X2487" s="14"/>
      <c r="Y2487" s="11"/>
    </row>
    <row r="2488" spans="1:25" s="17" customFormat="1" ht="24.95" customHeight="1" x14ac:dyDescent="0.25">
      <c r="A2488" s="58">
        <f t="shared" si="1047"/>
        <v>65</v>
      </c>
      <c r="B2488" s="18" t="s">
        <v>126</v>
      </c>
      <c r="C2488" s="18" t="s">
        <v>486</v>
      </c>
      <c r="D2488" s="18" t="s">
        <v>27</v>
      </c>
      <c r="E2488" s="18" t="s">
        <v>13</v>
      </c>
      <c r="F2488" s="39">
        <v>2</v>
      </c>
      <c r="G2488" s="40"/>
      <c r="H2488" s="40">
        <v>44.6</v>
      </c>
      <c r="I2488" s="228">
        <f t="shared" si="1049"/>
        <v>44.6</v>
      </c>
      <c r="J2488" s="228">
        <f t="shared" si="1050"/>
        <v>0</v>
      </c>
      <c r="K2488" s="228">
        <f t="shared" si="1051"/>
        <v>44.6</v>
      </c>
      <c r="L2488" s="143">
        <f t="shared" si="1052"/>
        <v>1</v>
      </c>
      <c r="M2488" s="12">
        <f t="shared" si="1052"/>
        <v>0</v>
      </c>
      <c r="N2488" s="143">
        <f t="shared" si="1052"/>
        <v>1</v>
      </c>
      <c r="O2488" s="264">
        <v>0</v>
      </c>
      <c r="P2488" s="13">
        <v>0</v>
      </c>
      <c r="Q2488" s="247">
        <f t="shared" si="1053"/>
        <v>0</v>
      </c>
      <c r="R2488" s="223" t="s">
        <v>22</v>
      </c>
      <c r="S2488" s="41">
        <v>43825</v>
      </c>
      <c r="T2488" s="42" t="s">
        <v>487</v>
      </c>
      <c r="U2488" s="185">
        <v>47483</v>
      </c>
      <c r="V2488" s="139">
        <v>43643</v>
      </c>
      <c r="W2488" s="14"/>
      <c r="X2488" s="14"/>
      <c r="Y2488" s="11"/>
    </row>
    <row r="2489" spans="1:25" s="17" customFormat="1" ht="24.95" customHeight="1" x14ac:dyDescent="0.25">
      <c r="A2489" s="58">
        <f t="shared" si="1047"/>
        <v>65</v>
      </c>
      <c r="B2489" s="18" t="s">
        <v>126</v>
      </c>
      <c r="C2489" s="18" t="s">
        <v>486</v>
      </c>
      <c r="D2489" s="18" t="s">
        <v>28</v>
      </c>
      <c r="E2489" s="18" t="s">
        <v>13</v>
      </c>
      <c r="F2489" s="39">
        <v>2</v>
      </c>
      <c r="G2489" s="40"/>
      <c r="H2489" s="40">
        <v>44.3</v>
      </c>
      <c r="I2489" s="228">
        <f t="shared" si="1049"/>
        <v>44.3</v>
      </c>
      <c r="J2489" s="228">
        <f t="shared" si="1050"/>
        <v>0</v>
      </c>
      <c r="K2489" s="228">
        <f t="shared" si="1051"/>
        <v>44.3</v>
      </c>
      <c r="L2489" s="143">
        <f t="shared" si="1052"/>
        <v>1</v>
      </c>
      <c r="M2489" s="12">
        <f t="shared" si="1052"/>
        <v>0</v>
      </c>
      <c r="N2489" s="143">
        <f t="shared" si="1052"/>
        <v>1</v>
      </c>
      <c r="O2489" s="264">
        <v>2</v>
      </c>
      <c r="P2489" s="13">
        <v>0</v>
      </c>
      <c r="Q2489" s="247">
        <f t="shared" si="1053"/>
        <v>2</v>
      </c>
      <c r="R2489" s="223" t="s">
        <v>22</v>
      </c>
      <c r="S2489" s="41">
        <v>43825</v>
      </c>
      <c r="T2489" s="42" t="s">
        <v>487</v>
      </c>
      <c r="U2489" s="185">
        <v>47483</v>
      </c>
      <c r="V2489" s="139">
        <v>38644</v>
      </c>
      <c r="W2489" s="14"/>
      <c r="X2489" s="14"/>
      <c r="Y2489" s="11"/>
    </row>
    <row r="2490" spans="1:25" s="17" customFormat="1" ht="24.95" customHeight="1" x14ac:dyDescent="0.25">
      <c r="A2490" s="58">
        <f t="shared" si="1047"/>
        <v>65</v>
      </c>
      <c r="B2490" s="18" t="s">
        <v>126</v>
      </c>
      <c r="C2490" s="18" t="s">
        <v>486</v>
      </c>
      <c r="D2490" s="18" t="s">
        <v>29</v>
      </c>
      <c r="E2490" s="18" t="s">
        <v>13</v>
      </c>
      <c r="F2490" s="39">
        <v>2</v>
      </c>
      <c r="G2490" s="40"/>
      <c r="H2490" s="40">
        <v>58.7</v>
      </c>
      <c r="I2490" s="228">
        <f t="shared" si="1049"/>
        <v>58.7</v>
      </c>
      <c r="J2490" s="228">
        <f t="shared" si="1050"/>
        <v>0</v>
      </c>
      <c r="K2490" s="228">
        <f t="shared" si="1051"/>
        <v>58.7</v>
      </c>
      <c r="L2490" s="143">
        <f t="shared" si="1052"/>
        <v>1</v>
      </c>
      <c r="M2490" s="12">
        <f t="shared" si="1052"/>
        <v>0</v>
      </c>
      <c r="N2490" s="143">
        <f t="shared" si="1052"/>
        <v>1</v>
      </c>
      <c r="O2490" s="264">
        <v>1</v>
      </c>
      <c r="P2490" s="13">
        <v>0</v>
      </c>
      <c r="Q2490" s="247">
        <f t="shared" si="1053"/>
        <v>1</v>
      </c>
      <c r="R2490" s="223" t="s">
        <v>22</v>
      </c>
      <c r="S2490" s="41">
        <v>43825</v>
      </c>
      <c r="T2490" s="42" t="s">
        <v>487</v>
      </c>
      <c r="U2490" s="185">
        <v>47483</v>
      </c>
      <c r="V2490" s="139">
        <v>41828</v>
      </c>
      <c r="W2490" s="14"/>
      <c r="X2490" s="14"/>
      <c r="Y2490" s="11"/>
    </row>
    <row r="2491" spans="1:25" s="17" customFormat="1" ht="24.95" customHeight="1" x14ac:dyDescent="0.25">
      <c r="A2491" s="58">
        <f t="shared" si="1047"/>
        <v>65</v>
      </c>
      <c r="B2491" s="18" t="s">
        <v>126</v>
      </c>
      <c r="C2491" s="18" t="s">
        <v>486</v>
      </c>
      <c r="D2491" s="18" t="s">
        <v>30</v>
      </c>
      <c r="E2491" s="18" t="s">
        <v>13</v>
      </c>
      <c r="F2491" s="39">
        <v>2</v>
      </c>
      <c r="G2491" s="40"/>
      <c r="H2491" s="40">
        <v>44.9</v>
      </c>
      <c r="I2491" s="228">
        <f t="shared" si="1049"/>
        <v>44.9</v>
      </c>
      <c r="J2491" s="228">
        <f t="shared" si="1050"/>
        <v>0</v>
      </c>
      <c r="K2491" s="228">
        <f t="shared" si="1051"/>
        <v>44.9</v>
      </c>
      <c r="L2491" s="143">
        <f t="shared" si="1052"/>
        <v>1</v>
      </c>
      <c r="M2491" s="12">
        <f t="shared" si="1052"/>
        <v>0</v>
      </c>
      <c r="N2491" s="143">
        <f t="shared" si="1052"/>
        <v>1</v>
      </c>
      <c r="O2491" s="264">
        <v>1</v>
      </c>
      <c r="P2491" s="13">
        <v>0</v>
      </c>
      <c r="Q2491" s="247">
        <f t="shared" si="1053"/>
        <v>1</v>
      </c>
      <c r="R2491" s="223" t="s">
        <v>22</v>
      </c>
      <c r="S2491" s="41">
        <v>43825</v>
      </c>
      <c r="T2491" s="42" t="s">
        <v>487</v>
      </c>
      <c r="U2491" s="185">
        <v>47483</v>
      </c>
      <c r="V2491" s="139">
        <v>42149</v>
      </c>
      <c r="W2491" s="14"/>
      <c r="X2491" s="14"/>
      <c r="Y2491" s="11"/>
    </row>
    <row r="2492" spans="1:25" s="17" customFormat="1" ht="24.95" customHeight="1" x14ac:dyDescent="0.25">
      <c r="A2492" s="58">
        <f t="shared" si="1047"/>
        <v>65</v>
      </c>
      <c r="B2492" s="18" t="s">
        <v>126</v>
      </c>
      <c r="C2492" s="18" t="s">
        <v>486</v>
      </c>
      <c r="D2492" s="18" t="s">
        <v>31</v>
      </c>
      <c r="E2492" s="18" t="s">
        <v>13</v>
      </c>
      <c r="F2492" s="39">
        <v>2</v>
      </c>
      <c r="G2492" s="40"/>
      <c r="H2492" s="40">
        <v>44.1</v>
      </c>
      <c r="I2492" s="228">
        <f t="shared" si="1049"/>
        <v>44.1</v>
      </c>
      <c r="J2492" s="228">
        <f t="shared" si="1050"/>
        <v>0</v>
      </c>
      <c r="K2492" s="228">
        <f t="shared" si="1051"/>
        <v>44.1</v>
      </c>
      <c r="L2492" s="143">
        <f t="shared" si="1052"/>
        <v>1</v>
      </c>
      <c r="M2492" s="12">
        <f t="shared" si="1052"/>
        <v>0</v>
      </c>
      <c r="N2492" s="143">
        <f t="shared" si="1052"/>
        <v>1</v>
      </c>
      <c r="O2492" s="264">
        <v>2</v>
      </c>
      <c r="P2492" s="13">
        <v>0</v>
      </c>
      <c r="Q2492" s="247">
        <f t="shared" si="1053"/>
        <v>2</v>
      </c>
      <c r="R2492" s="223" t="s">
        <v>22</v>
      </c>
      <c r="S2492" s="41">
        <v>43825</v>
      </c>
      <c r="T2492" s="42" t="s">
        <v>487</v>
      </c>
      <c r="U2492" s="185">
        <v>47483</v>
      </c>
      <c r="V2492" s="139">
        <v>37382</v>
      </c>
      <c r="W2492" s="14"/>
      <c r="X2492" s="14"/>
      <c r="Y2492" s="11"/>
    </row>
    <row r="2493" spans="1:25" s="17" customFormat="1" ht="24.95" customHeight="1" x14ac:dyDescent="0.25">
      <c r="A2493" s="58">
        <f t="shared" si="1047"/>
        <v>65</v>
      </c>
      <c r="B2493" s="18" t="s">
        <v>126</v>
      </c>
      <c r="C2493" s="18" t="s">
        <v>486</v>
      </c>
      <c r="D2493" s="18" t="s">
        <v>32</v>
      </c>
      <c r="E2493" s="18" t="s">
        <v>13</v>
      </c>
      <c r="F2493" s="39">
        <v>2</v>
      </c>
      <c r="G2493" s="40"/>
      <c r="H2493" s="40">
        <v>52</v>
      </c>
      <c r="I2493" s="228">
        <f t="shared" si="1049"/>
        <v>52</v>
      </c>
      <c r="J2493" s="228">
        <f t="shared" si="1050"/>
        <v>0</v>
      </c>
      <c r="K2493" s="228">
        <f t="shared" si="1051"/>
        <v>52</v>
      </c>
      <c r="L2493" s="143">
        <f t="shared" si="1052"/>
        <v>1</v>
      </c>
      <c r="M2493" s="12">
        <f t="shared" si="1052"/>
        <v>0</v>
      </c>
      <c r="N2493" s="143">
        <f t="shared" si="1052"/>
        <v>1</v>
      </c>
      <c r="O2493" s="264">
        <v>3</v>
      </c>
      <c r="P2493" s="13">
        <v>0</v>
      </c>
      <c r="Q2493" s="247">
        <f t="shared" si="1053"/>
        <v>3</v>
      </c>
      <c r="R2493" s="223" t="s">
        <v>22</v>
      </c>
      <c r="S2493" s="41">
        <v>43825</v>
      </c>
      <c r="T2493" s="42" t="s">
        <v>487</v>
      </c>
      <c r="U2493" s="185">
        <v>47483</v>
      </c>
      <c r="V2493" s="139">
        <v>38010</v>
      </c>
      <c r="W2493" s="14"/>
      <c r="X2493" s="14"/>
      <c r="Y2493" s="11"/>
    </row>
    <row r="2494" spans="1:25" s="17" customFormat="1" ht="24.95" customHeight="1" x14ac:dyDescent="0.25">
      <c r="A2494" s="58">
        <f t="shared" si="1047"/>
        <v>65</v>
      </c>
      <c r="B2494" s="18" t="s">
        <v>126</v>
      </c>
      <c r="C2494" s="18" t="s">
        <v>486</v>
      </c>
      <c r="D2494" s="18" t="s">
        <v>33</v>
      </c>
      <c r="E2494" s="18" t="s">
        <v>13</v>
      </c>
      <c r="F2494" s="39">
        <v>2</v>
      </c>
      <c r="G2494" s="40"/>
      <c r="H2494" s="40">
        <v>44.8</v>
      </c>
      <c r="I2494" s="228">
        <f t="shared" si="1049"/>
        <v>44.8</v>
      </c>
      <c r="J2494" s="228">
        <f t="shared" si="1050"/>
        <v>0</v>
      </c>
      <c r="K2494" s="228">
        <f t="shared" si="1051"/>
        <v>44.8</v>
      </c>
      <c r="L2494" s="143">
        <f t="shared" si="1052"/>
        <v>1</v>
      </c>
      <c r="M2494" s="12">
        <f t="shared" si="1052"/>
        <v>0</v>
      </c>
      <c r="N2494" s="143">
        <f t="shared" si="1052"/>
        <v>1</v>
      </c>
      <c r="O2494" s="264">
        <v>2</v>
      </c>
      <c r="P2494" s="13">
        <v>0</v>
      </c>
      <c r="Q2494" s="247">
        <f t="shared" si="1053"/>
        <v>2</v>
      </c>
      <c r="R2494" s="223" t="s">
        <v>22</v>
      </c>
      <c r="S2494" s="41">
        <v>43825</v>
      </c>
      <c r="T2494" s="42" t="s">
        <v>487</v>
      </c>
      <c r="U2494" s="185">
        <v>47483</v>
      </c>
      <c r="V2494" s="139">
        <v>42803</v>
      </c>
      <c r="W2494" s="14"/>
      <c r="X2494" s="14"/>
      <c r="Y2494" s="11"/>
    </row>
    <row r="2495" spans="1:25" s="17" customFormat="1" ht="24.95" customHeight="1" x14ac:dyDescent="0.25">
      <c r="A2495" s="58">
        <f t="shared" si="1047"/>
        <v>65</v>
      </c>
      <c r="B2495" s="18" t="s">
        <v>126</v>
      </c>
      <c r="C2495" s="18" t="s">
        <v>486</v>
      </c>
      <c r="D2495" s="18" t="s">
        <v>39</v>
      </c>
      <c r="E2495" s="18" t="s">
        <v>13</v>
      </c>
      <c r="F2495" s="39">
        <v>2</v>
      </c>
      <c r="G2495" s="40"/>
      <c r="H2495" s="40">
        <v>45.1</v>
      </c>
      <c r="I2495" s="228">
        <f t="shared" si="1049"/>
        <v>45.1</v>
      </c>
      <c r="J2495" s="228">
        <f t="shared" si="1050"/>
        <v>0</v>
      </c>
      <c r="K2495" s="228">
        <f t="shared" si="1051"/>
        <v>45.1</v>
      </c>
      <c r="L2495" s="143">
        <f t="shared" si="1052"/>
        <v>1</v>
      </c>
      <c r="M2495" s="12">
        <f t="shared" si="1052"/>
        <v>0</v>
      </c>
      <c r="N2495" s="143">
        <f t="shared" si="1052"/>
        <v>1</v>
      </c>
      <c r="O2495" s="264">
        <v>0</v>
      </c>
      <c r="P2495" s="13">
        <v>0</v>
      </c>
      <c r="Q2495" s="247">
        <f t="shared" si="1053"/>
        <v>0</v>
      </c>
      <c r="R2495" s="223" t="s">
        <v>22</v>
      </c>
      <c r="S2495" s="41">
        <v>43825</v>
      </c>
      <c r="T2495" s="42" t="s">
        <v>487</v>
      </c>
      <c r="U2495" s="185">
        <v>47483</v>
      </c>
      <c r="V2495" s="139">
        <v>40161</v>
      </c>
      <c r="W2495" s="14"/>
      <c r="X2495" s="14"/>
      <c r="Y2495" s="11"/>
    </row>
    <row r="2496" spans="1:25" s="17" customFormat="1" ht="24.95" customHeight="1" x14ac:dyDescent="0.25">
      <c r="A2496" s="58">
        <f t="shared" si="1047"/>
        <v>65</v>
      </c>
      <c r="B2496" s="18" t="s">
        <v>126</v>
      </c>
      <c r="C2496" s="18" t="s">
        <v>486</v>
      </c>
      <c r="D2496" s="18" t="s">
        <v>40</v>
      </c>
      <c r="E2496" s="18" t="s">
        <v>13</v>
      </c>
      <c r="F2496" s="39">
        <v>1</v>
      </c>
      <c r="G2496" s="40"/>
      <c r="H2496" s="40">
        <v>44.8</v>
      </c>
      <c r="I2496" s="228">
        <f t="shared" si="1049"/>
        <v>44.8</v>
      </c>
      <c r="J2496" s="228">
        <f t="shared" si="1050"/>
        <v>0</v>
      </c>
      <c r="K2496" s="228">
        <f t="shared" si="1051"/>
        <v>44.8</v>
      </c>
      <c r="L2496" s="143">
        <f t="shared" si="1052"/>
        <v>1</v>
      </c>
      <c r="M2496" s="12">
        <f t="shared" si="1052"/>
        <v>0</v>
      </c>
      <c r="N2496" s="143">
        <f t="shared" si="1052"/>
        <v>1</v>
      </c>
      <c r="O2496" s="264">
        <v>2</v>
      </c>
      <c r="P2496" s="13">
        <v>0</v>
      </c>
      <c r="Q2496" s="247">
        <f t="shared" si="1053"/>
        <v>2</v>
      </c>
      <c r="R2496" s="223" t="s">
        <v>22</v>
      </c>
      <c r="S2496" s="41">
        <v>43825</v>
      </c>
      <c r="T2496" s="42" t="s">
        <v>487</v>
      </c>
      <c r="U2496" s="185">
        <v>47483</v>
      </c>
      <c r="V2496" s="139">
        <v>43398</v>
      </c>
      <c r="W2496" s="14"/>
      <c r="X2496" s="14"/>
      <c r="Y2496" s="11"/>
    </row>
    <row r="2497" spans="1:25" s="17" customFormat="1" ht="24.95" customHeight="1" x14ac:dyDescent="0.25">
      <c r="A2497" s="58">
        <f t="shared" si="1047"/>
        <v>65</v>
      </c>
      <c r="B2497" s="18" t="s">
        <v>126</v>
      </c>
      <c r="C2497" s="18" t="s">
        <v>486</v>
      </c>
      <c r="D2497" s="18" t="s">
        <v>41</v>
      </c>
      <c r="E2497" s="18" t="s">
        <v>13</v>
      </c>
      <c r="F2497" s="39">
        <v>2</v>
      </c>
      <c r="G2497" s="40"/>
      <c r="H2497" s="40">
        <v>44.4</v>
      </c>
      <c r="I2497" s="228">
        <f t="shared" si="1049"/>
        <v>44.4</v>
      </c>
      <c r="J2497" s="228">
        <f t="shared" si="1050"/>
        <v>0</v>
      </c>
      <c r="K2497" s="228">
        <f t="shared" si="1051"/>
        <v>44.4</v>
      </c>
      <c r="L2497" s="143">
        <f t="shared" si="1052"/>
        <v>1</v>
      </c>
      <c r="M2497" s="12">
        <f t="shared" si="1052"/>
        <v>0</v>
      </c>
      <c r="N2497" s="143">
        <f t="shared" si="1052"/>
        <v>1</v>
      </c>
      <c r="O2497" s="264">
        <v>1</v>
      </c>
      <c r="P2497" s="13">
        <v>0</v>
      </c>
      <c r="Q2497" s="247">
        <f t="shared" si="1053"/>
        <v>1</v>
      </c>
      <c r="R2497" s="223" t="s">
        <v>22</v>
      </c>
      <c r="S2497" s="41">
        <v>43825</v>
      </c>
      <c r="T2497" s="42" t="s">
        <v>487</v>
      </c>
      <c r="U2497" s="185">
        <v>47483</v>
      </c>
      <c r="V2497" s="139">
        <v>37341</v>
      </c>
      <c r="W2497" s="14"/>
      <c r="X2497" s="14"/>
      <c r="Y2497" s="11"/>
    </row>
    <row r="2498" spans="1:25" s="17" customFormat="1" ht="24.95" customHeight="1" x14ac:dyDescent="0.25">
      <c r="A2498" s="58">
        <f t="shared" si="1047"/>
        <v>65</v>
      </c>
      <c r="B2498" s="18" t="s">
        <v>126</v>
      </c>
      <c r="C2498" s="18" t="s">
        <v>486</v>
      </c>
      <c r="D2498" s="18" t="s">
        <v>42</v>
      </c>
      <c r="E2498" s="18" t="s">
        <v>13</v>
      </c>
      <c r="F2498" s="39">
        <v>2</v>
      </c>
      <c r="G2498" s="40"/>
      <c r="H2498" s="40">
        <v>67.2</v>
      </c>
      <c r="I2498" s="228">
        <f t="shared" si="1049"/>
        <v>67.2</v>
      </c>
      <c r="J2498" s="228">
        <f t="shared" si="1050"/>
        <v>0</v>
      </c>
      <c r="K2498" s="228">
        <f t="shared" si="1051"/>
        <v>67.2</v>
      </c>
      <c r="L2498" s="143">
        <f t="shared" si="1052"/>
        <v>1</v>
      </c>
      <c r="M2498" s="12">
        <f t="shared" si="1052"/>
        <v>0</v>
      </c>
      <c r="N2498" s="143">
        <f t="shared" si="1052"/>
        <v>1</v>
      </c>
      <c r="O2498" s="264">
        <v>2</v>
      </c>
      <c r="P2498" s="13">
        <v>0</v>
      </c>
      <c r="Q2498" s="247">
        <f t="shared" si="1053"/>
        <v>2</v>
      </c>
      <c r="R2498" s="223" t="s">
        <v>22</v>
      </c>
      <c r="S2498" s="198">
        <v>43825</v>
      </c>
      <c r="T2498" s="199" t="s">
        <v>487</v>
      </c>
      <c r="U2498" s="200">
        <v>47483</v>
      </c>
      <c r="V2498" s="139" t="s">
        <v>552</v>
      </c>
      <c r="W2498" s="14"/>
      <c r="X2498" s="14"/>
      <c r="Y2498" s="11"/>
    </row>
    <row r="2499" spans="1:25" s="66" customFormat="1" ht="21" customHeight="1" x14ac:dyDescent="0.2">
      <c r="A2499" s="67">
        <f t="shared" si="1047"/>
        <v>65</v>
      </c>
      <c r="B2499" s="68" t="s">
        <v>126</v>
      </c>
      <c r="C2499" s="68" t="s">
        <v>486</v>
      </c>
      <c r="D2499" s="68">
        <f>COUNTA(D2483:D2498)</f>
        <v>16</v>
      </c>
      <c r="E2499" s="112" t="s">
        <v>34</v>
      </c>
      <c r="F2499" s="34"/>
      <c r="G2499" s="73">
        <v>872.9</v>
      </c>
      <c r="H2499" s="73">
        <f>SUM(H2483:H2498)</f>
        <v>757.1</v>
      </c>
      <c r="I2499" s="73">
        <f t="shared" ref="I2499:Q2499" si="1054">SUM(I2483:I2498)</f>
        <v>757.1</v>
      </c>
      <c r="J2499" s="73">
        <f t="shared" si="1054"/>
        <v>88.4</v>
      </c>
      <c r="K2499" s="73">
        <f t="shared" si="1054"/>
        <v>668.69999999999993</v>
      </c>
      <c r="L2499" s="115">
        <f t="shared" si="1054"/>
        <v>16</v>
      </c>
      <c r="M2499" s="115">
        <f t="shared" si="1054"/>
        <v>2</v>
      </c>
      <c r="N2499" s="115">
        <f t="shared" si="1054"/>
        <v>14</v>
      </c>
      <c r="O2499" s="115">
        <f t="shared" si="1054"/>
        <v>29</v>
      </c>
      <c r="P2499" s="115">
        <f t="shared" si="1054"/>
        <v>0</v>
      </c>
      <c r="Q2499" s="115">
        <f t="shared" si="1054"/>
        <v>29</v>
      </c>
      <c r="R2499" s="15" t="str">
        <f>IF(L2499/D2499=0,"дом расселён 100%",IF(L2499-D2499=0,"0%",IF(L2499/D2499&lt;1,1-L2499/D2499)))</f>
        <v>0%</v>
      </c>
      <c r="S2499" s="74">
        <v>43825</v>
      </c>
      <c r="T2499" s="159" t="s">
        <v>487</v>
      </c>
      <c r="U2499" s="74">
        <v>47483</v>
      </c>
      <c r="V2499" s="4"/>
      <c r="W2499" s="29"/>
      <c r="X2499" s="29"/>
      <c r="Y2499" s="11"/>
    </row>
    <row r="2500" spans="1:25" s="17" customFormat="1" ht="24.95" customHeight="1" x14ac:dyDescent="0.25">
      <c r="A2500" s="58">
        <f>A2499+1</f>
        <v>66</v>
      </c>
      <c r="B2500" s="18" t="s">
        <v>126</v>
      </c>
      <c r="C2500" s="18" t="s">
        <v>488</v>
      </c>
      <c r="D2500" s="18" t="s">
        <v>21</v>
      </c>
      <c r="E2500" s="18" t="s">
        <v>13</v>
      </c>
      <c r="F2500" s="39">
        <v>1</v>
      </c>
      <c r="G2500" s="40"/>
      <c r="H2500" s="40">
        <v>41.2</v>
      </c>
      <c r="I2500" s="228">
        <f t="shared" ref="I2500:I2515" si="1055">IF(R2500="Подлежит расселению",H2500,IF(R2500="Расселено",0,IF(R2500="Пустующие",0,IF(R2500="В суде",H2500))))</f>
        <v>41.2</v>
      </c>
      <c r="J2500" s="228">
        <f t="shared" ref="J2500:J2515" si="1056">IF(E2500="Муниципальная",I2500,IF(E2500="Частная",0,IF(E2500="Государственная",0,IF(E2500="Юр.лицо",0))))</f>
        <v>0</v>
      </c>
      <c r="K2500" s="228">
        <f t="shared" ref="K2500:K2515" si="1057">IF(E2500="Муниципальная",0,IF(E2500="Частная",I2500,IF(E2500="Государственная",I2500,IF(E2500="Юр.лицо",I2500))))</f>
        <v>41.2</v>
      </c>
      <c r="L2500" s="143">
        <f t="shared" ref="L2500:N2515" si="1058">IF(I2500&gt;0,1,IF(I2500=0,0))</f>
        <v>1</v>
      </c>
      <c r="M2500" s="12">
        <f t="shared" si="1058"/>
        <v>0</v>
      </c>
      <c r="N2500" s="143">
        <f t="shared" si="1058"/>
        <v>1</v>
      </c>
      <c r="O2500" s="264">
        <v>3</v>
      </c>
      <c r="P2500" s="13">
        <v>0</v>
      </c>
      <c r="Q2500" s="247">
        <f t="shared" ref="Q2500:Q2515" si="1059">O2500-P2500</f>
        <v>3</v>
      </c>
      <c r="R2500" s="223" t="s">
        <v>22</v>
      </c>
      <c r="S2500" s="212">
        <v>43825</v>
      </c>
      <c r="T2500" s="213" t="s">
        <v>489</v>
      </c>
      <c r="U2500" s="214">
        <v>47483</v>
      </c>
      <c r="V2500" s="139">
        <v>41859</v>
      </c>
      <c r="W2500" s="14"/>
      <c r="X2500" s="14"/>
      <c r="Y2500" s="11"/>
    </row>
    <row r="2501" spans="1:25" s="17" customFormat="1" ht="24.95" customHeight="1" x14ac:dyDescent="0.25">
      <c r="A2501" s="58">
        <f t="shared" si="1047"/>
        <v>66</v>
      </c>
      <c r="B2501" s="18" t="s">
        <v>126</v>
      </c>
      <c r="C2501" s="18" t="s">
        <v>488</v>
      </c>
      <c r="D2501" s="18" t="s">
        <v>23</v>
      </c>
      <c r="E2501" s="18" t="s">
        <v>13</v>
      </c>
      <c r="F2501" s="39">
        <v>2</v>
      </c>
      <c r="G2501" s="40"/>
      <c r="H2501" s="40">
        <v>44.4</v>
      </c>
      <c r="I2501" s="228">
        <f t="shared" si="1055"/>
        <v>44.4</v>
      </c>
      <c r="J2501" s="228">
        <f t="shared" si="1056"/>
        <v>0</v>
      </c>
      <c r="K2501" s="228">
        <f t="shared" si="1057"/>
        <v>44.4</v>
      </c>
      <c r="L2501" s="143">
        <f t="shared" si="1058"/>
        <v>1</v>
      </c>
      <c r="M2501" s="12">
        <f t="shared" si="1058"/>
        <v>0</v>
      </c>
      <c r="N2501" s="143">
        <f t="shared" si="1058"/>
        <v>1</v>
      </c>
      <c r="O2501" s="264">
        <v>1</v>
      </c>
      <c r="P2501" s="13">
        <v>0</v>
      </c>
      <c r="Q2501" s="247">
        <f t="shared" si="1059"/>
        <v>1</v>
      </c>
      <c r="R2501" s="223" t="s">
        <v>22</v>
      </c>
      <c r="S2501" s="41">
        <v>43825</v>
      </c>
      <c r="T2501" s="42" t="s">
        <v>489</v>
      </c>
      <c r="U2501" s="185">
        <v>47483</v>
      </c>
      <c r="V2501" s="139">
        <v>40687</v>
      </c>
      <c r="W2501" s="14"/>
      <c r="X2501" s="14"/>
      <c r="Y2501" s="11"/>
    </row>
    <row r="2502" spans="1:25" s="17" customFormat="1" ht="24.95" customHeight="1" x14ac:dyDescent="0.25">
      <c r="A2502" s="58">
        <f t="shared" si="1047"/>
        <v>66</v>
      </c>
      <c r="B2502" s="18" t="s">
        <v>126</v>
      </c>
      <c r="C2502" s="18" t="s">
        <v>488</v>
      </c>
      <c r="D2502" s="18" t="s">
        <v>24</v>
      </c>
      <c r="E2502" s="18" t="s">
        <v>13</v>
      </c>
      <c r="F2502" s="39">
        <v>2</v>
      </c>
      <c r="G2502" s="40"/>
      <c r="H2502" s="40">
        <v>43.2</v>
      </c>
      <c r="I2502" s="228">
        <f t="shared" si="1055"/>
        <v>43.2</v>
      </c>
      <c r="J2502" s="228">
        <f t="shared" si="1056"/>
        <v>0</v>
      </c>
      <c r="K2502" s="228">
        <f t="shared" si="1057"/>
        <v>43.2</v>
      </c>
      <c r="L2502" s="143">
        <f t="shared" si="1058"/>
        <v>1</v>
      </c>
      <c r="M2502" s="12">
        <f t="shared" si="1058"/>
        <v>0</v>
      </c>
      <c r="N2502" s="143">
        <f t="shared" si="1058"/>
        <v>1</v>
      </c>
      <c r="O2502" s="264">
        <v>3</v>
      </c>
      <c r="P2502" s="13">
        <v>0</v>
      </c>
      <c r="Q2502" s="247">
        <f t="shared" si="1059"/>
        <v>3</v>
      </c>
      <c r="R2502" s="223" t="s">
        <v>22</v>
      </c>
      <c r="S2502" s="41">
        <v>43825</v>
      </c>
      <c r="T2502" s="42" t="s">
        <v>489</v>
      </c>
      <c r="U2502" s="185">
        <v>47483</v>
      </c>
      <c r="V2502" s="139">
        <v>41771</v>
      </c>
      <c r="W2502" s="14"/>
      <c r="X2502" s="14"/>
      <c r="Y2502" s="11"/>
    </row>
    <row r="2503" spans="1:25" s="17" customFormat="1" ht="24.95" customHeight="1" x14ac:dyDescent="0.25">
      <c r="A2503" s="58">
        <f t="shared" si="1047"/>
        <v>66</v>
      </c>
      <c r="B2503" s="18" t="s">
        <v>126</v>
      </c>
      <c r="C2503" s="18" t="s">
        <v>488</v>
      </c>
      <c r="D2503" s="18" t="s">
        <v>25</v>
      </c>
      <c r="E2503" s="18" t="s">
        <v>13</v>
      </c>
      <c r="F2503" s="39">
        <v>1</v>
      </c>
      <c r="G2503" s="40"/>
      <c r="H2503" s="40">
        <v>41.1</v>
      </c>
      <c r="I2503" s="228">
        <f t="shared" si="1055"/>
        <v>41.1</v>
      </c>
      <c r="J2503" s="228">
        <f t="shared" si="1056"/>
        <v>0</v>
      </c>
      <c r="K2503" s="228">
        <f t="shared" si="1057"/>
        <v>41.1</v>
      </c>
      <c r="L2503" s="143">
        <f t="shared" si="1058"/>
        <v>1</v>
      </c>
      <c r="M2503" s="12">
        <f t="shared" si="1058"/>
        <v>0</v>
      </c>
      <c r="N2503" s="143">
        <f t="shared" si="1058"/>
        <v>1</v>
      </c>
      <c r="O2503" s="264">
        <v>1</v>
      </c>
      <c r="P2503" s="13">
        <v>0</v>
      </c>
      <c r="Q2503" s="247">
        <f t="shared" si="1059"/>
        <v>1</v>
      </c>
      <c r="R2503" s="223" t="s">
        <v>22</v>
      </c>
      <c r="S2503" s="41">
        <v>43825</v>
      </c>
      <c r="T2503" s="42" t="s">
        <v>489</v>
      </c>
      <c r="U2503" s="185">
        <v>47483</v>
      </c>
      <c r="V2503" s="139">
        <v>43230</v>
      </c>
      <c r="W2503" s="14"/>
      <c r="X2503" s="14"/>
      <c r="Y2503" s="11"/>
    </row>
    <row r="2504" spans="1:25" s="17" customFormat="1" ht="24.95" customHeight="1" x14ac:dyDescent="0.25">
      <c r="A2504" s="58">
        <f t="shared" si="1047"/>
        <v>66</v>
      </c>
      <c r="B2504" s="18" t="s">
        <v>126</v>
      </c>
      <c r="C2504" s="18" t="s">
        <v>488</v>
      </c>
      <c r="D2504" s="18" t="s">
        <v>26</v>
      </c>
      <c r="E2504" s="18" t="s">
        <v>12</v>
      </c>
      <c r="F2504" s="39">
        <v>1</v>
      </c>
      <c r="G2504" s="40"/>
      <c r="H2504" s="40">
        <v>40.9</v>
      </c>
      <c r="I2504" s="228">
        <f t="shared" si="1055"/>
        <v>0</v>
      </c>
      <c r="J2504" s="228">
        <f t="shared" si="1056"/>
        <v>0</v>
      </c>
      <c r="K2504" s="228">
        <f t="shared" si="1057"/>
        <v>0</v>
      </c>
      <c r="L2504" s="143">
        <f t="shared" si="1058"/>
        <v>0</v>
      </c>
      <c r="M2504" s="12">
        <f t="shared" si="1058"/>
        <v>0</v>
      </c>
      <c r="N2504" s="143">
        <f t="shared" si="1058"/>
        <v>0</v>
      </c>
      <c r="O2504" s="264"/>
      <c r="P2504" s="13">
        <v>0</v>
      </c>
      <c r="Q2504" s="247">
        <f t="shared" si="1059"/>
        <v>0</v>
      </c>
      <c r="R2504" s="223" t="s">
        <v>106</v>
      </c>
      <c r="S2504" s="41">
        <v>43825</v>
      </c>
      <c r="T2504" s="42" t="s">
        <v>489</v>
      </c>
      <c r="U2504" s="185">
        <v>47483</v>
      </c>
      <c r="V2504" s="139">
        <v>41184</v>
      </c>
      <c r="W2504" s="14"/>
      <c r="X2504" s="14"/>
      <c r="Y2504" s="11"/>
    </row>
    <row r="2505" spans="1:25" s="17" customFormat="1" ht="24.95" customHeight="1" x14ac:dyDescent="0.25">
      <c r="A2505" s="58">
        <f t="shared" si="1047"/>
        <v>66</v>
      </c>
      <c r="B2505" s="18" t="s">
        <v>126</v>
      </c>
      <c r="C2505" s="18" t="s">
        <v>488</v>
      </c>
      <c r="D2505" s="18" t="s">
        <v>27</v>
      </c>
      <c r="E2505" s="18" t="s">
        <v>13</v>
      </c>
      <c r="F2505" s="39">
        <v>2</v>
      </c>
      <c r="G2505" s="40"/>
      <c r="H2505" s="40">
        <v>44.6</v>
      </c>
      <c r="I2505" s="228">
        <f t="shared" si="1055"/>
        <v>44.6</v>
      </c>
      <c r="J2505" s="228">
        <f t="shared" si="1056"/>
        <v>0</v>
      </c>
      <c r="K2505" s="228">
        <f t="shared" si="1057"/>
        <v>44.6</v>
      </c>
      <c r="L2505" s="143">
        <f t="shared" si="1058"/>
        <v>1</v>
      </c>
      <c r="M2505" s="12">
        <f t="shared" si="1058"/>
        <v>0</v>
      </c>
      <c r="N2505" s="143">
        <f t="shared" si="1058"/>
        <v>1</v>
      </c>
      <c r="O2505" s="264">
        <v>1</v>
      </c>
      <c r="P2505" s="13">
        <v>0</v>
      </c>
      <c r="Q2505" s="247">
        <f t="shared" si="1059"/>
        <v>1</v>
      </c>
      <c r="R2505" s="223" t="s">
        <v>22</v>
      </c>
      <c r="S2505" s="41">
        <v>43825</v>
      </c>
      <c r="T2505" s="42" t="s">
        <v>489</v>
      </c>
      <c r="U2505" s="185">
        <v>47483</v>
      </c>
      <c r="V2505" s="139">
        <v>39643</v>
      </c>
      <c r="W2505" s="14"/>
      <c r="X2505" s="14"/>
      <c r="Y2505" s="11"/>
    </row>
    <row r="2506" spans="1:25" s="17" customFormat="1" ht="24.95" customHeight="1" x14ac:dyDescent="0.25">
      <c r="A2506" s="58">
        <f t="shared" si="1047"/>
        <v>66</v>
      </c>
      <c r="B2506" s="18" t="s">
        <v>126</v>
      </c>
      <c r="C2506" s="18" t="s">
        <v>488</v>
      </c>
      <c r="D2506" s="18" t="s">
        <v>28</v>
      </c>
      <c r="E2506" s="18" t="s">
        <v>13</v>
      </c>
      <c r="F2506" s="39">
        <v>1</v>
      </c>
      <c r="G2506" s="40"/>
      <c r="H2506" s="40">
        <v>43.9</v>
      </c>
      <c r="I2506" s="228">
        <f t="shared" si="1055"/>
        <v>43.9</v>
      </c>
      <c r="J2506" s="228">
        <f t="shared" si="1056"/>
        <v>0</v>
      </c>
      <c r="K2506" s="228">
        <f t="shared" si="1057"/>
        <v>43.9</v>
      </c>
      <c r="L2506" s="143">
        <f t="shared" si="1058"/>
        <v>1</v>
      </c>
      <c r="M2506" s="12">
        <f t="shared" si="1058"/>
        <v>0</v>
      </c>
      <c r="N2506" s="143">
        <f t="shared" si="1058"/>
        <v>1</v>
      </c>
      <c r="O2506" s="264">
        <v>4</v>
      </c>
      <c r="P2506" s="13">
        <v>0</v>
      </c>
      <c r="Q2506" s="247">
        <f t="shared" si="1059"/>
        <v>4</v>
      </c>
      <c r="R2506" s="223" t="s">
        <v>22</v>
      </c>
      <c r="S2506" s="41">
        <v>43825</v>
      </c>
      <c r="T2506" s="42" t="s">
        <v>489</v>
      </c>
      <c r="U2506" s="185">
        <v>47483</v>
      </c>
      <c r="V2506" s="139">
        <v>42487</v>
      </c>
      <c r="W2506" s="14"/>
      <c r="X2506" s="14"/>
      <c r="Y2506" s="11"/>
    </row>
    <row r="2507" spans="1:25" s="17" customFormat="1" ht="24.95" customHeight="1" x14ac:dyDescent="0.25">
      <c r="A2507" s="58">
        <f t="shared" si="1047"/>
        <v>66</v>
      </c>
      <c r="B2507" s="18" t="s">
        <v>126</v>
      </c>
      <c r="C2507" s="18" t="s">
        <v>488</v>
      </c>
      <c r="D2507" s="18" t="s">
        <v>29</v>
      </c>
      <c r="E2507" s="18" t="s">
        <v>13</v>
      </c>
      <c r="F2507" s="39">
        <v>1</v>
      </c>
      <c r="G2507" s="40"/>
      <c r="H2507" s="40">
        <v>41.4</v>
      </c>
      <c r="I2507" s="228">
        <f t="shared" si="1055"/>
        <v>41.4</v>
      </c>
      <c r="J2507" s="228">
        <f t="shared" si="1056"/>
        <v>0</v>
      </c>
      <c r="K2507" s="228">
        <f t="shared" si="1057"/>
        <v>41.4</v>
      </c>
      <c r="L2507" s="143">
        <f t="shared" si="1058"/>
        <v>1</v>
      </c>
      <c r="M2507" s="12">
        <f t="shared" si="1058"/>
        <v>0</v>
      </c>
      <c r="N2507" s="143">
        <f t="shared" si="1058"/>
        <v>1</v>
      </c>
      <c r="O2507" s="264">
        <v>6</v>
      </c>
      <c r="P2507" s="13">
        <v>6</v>
      </c>
      <c r="Q2507" s="247">
        <f t="shared" si="1059"/>
        <v>0</v>
      </c>
      <c r="R2507" s="223" t="s">
        <v>22</v>
      </c>
      <c r="S2507" s="41">
        <v>43825</v>
      </c>
      <c r="T2507" s="42" t="s">
        <v>489</v>
      </c>
      <c r="U2507" s="185">
        <v>47483</v>
      </c>
      <c r="V2507" s="139">
        <v>41221</v>
      </c>
      <c r="W2507" s="14"/>
      <c r="X2507" s="14"/>
      <c r="Y2507" s="11"/>
    </row>
    <row r="2508" spans="1:25" s="17" customFormat="1" ht="24.95" customHeight="1" x14ac:dyDescent="0.25">
      <c r="A2508" s="58">
        <f t="shared" si="1047"/>
        <v>66</v>
      </c>
      <c r="B2508" s="18" t="s">
        <v>126</v>
      </c>
      <c r="C2508" s="18" t="s">
        <v>488</v>
      </c>
      <c r="D2508" s="18" t="s">
        <v>30</v>
      </c>
      <c r="E2508" s="18" t="s">
        <v>13</v>
      </c>
      <c r="F2508" s="39">
        <v>1</v>
      </c>
      <c r="G2508" s="40"/>
      <c r="H2508" s="40">
        <v>41.7</v>
      </c>
      <c r="I2508" s="228">
        <f t="shared" si="1055"/>
        <v>41.7</v>
      </c>
      <c r="J2508" s="228">
        <f t="shared" si="1056"/>
        <v>0</v>
      </c>
      <c r="K2508" s="228">
        <f t="shared" si="1057"/>
        <v>41.7</v>
      </c>
      <c r="L2508" s="143">
        <f t="shared" si="1058"/>
        <v>1</v>
      </c>
      <c r="M2508" s="12">
        <f t="shared" si="1058"/>
        <v>0</v>
      </c>
      <c r="N2508" s="143">
        <f t="shared" si="1058"/>
        <v>1</v>
      </c>
      <c r="O2508" s="264">
        <v>2</v>
      </c>
      <c r="P2508" s="13">
        <v>0</v>
      </c>
      <c r="Q2508" s="247">
        <f t="shared" si="1059"/>
        <v>2</v>
      </c>
      <c r="R2508" s="223" t="s">
        <v>22</v>
      </c>
      <c r="S2508" s="41">
        <v>43825</v>
      </c>
      <c r="T2508" s="42" t="s">
        <v>489</v>
      </c>
      <c r="U2508" s="185">
        <v>47483</v>
      </c>
      <c r="V2508" s="139">
        <v>43690</v>
      </c>
      <c r="W2508" s="14"/>
      <c r="X2508" s="14"/>
      <c r="Y2508" s="11"/>
    </row>
    <row r="2509" spans="1:25" s="17" customFormat="1" ht="24.95" customHeight="1" x14ac:dyDescent="0.25">
      <c r="A2509" s="58">
        <f t="shared" si="1047"/>
        <v>66</v>
      </c>
      <c r="B2509" s="18" t="s">
        <v>126</v>
      </c>
      <c r="C2509" s="18" t="s">
        <v>488</v>
      </c>
      <c r="D2509" s="18" t="s">
        <v>31</v>
      </c>
      <c r="E2509" s="18" t="s">
        <v>12</v>
      </c>
      <c r="F2509" s="39">
        <v>2</v>
      </c>
      <c r="G2509" s="40"/>
      <c r="H2509" s="40">
        <v>44.7</v>
      </c>
      <c r="I2509" s="228">
        <f t="shared" si="1055"/>
        <v>44.7</v>
      </c>
      <c r="J2509" s="228">
        <f t="shared" si="1056"/>
        <v>44.7</v>
      </c>
      <c r="K2509" s="228">
        <f t="shared" si="1057"/>
        <v>0</v>
      </c>
      <c r="L2509" s="143">
        <f t="shared" si="1058"/>
        <v>1</v>
      </c>
      <c r="M2509" s="12">
        <f t="shared" si="1058"/>
        <v>1</v>
      </c>
      <c r="N2509" s="143">
        <f t="shared" si="1058"/>
        <v>0</v>
      </c>
      <c r="O2509" s="264">
        <v>1</v>
      </c>
      <c r="P2509" s="13">
        <v>0</v>
      </c>
      <c r="Q2509" s="247">
        <f t="shared" si="1059"/>
        <v>1</v>
      </c>
      <c r="R2509" s="223" t="s">
        <v>22</v>
      </c>
      <c r="S2509" s="41">
        <v>43825</v>
      </c>
      <c r="T2509" s="42" t="s">
        <v>489</v>
      </c>
      <c r="U2509" s="185">
        <v>47483</v>
      </c>
      <c r="V2509" s="14"/>
      <c r="W2509" s="14"/>
      <c r="X2509" s="14"/>
      <c r="Y2509" s="11"/>
    </row>
    <row r="2510" spans="1:25" s="17" customFormat="1" ht="24.95" customHeight="1" x14ac:dyDescent="0.25">
      <c r="A2510" s="58">
        <f t="shared" si="1047"/>
        <v>66</v>
      </c>
      <c r="B2510" s="18" t="s">
        <v>126</v>
      </c>
      <c r="C2510" s="18" t="s">
        <v>488</v>
      </c>
      <c r="D2510" s="18" t="s">
        <v>32</v>
      </c>
      <c r="E2510" s="18" t="s">
        <v>12</v>
      </c>
      <c r="F2510" s="39">
        <v>2</v>
      </c>
      <c r="G2510" s="40"/>
      <c r="H2510" s="40">
        <v>44.2</v>
      </c>
      <c r="I2510" s="228">
        <f t="shared" si="1055"/>
        <v>44.2</v>
      </c>
      <c r="J2510" s="228">
        <f t="shared" si="1056"/>
        <v>44.2</v>
      </c>
      <c r="K2510" s="228">
        <f t="shared" si="1057"/>
        <v>0</v>
      </c>
      <c r="L2510" s="143">
        <f t="shared" si="1058"/>
        <v>1</v>
      </c>
      <c r="M2510" s="12">
        <f t="shared" si="1058"/>
        <v>1</v>
      </c>
      <c r="N2510" s="143">
        <f t="shared" si="1058"/>
        <v>0</v>
      </c>
      <c r="O2510" s="264">
        <v>2</v>
      </c>
      <c r="P2510" s="13">
        <v>0</v>
      </c>
      <c r="Q2510" s="247">
        <f t="shared" si="1059"/>
        <v>2</v>
      </c>
      <c r="R2510" s="223" t="s">
        <v>22</v>
      </c>
      <c r="S2510" s="41">
        <v>43825</v>
      </c>
      <c r="T2510" s="42" t="s">
        <v>489</v>
      </c>
      <c r="U2510" s="185">
        <v>47483</v>
      </c>
      <c r="V2510" s="14"/>
      <c r="W2510" s="14"/>
      <c r="X2510" s="14"/>
      <c r="Y2510" s="11"/>
    </row>
    <row r="2511" spans="1:25" s="17" customFormat="1" ht="24.95" customHeight="1" x14ac:dyDescent="0.25">
      <c r="A2511" s="58">
        <f t="shared" si="1047"/>
        <v>66</v>
      </c>
      <c r="B2511" s="18" t="s">
        <v>126</v>
      </c>
      <c r="C2511" s="18" t="s">
        <v>488</v>
      </c>
      <c r="D2511" s="18" t="s">
        <v>33</v>
      </c>
      <c r="E2511" s="18" t="s">
        <v>13</v>
      </c>
      <c r="F2511" s="39">
        <v>2</v>
      </c>
      <c r="G2511" s="40"/>
      <c r="H2511" s="40">
        <v>61</v>
      </c>
      <c r="I2511" s="228">
        <f t="shared" si="1055"/>
        <v>61</v>
      </c>
      <c r="J2511" s="228">
        <f t="shared" si="1056"/>
        <v>0</v>
      </c>
      <c r="K2511" s="228">
        <f t="shared" si="1057"/>
        <v>61</v>
      </c>
      <c r="L2511" s="143">
        <f t="shared" si="1058"/>
        <v>1</v>
      </c>
      <c r="M2511" s="12">
        <f t="shared" si="1058"/>
        <v>0</v>
      </c>
      <c r="N2511" s="143">
        <f t="shared" si="1058"/>
        <v>1</v>
      </c>
      <c r="O2511" s="264">
        <v>1</v>
      </c>
      <c r="P2511" s="13">
        <v>0</v>
      </c>
      <c r="Q2511" s="247">
        <f t="shared" si="1059"/>
        <v>1</v>
      </c>
      <c r="R2511" s="223" t="s">
        <v>22</v>
      </c>
      <c r="S2511" s="41">
        <v>43825</v>
      </c>
      <c r="T2511" s="42" t="s">
        <v>489</v>
      </c>
      <c r="U2511" s="185">
        <v>47483</v>
      </c>
      <c r="V2511" s="139">
        <v>38980</v>
      </c>
      <c r="W2511" s="14"/>
      <c r="X2511" s="14"/>
      <c r="Y2511" s="11"/>
    </row>
    <row r="2512" spans="1:25" s="17" customFormat="1" ht="24.95" customHeight="1" x14ac:dyDescent="0.25">
      <c r="A2512" s="58">
        <f t="shared" si="1047"/>
        <v>66</v>
      </c>
      <c r="B2512" s="18" t="s">
        <v>126</v>
      </c>
      <c r="C2512" s="18" t="s">
        <v>488</v>
      </c>
      <c r="D2512" s="18" t="s">
        <v>39</v>
      </c>
      <c r="E2512" s="18" t="s">
        <v>13</v>
      </c>
      <c r="F2512" s="39">
        <v>1</v>
      </c>
      <c r="G2512" s="40"/>
      <c r="H2512" s="40">
        <v>41.1</v>
      </c>
      <c r="I2512" s="228">
        <f t="shared" si="1055"/>
        <v>41.1</v>
      </c>
      <c r="J2512" s="228">
        <f t="shared" si="1056"/>
        <v>0</v>
      </c>
      <c r="K2512" s="228">
        <f t="shared" si="1057"/>
        <v>41.1</v>
      </c>
      <c r="L2512" s="143">
        <f t="shared" si="1058"/>
        <v>1</v>
      </c>
      <c r="M2512" s="12">
        <f t="shared" si="1058"/>
        <v>0</v>
      </c>
      <c r="N2512" s="143">
        <f t="shared" si="1058"/>
        <v>1</v>
      </c>
      <c r="O2512" s="264">
        <v>1</v>
      </c>
      <c r="P2512" s="13">
        <v>0</v>
      </c>
      <c r="Q2512" s="247">
        <f t="shared" si="1059"/>
        <v>1</v>
      </c>
      <c r="R2512" s="223" t="s">
        <v>22</v>
      </c>
      <c r="S2512" s="41">
        <v>43825</v>
      </c>
      <c r="T2512" s="42" t="s">
        <v>489</v>
      </c>
      <c r="U2512" s="185">
        <v>47483</v>
      </c>
      <c r="V2512" s="139">
        <v>43626</v>
      </c>
      <c r="W2512" s="14"/>
      <c r="X2512" s="14"/>
      <c r="Y2512" s="11"/>
    </row>
    <row r="2513" spans="1:25" s="17" customFormat="1" ht="24.95" customHeight="1" x14ac:dyDescent="0.25">
      <c r="A2513" s="58">
        <f t="shared" si="1047"/>
        <v>66</v>
      </c>
      <c r="B2513" s="18" t="s">
        <v>126</v>
      </c>
      <c r="C2513" s="18" t="s">
        <v>488</v>
      </c>
      <c r="D2513" s="18" t="s">
        <v>40</v>
      </c>
      <c r="E2513" s="18" t="s">
        <v>12</v>
      </c>
      <c r="F2513" s="39">
        <v>2</v>
      </c>
      <c r="G2513" s="40"/>
      <c r="H2513" s="40">
        <v>43.6</v>
      </c>
      <c r="I2513" s="228">
        <f t="shared" si="1055"/>
        <v>0</v>
      </c>
      <c r="J2513" s="228">
        <f t="shared" si="1056"/>
        <v>0</v>
      </c>
      <c r="K2513" s="228">
        <f t="shared" si="1057"/>
        <v>0</v>
      </c>
      <c r="L2513" s="143">
        <f t="shared" si="1058"/>
        <v>0</v>
      </c>
      <c r="M2513" s="12">
        <f t="shared" si="1058"/>
        <v>0</v>
      </c>
      <c r="N2513" s="143">
        <f t="shared" si="1058"/>
        <v>0</v>
      </c>
      <c r="O2513" s="264">
        <v>0</v>
      </c>
      <c r="P2513" s="13"/>
      <c r="Q2513" s="247">
        <f t="shared" si="1059"/>
        <v>0</v>
      </c>
      <c r="R2513" s="223" t="s">
        <v>106</v>
      </c>
      <c r="S2513" s="41">
        <v>43825</v>
      </c>
      <c r="T2513" s="42" t="s">
        <v>489</v>
      </c>
      <c r="U2513" s="185">
        <v>47483</v>
      </c>
      <c r="V2513" s="14"/>
      <c r="W2513" s="14"/>
      <c r="X2513" s="14"/>
      <c r="Y2513" s="11"/>
    </row>
    <row r="2514" spans="1:25" s="17" customFormat="1" ht="24.95" customHeight="1" x14ac:dyDescent="0.25">
      <c r="A2514" s="58">
        <f t="shared" si="1047"/>
        <v>66</v>
      </c>
      <c r="B2514" s="18" t="s">
        <v>126</v>
      </c>
      <c r="C2514" s="18" t="s">
        <v>488</v>
      </c>
      <c r="D2514" s="18" t="s">
        <v>41</v>
      </c>
      <c r="E2514" s="18" t="s">
        <v>13</v>
      </c>
      <c r="F2514" s="39">
        <v>2</v>
      </c>
      <c r="G2514" s="40"/>
      <c r="H2514" s="40">
        <v>43.2</v>
      </c>
      <c r="I2514" s="228">
        <f t="shared" si="1055"/>
        <v>43.2</v>
      </c>
      <c r="J2514" s="228">
        <f t="shared" si="1056"/>
        <v>0</v>
      </c>
      <c r="K2514" s="228">
        <f t="shared" si="1057"/>
        <v>43.2</v>
      </c>
      <c r="L2514" s="143">
        <f t="shared" si="1058"/>
        <v>1</v>
      </c>
      <c r="M2514" s="12">
        <f t="shared" si="1058"/>
        <v>0</v>
      </c>
      <c r="N2514" s="143">
        <f t="shared" si="1058"/>
        <v>1</v>
      </c>
      <c r="O2514" s="264">
        <v>1</v>
      </c>
      <c r="P2514" s="13">
        <v>0</v>
      </c>
      <c r="Q2514" s="247">
        <f t="shared" si="1059"/>
        <v>1</v>
      </c>
      <c r="R2514" s="223" t="s">
        <v>22</v>
      </c>
      <c r="S2514" s="41">
        <v>43825</v>
      </c>
      <c r="T2514" s="42" t="s">
        <v>489</v>
      </c>
      <c r="U2514" s="185">
        <v>47483</v>
      </c>
      <c r="V2514" s="139">
        <v>42176</v>
      </c>
      <c r="W2514" s="14"/>
      <c r="X2514" s="14"/>
      <c r="Y2514" s="11"/>
    </row>
    <row r="2515" spans="1:25" s="17" customFormat="1" ht="24.95" customHeight="1" x14ac:dyDescent="0.25">
      <c r="A2515" s="58">
        <f t="shared" si="1047"/>
        <v>66</v>
      </c>
      <c r="B2515" s="18" t="s">
        <v>126</v>
      </c>
      <c r="C2515" s="18" t="s">
        <v>488</v>
      </c>
      <c r="D2515" s="18" t="s">
        <v>42</v>
      </c>
      <c r="E2515" s="18" t="s">
        <v>13</v>
      </c>
      <c r="F2515" s="39">
        <v>1</v>
      </c>
      <c r="G2515" s="40"/>
      <c r="H2515" s="40">
        <v>40.4</v>
      </c>
      <c r="I2515" s="228">
        <f t="shared" si="1055"/>
        <v>40.4</v>
      </c>
      <c r="J2515" s="228">
        <f t="shared" si="1056"/>
        <v>0</v>
      </c>
      <c r="K2515" s="228">
        <f t="shared" si="1057"/>
        <v>40.4</v>
      </c>
      <c r="L2515" s="143">
        <f t="shared" si="1058"/>
        <v>1</v>
      </c>
      <c r="M2515" s="12">
        <f t="shared" si="1058"/>
        <v>0</v>
      </c>
      <c r="N2515" s="143">
        <f t="shared" si="1058"/>
        <v>1</v>
      </c>
      <c r="O2515" s="264">
        <v>5</v>
      </c>
      <c r="P2515" s="13">
        <v>0</v>
      </c>
      <c r="Q2515" s="247">
        <f t="shared" si="1059"/>
        <v>5</v>
      </c>
      <c r="R2515" s="223" t="s">
        <v>22</v>
      </c>
      <c r="S2515" s="198">
        <v>43825</v>
      </c>
      <c r="T2515" s="199" t="s">
        <v>489</v>
      </c>
      <c r="U2515" s="200">
        <v>47483</v>
      </c>
      <c r="V2515" s="139">
        <v>39077</v>
      </c>
      <c r="W2515" s="14"/>
      <c r="X2515" s="14"/>
      <c r="Y2515" s="11"/>
    </row>
    <row r="2516" spans="1:25" s="66" customFormat="1" ht="21" customHeight="1" x14ac:dyDescent="0.2">
      <c r="A2516" s="67">
        <f t="shared" si="1047"/>
        <v>66</v>
      </c>
      <c r="B2516" s="68" t="s">
        <v>126</v>
      </c>
      <c r="C2516" s="68" t="s">
        <v>488</v>
      </c>
      <c r="D2516" s="68">
        <f>COUNTA(D2500:D2515)</f>
        <v>16</v>
      </c>
      <c r="E2516" s="112" t="s">
        <v>34</v>
      </c>
      <c r="F2516" s="34"/>
      <c r="G2516" s="73">
        <v>865.7</v>
      </c>
      <c r="H2516" s="73">
        <f>SUM(H2500:H2515)</f>
        <v>700.6</v>
      </c>
      <c r="I2516" s="73">
        <f t="shared" ref="I2516:Q2516" si="1060">SUM(I2500:I2515)</f>
        <v>616.09999999999991</v>
      </c>
      <c r="J2516" s="73">
        <f t="shared" si="1060"/>
        <v>88.9</v>
      </c>
      <c r="K2516" s="73">
        <f t="shared" si="1060"/>
        <v>527.19999999999993</v>
      </c>
      <c r="L2516" s="115">
        <f t="shared" si="1060"/>
        <v>14</v>
      </c>
      <c r="M2516" s="115">
        <f t="shared" si="1060"/>
        <v>2</v>
      </c>
      <c r="N2516" s="115">
        <f t="shared" si="1060"/>
        <v>12</v>
      </c>
      <c r="O2516" s="115">
        <f t="shared" si="1060"/>
        <v>32</v>
      </c>
      <c r="P2516" s="115">
        <f t="shared" si="1060"/>
        <v>6</v>
      </c>
      <c r="Q2516" s="115">
        <f t="shared" si="1060"/>
        <v>26</v>
      </c>
      <c r="R2516" s="15">
        <f>IF(L2516/D2516=0,"дом расселён 100%",IF(L2516-D2516=0,"0%",IF(L2516/D2516&lt;1,1-L2516/D2516)))</f>
        <v>0.125</v>
      </c>
      <c r="S2516" s="74">
        <v>43825</v>
      </c>
      <c r="T2516" s="159" t="s">
        <v>489</v>
      </c>
      <c r="U2516" s="74">
        <v>47483</v>
      </c>
      <c r="V2516" s="4"/>
      <c r="W2516" s="29"/>
      <c r="X2516" s="29"/>
      <c r="Y2516" s="11"/>
    </row>
    <row r="2517" spans="1:25" s="17" customFormat="1" ht="24.95" customHeight="1" x14ac:dyDescent="0.25">
      <c r="A2517" s="58">
        <f>A2516+1</f>
        <v>67</v>
      </c>
      <c r="B2517" s="18" t="s">
        <v>126</v>
      </c>
      <c r="C2517" s="18" t="s">
        <v>490</v>
      </c>
      <c r="D2517" s="18" t="s">
        <v>21</v>
      </c>
      <c r="E2517" s="18" t="s">
        <v>13</v>
      </c>
      <c r="F2517" s="39">
        <v>2</v>
      </c>
      <c r="G2517" s="40"/>
      <c r="H2517" s="40">
        <v>61.1</v>
      </c>
      <c r="I2517" s="228">
        <f t="shared" ref="I2517:I2522" si="1061">IF(R2517="Подлежит расселению",H2517,IF(R2517="Расселено",0,IF(R2517="Пустующие",0,IF(R2517="В суде",H2517))))</f>
        <v>61.1</v>
      </c>
      <c r="J2517" s="228">
        <f t="shared" ref="J2517:J2522" si="1062">IF(E2517="Муниципальная",I2517,IF(E2517="Частная",0,IF(E2517="Государственная",0,IF(E2517="Юр.лицо",0))))</f>
        <v>0</v>
      </c>
      <c r="K2517" s="228">
        <f t="shared" ref="K2517:K2522" si="1063">IF(E2517="Муниципальная",0,IF(E2517="Частная",I2517,IF(E2517="Государственная",I2517,IF(E2517="Юр.лицо",I2517))))</f>
        <v>61.1</v>
      </c>
      <c r="L2517" s="143">
        <f t="shared" ref="L2517:N2522" si="1064">IF(I2517&gt;0,1,IF(I2517=0,0))</f>
        <v>1</v>
      </c>
      <c r="M2517" s="12">
        <f t="shared" si="1064"/>
        <v>0</v>
      </c>
      <c r="N2517" s="143">
        <f t="shared" si="1064"/>
        <v>1</v>
      </c>
      <c r="O2517" s="264">
        <v>1</v>
      </c>
      <c r="P2517" s="13">
        <v>0</v>
      </c>
      <c r="Q2517" s="247">
        <f t="shared" ref="Q2517:Q2522" si="1065">O2517-P2517</f>
        <v>1</v>
      </c>
      <c r="R2517" s="223" t="s">
        <v>22</v>
      </c>
      <c r="S2517" s="212">
        <v>43825</v>
      </c>
      <c r="T2517" s="213" t="s">
        <v>491</v>
      </c>
      <c r="U2517" s="200">
        <v>47483</v>
      </c>
      <c r="V2517" s="139">
        <v>41467</v>
      </c>
      <c r="W2517" s="14"/>
      <c r="X2517" s="14"/>
      <c r="Y2517" s="11"/>
    </row>
    <row r="2518" spans="1:25" s="17" customFormat="1" ht="24.95" customHeight="1" x14ac:dyDescent="0.25">
      <c r="A2518" s="58">
        <f t="shared" si="1047"/>
        <v>67</v>
      </c>
      <c r="B2518" s="18" t="s">
        <v>126</v>
      </c>
      <c r="C2518" s="18" t="s">
        <v>490</v>
      </c>
      <c r="D2518" s="18" t="s">
        <v>492</v>
      </c>
      <c r="E2518" s="18" t="s">
        <v>12</v>
      </c>
      <c r="F2518" s="39">
        <v>4</v>
      </c>
      <c r="G2518" s="40"/>
      <c r="H2518" s="40">
        <v>88.1</v>
      </c>
      <c r="I2518" s="228">
        <f t="shared" si="1061"/>
        <v>88.1</v>
      </c>
      <c r="J2518" s="228">
        <f t="shared" si="1062"/>
        <v>88.1</v>
      </c>
      <c r="K2518" s="228">
        <f t="shared" si="1063"/>
        <v>0</v>
      </c>
      <c r="L2518" s="143">
        <f t="shared" si="1064"/>
        <v>1</v>
      </c>
      <c r="M2518" s="12">
        <f t="shared" si="1064"/>
        <v>1</v>
      </c>
      <c r="N2518" s="143">
        <f t="shared" si="1064"/>
        <v>0</v>
      </c>
      <c r="O2518" s="264">
        <v>3</v>
      </c>
      <c r="P2518" s="13">
        <v>0</v>
      </c>
      <c r="Q2518" s="247">
        <f t="shared" si="1065"/>
        <v>3</v>
      </c>
      <c r="R2518" s="223" t="s">
        <v>22</v>
      </c>
      <c r="S2518" s="41">
        <v>43825</v>
      </c>
      <c r="T2518" s="42" t="s">
        <v>491</v>
      </c>
      <c r="U2518" s="200">
        <v>47483</v>
      </c>
      <c r="V2518" s="14"/>
      <c r="W2518" s="14"/>
      <c r="X2518" s="14"/>
      <c r="Y2518" s="11"/>
    </row>
    <row r="2519" spans="1:25" s="17" customFormat="1" ht="24.95" customHeight="1" x14ac:dyDescent="0.25">
      <c r="A2519" s="58">
        <f t="shared" si="1047"/>
        <v>67</v>
      </c>
      <c r="B2519" s="18" t="s">
        <v>126</v>
      </c>
      <c r="C2519" s="18" t="s">
        <v>490</v>
      </c>
      <c r="D2519" s="18" t="s">
        <v>24</v>
      </c>
      <c r="E2519" s="18" t="s">
        <v>12</v>
      </c>
      <c r="F2519" s="39">
        <v>1</v>
      </c>
      <c r="G2519" s="40"/>
      <c r="H2519" s="40">
        <v>35.1</v>
      </c>
      <c r="I2519" s="228">
        <f t="shared" si="1061"/>
        <v>35.1</v>
      </c>
      <c r="J2519" s="228">
        <f t="shared" si="1062"/>
        <v>35.1</v>
      </c>
      <c r="K2519" s="228">
        <f t="shared" si="1063"/>
        <v>0</v>
      </c>
      <c r="L2519" s="143">
        <f t="shared" si="1064"/>
        <v>1</v>
      </c>
      <c r="M2519" s="12">
        <f t="shared" si="1064"/>
        <v>1</v>
      </c>
      <c r="N2519" s="143">
        <f t="shared" si="1064"/>
        <v>0</v>
      </c>
      <c r="O2519" s="264">
        <v>3</v>
      </c>
      <c r="P2519" s="13">
        <v>0</v>
      </c>
      <c r="Q2519" s="247">
        <f t="shared" si="1065"/>
        <v>3</v>
      </c>
      <c r="R2519" s="223" t="s">
        <v>22</v>
      </c>
      <c r="S2519" s="41">
        <v>43825</v>
      </c>
      <c r="T2519" s="42" t="s">
        <v>491</v>
      </c>
      <c r="U2519" s="200">
        <v>47483</v>
      </c>
      <c r="V2519" s="14"/>
      <c r="W2519" s="14"/>
      <c r="X2519" s="14"/>
      <c r="Y2519" s="11"/>
    </row>
    <row r="2520" spans="1:25" s="17" customFormat="1" ht="24.95" customHeight="1" x14ac:dyDescent="0.25">
      <c r="A2520" s="58">
        <f t="shared" si="1047"/>
        <v>67</v>
      </c>
      <c r="B2520" s="18" t="s">
        <v>126</v>
      </c>
      <c r="C2520" s="18" t="s">
        <v>490</v>
      </c>
      <c r="D2520" s="18" t="s">
        <v>493</v>
      </c>
      <c r="E2520" s="18" t="s">
        <v>13</v>
      </c>
      <c r="F2520" s="39">
        <v>2</v>
      </c>
      <c r="G2520" s="40"/>
      <c r="H2520" s="40">
        <v>82.3</v>
      </c>
      <c r="I2520" s="228">
        <f t="shared" si="1061"/>
        <v>82.3</v>
      </c>
      <c r="J2520" s="228">
        <f t="shared" si="1062"/>
        <v>0</v>
      </c>
      <c r="K2520" s="228">
        <f t="shared" si="1063"/>
        <v>82.3</v>
      </c>
      <c r="L2520" s="143">
        <f t="shared" si="1064"/>
        <v>1</v>
      </c>
      <c r="M2520" s="12">
        <f t="shared" si="1064"/>
        <v>0</v>
      </c>
      <c r="N2520" s="143">
        <f t="shared" si="1064"/>
        <v>1</v>
      </c>
      <c r="O2520" s="264">
        <v>4</v>
      </c>
      <c r="P2520" s="13">
        <v>0</v>
      </c>
      <c r="Q2520" s="247">
        <f t="shared" si="1065"/>
        <v>4</v>
      </c>
      <c r="R2520" s="223" t="s">
        <v>22</v>
      </c>
      <c r="S2520" s="41">
        <v>43825</v>
      </c>
      <c r="T2520" s="42" t="s">
        <v>491</v>
      </c>
      <c r="U2520" s="200">
        <v>47483</v>
      </c>
      <c r="V2520" s="139">
        <v>42839</v>
      </c>
      <c r="W2520" s="14"/>
      <c r="X2520" s="14"/>
      <c r="Y2520" s="11"/>
    </row>
    <row r="2521" spans="1:25" s="17" customFormat="1" ht="24.95" customHeight="1" x14ac:dyDescent="0.25">
      <c r="A2521" s="58">
        <f t="shared" si="1047"/>
        <v>67</v>
      </c>
      <c r="B2521" s="18" t="s">
        <v>126</v>
      </c>
      <c r="C2521" s="18" t="s">
        <v>490</v>
      </c>
      <c r="D2521" s="18" t="s">
        <v>28</v>
      </c>
      <c r="E2521" s="18" t="s">
        <v>13</v>
      </c>
      <c r="F2521" s="39">
        <v>1</v>
      </c>
      <c r="G2521" s="40"/>
      <c r="H2521" s="40">
        <v>35.5</v>
      </c>
      <c r="I2521" s="228">
        <f t="shared" si="1061"/>
        <v>35.5</v>
      </c>
      <c r="J2521" s="228">
        <f t="shared" si="1062"/>
        <v>0</v>
      </c>
      <c r="K2521" s="228">
        <f t="shared" si="1063"/>
        <v>35.5</v>
      </c>
      <c r="L2521" s="143">
        <f t="shared" si="1064"/>
        <v>1</v>
      </c>
      <c r="M2521" s="12">
        <f t="shared" si="1064"/>
        <v>0</v>
      </c>
      <c r="N2521" s="143">
        <f t="shared" si="1064"/>
        <v>1</v>
      </c>
      <c r="O2521" s="264">
        <v>2</v>
      </c>
      <c r="P2521" s="13">
        <v>0</v>
      </c>
      <c r="Q2521" s="247">
        <f t="shared" si="1065"/>
        <v>2</v>
      </c>
      <c r="R2521" s="223" t="s">
        <v>22</v>
      </c>
      <c r="S2521" s="41">
        <v>43825</v>
      </c>
      <c r="T2521" s="42" t="s">
        <v>491</v>
      </c>
      <c r="U2521" s="200">
        <v>47483</v>
      </c>
      <c r="V2521" s="139">
        <v>37319</v>
      </c>
      <c r="W2521" s="14"/>
      <c r="X2521" s="14"/>
      <c r="Y2521" s="11"/>
    </row>
    <row r="2522" spans="1:25" s="17" customFormat="1" ht="24.95" customHeight="1" x14ac:dyDescent="0.25">
      <c r="A2522" s="58">
        <f t="shared" si="1047"/>
        <v>67</v>
      </c>
      <c r="B2522" s="18" t="s">
        <v>126</v>
      </c>
      <c r="C2522" s="18" t="s">
        <v>490</v>
      </c>
      <c r="D2522" s="18" t="s">
        <v>29</v>
      </c>
      <c r="E2522" s="18" t="s">
        <v>13</v>
      </c>
      <c r="F2522" s="39">
        <v>1</v>
      </c>
      <c r="G2522" s="40"/>
      <c r="H2522" s="40">
        <v>35.799999999999997</v>
      </c>
      <c r="I2522" s="228">
        <f t="shared" si="1061"/>
        <v>35.799999999999997</v>
      </c>
      <c r="J2522" s="228">
        <f t="shared" si="1062"/>
        <v>0</v>
      </c>
      <c r="K2522" s="228">
        <f t="shared" si="1063"/>
        <v>35.799999999999997</v>
      </c>
      <c r="L2522" s="143">
        <f t="shared" si="1064"/>
        <v>1</v>
      </c>
      <c r="M2522" s="12">
        <f t="shared" si="1064"/>
        <v>0</v>
      </c>
      <c r="N2522" s="143">
        <f t="shared" si="1064"/>
        <v>1</v>
      </c>
      <c r="O2522" s="264">
        <v>4</v>
      </c>
      <c r="P2522" s="13">
        <v>0</v>
      </c>
      <c r="Q2522" s="247">
        <f t="shared" si="1065"/>
        <v>4</v>
      </c>
      <c r="R2522" s="223" t="s">
        <v>22</v>
      </c>
      <c r="S2522" s="198">
        <v>43825</v>
      </c>
      <c r="T2522" s="199" t="s">
        <v>491</v>
      </c>
      <c r="U2522" s="200">
        <v>47483</v>
      </c>
      <c r="V2522" s="139">
        <v>43585</v>
      </c>
      <c r="W2522" s="14"/>
      <c r="X2522" s="14"/>
      <c r="Y2522" s="11"/>
    </row>
    <row r="2523" spans="1:25" s="66" customFormat="1" ht="21" customHeight="1" x14ac:dyDescent="0.2">
      <c r="A2523" s="67">
        <f t="shared" si="1047"/>
        <v>67</v>
      </c>
      <c r="B2523" s="68" t="s">
        <v>126</v>
      </c>
      <c r="C2523" s="68" t="s">
        <v>490</v>
      </c>
      <c r="D2523" s="68">
        <f>COUNTA(D2517:D2522)</f>
        <v>6</v>
      </c>
      <c r="E2523" s="112" t="s">
        <v>34</v>
      </c>
      <c r="F2523" s="34"/>
      <c r="G2523" s="73">
        <v>339.3</v>
      </c>
      <c r="H2523" s="73">
        <f>SUM(H2517:H2522)</f>
        <v>337.9</v>
      </c>
      <c r="I2523" s="73">
        <f t="shared" ref="I2523:Q2523" si="1066">SUM(I2517:I2522)</f>
        <v>337.9</v>
      </c>
      <c r="J2523" s="73">
        <f t="shared" si="1066"/>
        <v>123.19999999999999</v>
      </c>
      <c r="K2523" s="73">
        <f t="shared" si="1066"/>
        <v>214.7</v>
      </c>
      <c r="L2523" s="115">
        <f t="shared" si="1066"/>
        <v>6</v>
      </c>
      <c r="M2523" s="115">
        <f t="shared" si="1066"/>
        <v>2</v>
      </c>
      <c r="N2523" s="115">
        <f t="shared" si="1066"/>
        <v>4</v>
      </c>
      <c r="O2523" s="115">
        <f t="shared" si="1066"/>
        <v>17</v>
      </c>
      <c r="P2523" s="115">
        <f t="shared" si="1066"/>
        <v>0</v>
      </c>
      <c r="Q2523" s="115">
        <f t="shared" si="1066"/>
        <v>17</v>
      </c>
      <c r="R2523" s="15" t="str">
        <f>IF(L2523/D2523=0,"дом расселён 100%",IF(L2523-D2523=0,"0%",IF(L2523/D2523&lt;1,1-L2523/D2523)))</f>
        <v>0%</v>
      </c>
      <c r="S2523" s="74">
        <v>43825</v>
      </c>
      <c r="T2523" s="159" t="s">
        <v>491</v>
      </c>
      <c r="U2523" s="220">
        <v>47483</v>
      </c>
      <c r="V2523" s="4"/>
      <c r="W2523" s="29"/>
      <c r="X2523" s="29"/>
      <c r="Y2523" s="11"/>
    </row>
    <row r="2524" spans="1:25" s="17" customFormat="1" ht="24.95" customHeight="1" x14ac:dyDescent="0.25">
      <c r="A2524" s="58">
        <f>A2523+1</f>
        <v>68</v>
      </c>
      <c r="B2524" s="18" t="s">
        <v>126</v>
      </c>
      <c r="C2524" s="18" t="s">
        <v>494</v>
      </c>
      <c r="D2524" s="18" t="s">
        <v>21</v>
      </c>
      <c r="E2524" s="18" t="s">
        <v>13</v>
      </c>
      <c r="F2524" s="39">
        <v>3</v>
      </c>
      <c r="G2524" s="40"/>
      <c r="H2524" s="40">
        <v>66.099999999999994</v>
      </c>
      <c r="I2524" s="228">
        <f t="shared" ref="I2524:I2535" si="1067">IF(R2524="Подлежит расселению",H2524,IF(R2524="Расселено",0,IF(R2524="Пустующие",0,IF(R2524="В суде",H2524))))</f>
        <v>66.099999999999994</v>
      </c>
      <c r="J2524" s="228">
        <f t="shared" ref="J2524:J2535" si="1068">IF(E2524="Муниципальная",I2524,IF(E2524="Частная",0,IF(E2524="Государственная",0,IF(E2524="Юр.лицо",0))))</f>
        <v>0</v>
      </c>
      <c r="K2524" s="228">
        <f t="shared" ref="K2524:K2535" si="1069">IF(E2524="Муниципальная",0,IF(E2524="Частная",I2524,IF(E2524="Государственная",I2524,IF(E2524="Юр.лицо",I2524))))</f>
        <v>66.099999999999994</v>
      </c>
      <c r="L2524" s="143">
        <f t="shared" ref="L2524:N2566" si="1070">IF(I2524&gt;0,1,IF(I2524=0,0))</f>
        <v>1</v>
      </c>
      <c r="M2524" s="12">
        <f t="shared" si="1070"/>
        <v>0</v>
      </c>
      <c r="N2524" s="143">
        <f t="shared" si="1070"/>
        <v>1</v>
      </c>
      <c r="O2524" s="264">
        <v>0</v>
      </c>
      <c r="P2524" s="13">
        <v>0</v>
      </c>
      <c r="Q2524" s="247">
        <f t="shared" si="1053"/>
        <v>0</v>
      </c>
      <c r="R2524" s="223" t="s">
        <v>22</v>
      </c>
      <c r="S2524" s="212">
        <v>43825</v>
      </c>
      <c r="T2524" s="213" t="s">
        <v>495</v>
      </c>
      <c r="U2524" s="214">
        <v>47483</v>
      </c>
      <c r="V2524" s="139">
        <v>43025</v>
      </c>
      <c r="W2524" s="14"/>
      <c r="X2524" s="14"/>
      <c r="Y2524" s="11"/>
    </row>
    <row r="2525" spans="1:25" s="17" customFormat="1" ht="24.95" customHeight="1" x14ac:dyDescent="0.25">
      <c r="A2525" s="58">
        <f t="shared" si="1047"/>
        <v>68</v>
      </c>
      <c r="B2525" s="18" t="s">
        <v>126</v>
      </c>
      <c r="C2525" s="18" t="s">
        <v>494</v>
      </c>
      <c r="D2525" s="18" t="s">
        <v>23</v>
      </c>
      <c r="E2525" s="18" t="s">
        <v>13</v>
      </c>
      <c r="F2525" s="39">
        <v>2</v>
      </c>
      <c r="G2525" s="40"/>
      <c r="H2525" s="40">
        <v>54.4</v>
      </c>
      <c r="I2525" s="228">
        <f t="shared" si="1067"/>
        <v>54.4</v>
      </c>
      <c r="J2525" s="228">
        <f t="shared" si="1068"/>
        <v>0</v>
      </c>
      <c r="K2525" s="228">
        <f t="shared" si="1069"/>
        <v>54.4</v>
      </c>
      <c r="L2525" s="143">
        <f t="shared" si="1070"/>
        <v>1</v>
      </c>
      <c r="M2525" s="12">
        <f t="shared" si="1070"/>
        <v>0</v>
      </c>
      <c r="N2525" s="143">
        <f t="shared" si="1070"/>
        <v>1</v>
      </c>
      <c r="O2525" s="264">
        <v>4</v>
      </c>
      <c r="P2525" s="13">
        <v>0</v>
      </c>
      <c r="Q2525" s="247">
        <f t="shared" si="1053"/>
        <v>4</v>
      </c>
      <c r="R2525" s="223" t="s">
        <v>22</v>
      </c>
      <c r="S2525" s="41">
        <v>43825</v>
      </c>
      <c r="T2525" s="42" t="s">
        <v>495</v>
      </c>
      <c r="U2525" s="185">
        <v>47483</v>
      </c>
      <c r="V2525" s="139">
        <v>39945</v>
      </c>
      <c r="W2525" s="14"/>
      <c r="X2525" s="14"/>
      <c r="Y2525" s="11"/>
    </row>
    <row r="2526" spans="1:25" s="17" customFormat="1" ht="24.95" customHeight="1" x14ac:dyDescent="0.25">
      <c r="A2526" s="58">
        <f t="shared" si="1047"/>
        <v>68</v>
      </c>
      <c r="B2526" s="18" t="s">
        <v>126</v>
      </c>
      <c r="C2526" s="18" t="s">
        <v>494</v>
      </c>
      <c r="D2526" s="18" t="s">
        <v>24</v>
      </c>
      <c r="E2526" s="18" t="s">
        <v>13</v>
      </c>
      <c r="F2526" s="39">
        <v>3</v>
      </c>
      <c r="G2526" s="40"/>
      <c r="H2526" s="40">
        <v>68.3</v>
      </c>
      <c r="I2526" s="228">
        <f t="shared" si="1067"/>
        <v>68.3</v>
      </c>
      <c r="J2526" s="228">
        <f t="shared" si="1068"/>
        <v>0</v>
      </c>
      <c r="K2526" s="228">
        <f t="shared" si="1069"/>
        <v>68.3</v>
      </c>
      <c r="L2526" s="143">
        <f t="shared" si="1070"/>
        <v>1</v>
      </c>
      <c r="M2526" s="12">
        <f t="shared" si="1070"/>
        <v>0</v>
      </c>
      <c r="N2526" s="143">
        <f t="shared" si="1070"/>
        <v>1</v>
      </c>
      <c r="O2526" s="264">
        <v>0</v>
      </c>
      <c r="P2526" s="13">
        <v>0</v>
      </c>
      <c r="Q2526" s="247">
        <f t="shared" si="1053"/>
        <v>0</v>
      </c>
      <c r="R2526" s="223" t="s">
        <v>22</v>
      </c>
      <c r="S2526" s="41">
        <v>43825</v>
      </c>
      <c r="T2526" s="42" t="s">
        <v>495</v>
      </c>
      <c r="U2526" s="185">
        <v>47483</v>
      </c>
      <c r="V2526" s="139">
        <v>41976</v>
      </c>
      <c r="W2526" s="14"/>
      <c r="X2526" s="14"/>
      <c r="Y2526" s="11"/>
    </row>
    <row r="2527" spans="1:25" s="17" customFormat="1" ht="24.95" customHeight="1" x14ac:dyDescent="0.25">
      <c r="A2527" s="58">
        <f t="shared" si="1047"/>
        <v>68</v>
      </c>
      <c r="B2527" s="18" t="s">
        <v>126</v>
      </c>
      <c r="C2527" s="18" t="s">
        <v>494</v>
      </c>
      <c r="D2527" s="18" t="s">
        <v>25</v>
      </c>
      <c r="E2527" s="18" t="s">
        <v>13</v>
      </c>
      <c r="F2527" s="39">
        <v>2</v>
      </c>
      <c r="G2527" s="40"/>
      <c r="H2527" s="40">
        <v>54.3</v>
      </c>
      <c r="I2527" s="228">
        <f t="shared" si="1067"/>
        <v>54.3</v>
      </c>
      <c r="J2527" s="228">
        <f t="shared" si="1068"/>
        <v>0</v>
      </c>
      <c r="K2527" s="228">
        <f t="shared" si="1069"/>
        <v>54.3</v>
      </c>
      <c r="L2527" s="143">
        <f t="shared" si="1070"/>
        <v>1</v>
      </c>
      <c r="M2527" s="12">
        <f t="shared" si="1070"/>
        <v>0</v>
      </c>
      <c r="N2527" s="143">
        <f t="shared" si="1070"/>
        <v>1</v>
      </c>
      <c r="O2527" s="264">
        <v>6</v>
      </c>
      <c r="P2527" s="13">
        <v>0</v>
      </c>
      <c r="Q2527" s="247">
        <f t="shared" si="1053"/>
        <v>6</v>
      </c>
      <c r="R2527" s="223" t="s">
        <v>22</v>
      </c>
      <c r="S2527" s="41">
        <v>43825</v>
      </c>
      <c r="T2527" s="42" t="s">
        <v>495</v>
      </c>
      <c r="U2527" s="185">
        <v>47483</v>
      </c>
      <c r="V2527" s="139">
        <v>43300</v>
      </c>
      <c r="W2527" s="14"/>
      <c r="X2527" s="14"/>
      <c r="Y2527" s="11"/>
    </row>
    <row r="2528" spans="1:25" s="17" customFormat="1" ht="24.95" customHeight="1" x14ac:dyDescent="0.25">
      <c r="A2528" s="58">
        <f t="shared" si="1047"/>
        <v>68</v>
      </c>
      <c r="B2528" s="18" t="s">
        <v>126</v>
      </c>
      <c r="C2528" s="18" t="s">
        <v>494</v>
      </c>
      <c r="D2528" s="18" t="s">
        <v>26</v>
      </c>
      <c r="E2528" s="18" t="s">
        <v>13</v>
      </c>
      <c r="F2528" s="39">
        <v>3</v>
      </c>
      <c r="G2528" s="40"/>
      <c r="H2528" s="40">
        <v>64.7</v>
      </c>
      <c r="I2528" s="228">
        <f t="shared" si="1067"/>
        <v>64.7</v>
      </c>
      <c r="J2528" s="228">
        <f t="shared" si="1068"/>
        <v>0</v>
      </c>
      <c r="K2528" s="228">
        <f t="shared" si="1069"/>
        <v>64.7</v>
      </c>
      <c r="L2528" s="143">
        <f t="shared" si="1070"/>
        <v>1</v>
      </c>
      <c r="M2528" s="12">
        <f t="shared" si="1070"/>
        <v>0</v>
      </c>
      <c r="N2528" s="143">
        <f t="shared" si="1070"/>
        <v>1</v>
      </c>
      <c r="O2528" s="264">
        <v>3</v>
      </c>
      <c r="P2528" s="13">
        <v>0</v>
      </c>
      <c r="Q2528" s="247">
        <f t="shared" si="1053"/>
        <v>3</v>
      </c>
      <c r="R2528" s="223" t="s">
        <v>22</v>
      </c>
      <c r="S2528" s="41">
        <v>43825</v>
      </c>
      <c r="T2528" s="42" t="s">
        <v>495</v>
      </c>
      <c r="U2528" s="185">
        <v>47483</v>
      </c>
      <c r="V2528" s="139">
        <v>41450</v>
      </c>
      <c r="W2528" s="14"/>
      <c r="X2528" s="14"/>
      <c r="Y2528" s="11"/>
    </row>
    <row r="2529" spans="1:25" s="17" customFormat="1" ht="24.95" customHeight="1" x14ac:dyDescent="0.25">
      <c r="A2529" s="58">
        <f t="shared" si="1047"/>
        <v>68</v>
      </c>
      <c r="B2529" s="18" t="s">
        <v>126</v>
      </c>
      <c r="C2529" s="18" t="s">
        <v>494</v>
      </c>
      <c r="D2529" s="18" t="s">
        <v>27</v>
      </c>
      <c r="E2529" s="18" t="s">
        <v>13</v>
      </c>
      <c r="F2529" s="39">
        <v>2</v>
      </c>
      <c r="G2529" s="40"/>
      <c r="H2529" s="40">
        <v>54.2</v>
      </c>
      <c r="I2529" s="228">
        <f t="shared" si="1067"/>
        <v>54.2</v>
      </c>
      <c r="J2529" s="228">
        <f t="shared" si="1068"/>
        <v>0</v>
      </c>
      <c r="K2529" s="228">
        <f t="shared" si="1069"/>
        <v>54.2</v>
      </c>
      <c r="L2529" s="143">
        <f t="shared" si="1070"/>
        <v>1</v>
      </c>
      <c r="M2529" s="12">
        <f t="shared" si="1070"/>
        <v>0</v>
      </c>
      <c r="N2529" s="143">
        <f t="shared" si="1070"/>
        <v>1</v>
      </c>
      <c r="O2529" s="264">
        <v>3</v>
      </c>
      <c r="P2529" s="13">
        <v>0</v>
      </c>
      <c r="Q2529" s="247">
        <f t="shared" si="1053"/>
        <v>3</v>
      </c>
      <c r="R2529" s="223" t="s">
        <v>22</v>
      </c>
      <c r="S2529" s="41">
        <v>43825</v>
      </c>
      <c r="T2529" s="42" t="s">
        <v>495</v>
      </c>
      <c r="U2529" s="185">
        <v>47483</v>
      </c>
      <c r="V2529" s="139">
        <v>42286</v>
      </c>
      <c r="W2529" s="14"/>
      <c r="X2529" s="14"/>
      <c r="Y2529" s="11"/>
    </row>
    <row r="2530" spans="1:25" s="17" customFormat="1" ht="24.95" customHeight="1" x14ac:dyDescent="0.25">
      <c r="A2530" s="58">
        <f t="shared" si="1047"/>
        <v>68</v>
      </c>
      <c r="B2530" s="18" t="s">
        <v>126</v>
      </c>
      <c r="C2530" s="18" t="s">
        <v>494</v>
      </c>
      <c r="D2530" s="18" t="s">
        <v>28</v>
      </c>
      <c r="E2530" s="18" t="s">
        <v>12</v>
      </c>
      <c r="F2530" s="39">
        <v>3</v>
      </c>
      <c r="G2530" s="40"/>
      <c r="H2530" s="40">
        <v>66.8</v>
      </c>
      <c r="I2530" s="228">
        <f t="shared" si="1067"/>
        <v>66.8</v>
      </c>
      <c r="J2530" s="228">
        <f t="shared" si="1068"/>
        <v>66.8</v>
      </c>
      <c r="K2530" s="228">
        <f t="shared" si="1069"/>
        <v>0</v>
      </c>
      <c r="L2530" s="143">
        <f t="shared" si="1070"/>
        <v>1</v>
      </c>
      <c r="M2530" s="12">
        <f t="shared" si="1070"/>
        <v>1</v>
      </c>
      <c r="N2530" s="143">
        <f t="shared" si="1070"/>
        <v>0</v>
      </c>
      <c r="O2530" s="264">
        <v>4</v>
      </c>
      <c r="P2530" s="13">
        <v>0</v>
      </c>
      <c r="Q2530" s="247">
        <f t="shared" si="1053"/>
        <v>4</v>
      </c>
      <c r="R2530" s="223" t="s">
        <v>22</v>
      </c>
      <c r="S2530" s="41">
        <v>43825</v>
      </c>
      <c r="T2530" s="42" t="s">
        <v>495</v>
      </c>
      <c r="U2530" s="185">
        <v>47483</v>
      </c>
      <c r="V2530" s="14"/>
      <c r="W2530" s="14"/>
      <c r="X2530" s="14"/>
      <c r="Y2530" s="11"/>
    </row>
    <row r="2531" spans="1:25" s="17" customFormat="1" ht="24.95" customHeight="1" x14ac:dyDescent="0.25">
      <c r="A2531" s="58">
        <f t="shared" si="1047"/>
        <v>68</v>
      </c>
      <c r="B2531" s="18" t="s">
        <v>126</v>
      </c>
      <c r="C2531" s="18" t="s">
        <v>494</v>
      </c>
      <c r="D2531" s="18" t="s">
        <v>29</v>
      </c>
      <c r="E2531" s="18" t="s">
        <v>13</v>
      </c>
      <c r="F2531" s="39">
        <v>2</v>
      </c>
      <c r="G2531" s="40"/>
      <c r="H2531" s="40">
        <v>56.5</v>
      </c>
      <c r="I2531" s="228">
        <f t="shared" si="1067"/>
        <v>56.5</v>
      </c>
      <c r="J2531" s="228">
        <f t="shared" si="1068"/>
        <v>0</v>
      </c>
      <c r="K2531" s="228">
        <f t="shared" si="1069"/>
        <v>56.5</v>
      </c>
      <c r="L2531" s="143">
        <f t="shared" si="1070"/>
        <v>1</v>
      </c>
      <c r="M2531" s="12">
        <f t="shared" si="1070"/>
        <v>0</v>
      </c>
      <c r="N2531" s="143">
        <f t="shared" si="1070"/>
        <v>1</v>
      </c>
      <c r="O2531" s="264">
        <v>2</v>
      </c>
      <c r="P2531" s="13">
        <v>0</v>
      </c>
      <c r="Q2531" s="247">
        <f t="shared" si="1053"/>
        <v>2</v>
      </c>
      <c r="R2531" s="223" t="s">
        <v>22</v>
      </c>
      <c r="S2531" s="41">
        <v>43825</v>
      </c>
      <c r="T2531" s="42" t="s">
        <v>495</v>
      </c>
      <c r="U2531" s="185">
        <v>47483</v>
      </c>
      <c r="V2531" s="139">
        <v>41960</v>
      </c>
      <c r="W2531" s="14"/>
      <c r="X2531" s="14"/>
      <c r="Y2531" s="11"/>
    </row>
    <row r="2532" spans="1:25" s="17" customFormat="1" ht="24.95" customHeight="1" x14ac:dyDescent="0.25">
      <c r="A2532" s="58">
        <f t="shared" si="1047"/>
        <v>68</v>
      </c>
      <c r="B2532" s="18" t="s">
        <v>126</v>
      </c>
      <c r="C2532" s="18" t="s">
        <v>494</v>
      </c>
      <c r="D2532" s="18" t="s">
        <v>30</v>
      </c>
      <c r="E2532" s="18" t="s">
        <v>13</v>
      </c>
      <c r="F2532" s="39">
        <v>3</v>
      </c>
      <c r="G2532" s="40"/>
      <c r="H2532" s="40">
        <v>62.5</v>
      </c>
      <c r="I2532" s="228">
        <f t="shared" si="1067"/>
        <v>62.5</v>
      </c>
      <c r="J2532" s="228">
        <f t="shared" si="1068"/>
        <v>0</v>
      </c>
      <c r="K2532" s="228">
        <f t="shared" si="1069"/>
        <v>62.5</v>
      </c>
      <c r="L2532" s="143">
        <f t="shared" si="1070"/>
        <v>1</v>
      </c>
      <c r="M2532" s="12">
        <f t="shared" si="1070"/>
        <v>0</v>
      </c>
      <c r="N2532" s="143">
        <f t="shared" si="1070"/>
        <v>1</v>
      </c>
      <c r="O2532" s="264">
        <v>5</v>
      </c>
      <c r="P2532" s="13">
        <v>0</v>
      </c>
      <c r="Q2532" s="247">
        <f t="shared" si="1053"/>
        <v>5</v>
      </c>
      <c r="R2532" s="223" t="s">
        <v>22</v>
      </c>
      <c r="S2532" s="41">
        <v>43825</v>
      </c>
      <c r="T2532" s="42" t="s">
        <v>495</v>
      </c>
      <c r="U2532" s="185">
        <v>47483</v>
      </c>
      <c r="V2532" s="139">
        <v>39937</v>
      </c>
      <c r="W2532" s="14"/>
      <c r="X2532" s="14"/>
      <c r="Y2532" s="11"/>
    </row>
    <row r="2533" spans="1:25" s="17" customFormat="1" ht="24.95" customHeight="1" x14ac:dyDescent="0.25">
      <c r="A2533" s="58">
        <f t="shared" si="1047"/>
        <v>68</v>
      </c>
      <c r="B2533" s="18" t="s">
        <v>126</v>
      </c>
      <c r="C2533" s="18" t="s">
        <v>494</v>
      </c>
      <c r="D2533" s="18" t="s">
        <v>31</v>
      </c>
      <c r="E2533" s="18" t="s">
        <v>13</v>
      </c>
      <c r="F2533" s="39">
        <v>2</v>
      </c>
      <c r="G2533" s="40"/>
      <c r="H2533" s="40">
        <v>53.5</v>
      </c>
      <c r="I2533" s="228">
        <f t="shared" si="1067"/>
        <v>53.5</v>
      </c>
      <c r="J2533" s="228">
        <f t="shared" si="1068"/>
        <v>0</v>
      </c>
      <c r="K2533" s="228">
        <f t="shared" si="1069"/>
        <v>53.5</v>
      </c>
      <c r="L2533" s="143">
        <f t="shared" si="1070"/>
        <v>1</v>
      </c>
      <c r="M2533" s="12">
        <f t="shared" si="1070"/>
        <v>0</v>
      </c>
      <c r="N2533" s="143">
        <f t="shared" si="1070"/>
        <v>1</v>
      </c>
      <c r="O2533" s="264">
        <v>1</v>
      </c>
      <c r="P2533" s="13">
        <v>0</v>
      </c>
      <c r="Q2533" s="247">
        <f t="shared" si="1053"/>
        <v>1</v>
      </c>
      <c r="R2533" s="223" t="s">
        <v>22</v>
      </c>
      <c r="S2533" s="41">
        <v>43825</v>
      </c>
      <c r="T2533" s="42" t="s">
        <v>495</v>
      </c>
      <c r="U2533" s="185">
        <v>47483</v>
      </c>
      <c r="V2533" s="139">
        <v>39155</v>
      </c>
      <c r="W2533" s="14"/>
      <c r="X2533" s="14"/>
      <c r="Y2533" s="11"/>
    </row>
    <row r="2534" spans="1:25" s="17" customFormat="1" ht="24.95" customHeight="1" x14ac:dyDescent="0.25">
      <c r="A2534" s="58">
        <f t="shared" si="1047"/>
        <v>68</v>
      </c>
      <c r="B2534" s="18" t="s">
        <v>126</v>
      </c>
      <c r="C2534" s="18" t="s">
        <v>494</v>
      </c>
      <c r="D2534" s="18" t="s">
        <v>32</v>
      </c>
      <c r="E2534" s="18" t="s">
        <v>13</v>
      </c>
      <c r="F2534" s="39">
        <v>3</v>
      </c>
      <c r="G2534" s="40"/>
      <c r="H2534" s="40">
        <v>66.599999999999994</v>
      </c>
      <c r="I2534" s="228">
        <f t="shared" si="1067"/>
        <v>66.599999999999994</v>
      </c>
      <c r="J2534" s="228">
        <f t="shared" si="1068"/>
        <v>0</v>
      </c>
      <c r="K2534" s="228">
        <f t="shared" si="1069"/>
        <v>66.599999999999994</v>
      </c>
      <c r="L2534" s="143">
        <f t="shared" si="1070"/>
        <v>1</v>
      </c>
      <c r="M2534" s="12">
        <f t="shared" si="1070"/>
        <v>0</v>
      </c>
      <c r="N2534" s="143">
        <f t="shared" si="1070"/>
        <v>1</v>
      </c>
      <c r="O2534" s="264">
        <v>6</v>
      </c>
      <c r="P2534" s="13">
        <v>0</v>
      </c>
      <c r="Q2534" s="247">
        <f t="shared" si="1053"/>
        <v>6</v>
      </c>
      <c r="R2534" s="223" t="s">
        <v>22</v>
      </c>
      <c r="S2534" s="41">
        <v>43825</v>
      </c>
      <c r="T2534" s="42" t="s">
        <v>495</v>
      </c>
      <c r="U2534" s="185">
        <v>47483</v>
      </c>
      <c r="V2534" s="139">
        <v>38012</v>
      </c>
      <c r="W2534" s="14"/>
      <c r="X2534" s="14"/>
      <c r="Y2534" s="11"/>
    </row>
    <row r="2535" spans="1:25" s="17" customFormat="1" ht="24.95" customHeight="1" x14ac:dyDescent="0.25">
      <c r="A2535" s="58">
        <f t="shared" si="1047"/>
        <v>68</v>
      </c>
      <c r="B2535" s="18" t="s">
        <v>126</v>
      </c>
      <c r="C2535" s="18" t="s">
        <v>494</v>
      </c>
      <c r="D2535" s="18" t="s">
        <v>33</v>
      </c>
      <c r="E2535" s="18" t="s">
        <v>13</v>
      </c>
      <c r="F2535" s="39">
        <v>2</v>
      </c>
      <c r="G2535" s="40"/>
      <c r="H2535" s="40">
        <v>53.6</v>
      </c>
      <c r="I2535" s="228">
        <f t="shared" si="1067"/>
        <v>53.6</v>
      </c>
      <c r="J2535" s="228">
        <f t="shared" si="1068"/>
        <v>0</v>
      </c>
      <c r="K2535" s="228">
        <f t="shared" si="1069"/>
        <v>53.6</v>
      </c>
      <c r="L2535" s="143">
        <f t="shared" si="1070"/>
        <v>1</v>
      </c>
      <c r="M2535" s="12">
        <f t="shared" si="1070"/>
        <v>0</v>
      </c>
      <c r="N2535" s="143">
        <f t="shared" si="1070"/>
        <v>1</v>
      </c>
      <c r="O2535" s="264">
        <v>1</v>
      </c>
      <c r="P2535" s="13">
        <v>0</v>
      </c>
      <c r="Q2535" s="247">
        <f t="shared" si="1053"/>
        <v>1</v>
      </c>
      <c r="R2535" s="223" t="s">
        <v>22</v>
      </c>
      <c r="S2535" s="198">
        <v>43825</v>
      </c>
      <c r="T2535" s="199" t="s">
        <v>495</v>
      </c>
      <c r="U2535" s="200">
        <v>47483</v>
      </c>
      <c r="V2535" s="139">
        <v>40000</v>
      </c>
      <c r="W2535" s="14"/>
      <c r="X2535" s="14"/>
      <c r="Y2535" s="11"/>
    </row>
    <row r="2536" spans="1:25" s="66" customFormat="1" ht="21" customHeight="1" x14ac:dyDescent="0.2">
      <c r="A2536" s="67">
        <f t="shared" ref="A2536:A2567" si="1071">A2535</f>
        <v>68</v>
      </c>
      <c r="B2536" s="68" t="s">
        <v>126</v>
      </c>
      <c r="C2536" s="68" t="s">
        <v>494</v>
      </c>
      <c r="D2536" s="68">
        <f>COUNTA(D2524:D2535)</f>
        <v>12</v>
      </c>
      <c r="E2536" s="112" t="s">
        <v>34</v>
      </c>
      <c r="F2536" s="34"/>
      <c r="G2536" s="73">
        <v>828.1</v>
      </c>
      <c r="H2536" s="73">
        <f>SUM(H2524:H2535)</f>
        <v>721.5</v>
      </c>
      <c r="I2536" s="73">
        <f t="shared" ref="I2536:Q2536" si="1072">SUM(I2524:I2535)</f>
        <v>721.5</v>
      </c>
      <c r="J2536" s="73">
        <f t="shared" si="1072"/>
        <v>66.8</v>
      </c>
      <c r="K2536" s="73">
        <f t="shared" si="1072"/>
        <v>654.70000000000005</v>
      </c>
      <c r="L2536" s="115">
        <f t="shared" si="1072"/>
        <v>12</v>
      </c>
      <c r="M2536" s="115">
        <f t="shared" si="1072"/>
        <v>1</v>
      </c>
      <c r="N2536" s="115">
        <f t="shared" si="1072"/>
        <v>11</v>
      </c>
      <c r="O2536" s="115">
        <f t="shared" si="1072"/>
        <v>35</v>
      </c>
      <c r="P2536" s="115">
        <f t="shared" si="1072"/>
        <v>0</v>
      </c>
      <c r="Q2536" s="115">
        <f t="shared" si="1072"/>
        <v>35</v>
      </c>
      <c r="R2536" s="15" t="str">
        <f>IF(L2536/D2536=0,"дом расселён 100%",IF(L2536-D2536=0,"0%",IF(L2536/D2536&lt;1,1-L2536/D2536)))</f>
        <v>0%</v>
      </c>
      <c r="S2536" s="74">
        <v>43825</v>
      </c>
      <c r="T2536" s="159" t="s">
        <v>495</v>
      </c>
      <c r="U2536" s="74">
        <v>47483</v>
      </c>
      <c r="V2536" s="4"/>
      <c r="W2536" s="29"/>
      <c r="X2536" s="29"/>
      <c r="Y2536" s="11"/>
    </row>
    <row r="2537" spans="1:25" s="17" customFormat="1" ht="24.95" customHeight="1" x14ac:dyDescent="0.25">
      <c r="A2537" s="58">
        <f>A2536+1</f>
        <v>69</v>
      </c>
      <c r="B2537" s="18" t="s">
        <v>126</v>
      </c>
      <c r="C2537" s="18" t="s">
        <v>496</v>
      </c>
      <c r="D2537" s="18" t="s">
        <v>21</v>
      </c>
      <c r="E2537" s="18" t="s">
        <v>13</v>
      </c>
      <c r="F2537" s="39">
        <v>1</v>
      </c>
      <c r="G2537" s="40"/>
      <c r="H2537" s="40">
        <v>44.2</v>
      </c>
      <c r="I2537" s="228">
        <f t="shared" ref="I2537:I2549" si="1073">IF(R2537="Подлежит расселению",H2537,IF(R2537="Расселено",0,IF(R2537="Пустующие",0,IF(R2537="В суде",H2537))))</f>
        <v>44.2</v>
      </c>
      <c r="J2537" s="228">
        <f t="shared" ref="J2537:J2549" si="1074">IF(E2537="Муниципальная",I2537,IF(E2537="Частная",0,IF(E2537="Государственная",0,IF(E2537="Юр.лицо",0))))</f>
        <v>0</v>
      </c>
      <c r="K2537" s="228">
        <f t="shared" ref="K2537:K2549" si="1075">IF(E2537="Муниципальная",0,IF(E2537="Частная",I2537,IF(E2537="Государственная",I2537,IF(E2537="Юр.лицо",I2537))))</f>
        <v>44.2</v>
      </c>
      <c r="L2537" s="143">
        <f t="shared" ref="L2537:N2549" si="1076">IF(I2537&gt;0,1,IF(I2537=0,0))</f>
        <v>1</v>
      </c>
      <c r="M2537" s="12">
        <f t="shared" si="1076"/>
        <v>0</v>
      </c>
      <c r="N2537" s="143">
        <f t="shared" si="1076"/>
        <v>1</v>
      </c>
      <c r="O2537" s="264">
        <v>0</v>
      </c>
      <c r="P2537" s="13">
        <v>0</v>
      </c>
      <c r="Q2537" s="247">
        <f t="shared" ref="Q2537:Q2549" si="1077">O2537-P2537</f>
        <v>0</v>
      </c>
      <c r="R2537" s="223" t="s">
        <v>22</v>
      </c>
      <c r="S2537" s="212">
        <v>43825</v>
      </c>
      <c r="T2537" s="213" t="s">
        <v>497</v>
      </c>
      <c r="U2537" s="214">
        <v>47483</v>
      </c>
      <c r="V2537" s="139">
        <v>42002</v>
      </c>
      <c r="W2537" s="14"/>
      <c r="X2537" s="14"/>
      <c r="Y2537" s="11"/>
    </row>
    <row r="2538" spans="1:25" s="17" customFormat="1" ht="24.95" customHeight="1" x14ac:dyDescent="0.25">
      <c r="A2538" s="58">
        <f t="shared" si="1071"/>
        <v>69</v>
      </c>
      <c r="B2538" s="18" t="s">
        <v>126</v>
      </c>
      <c r="C2538" s="18" t="s">
        <v>496</v>
      </c>
      <c r="D2538" s="18" t="s">
        <v>23</v>
      </c>
      <c r="E2538" s="18" t="s">
        <v>13</v>
      </c>
      <c r="F2538" s="39">
        <v>1</v>
      </c>
      <c r="G2538" s="40"/>
      <c r="H2538" s="40">
        <v>41.5</v>
      </c>
      <c r="I2538" s="228">
        <f t="shared" si="1073"/>
        <v>41.5</v>
      </c>
      <c r="J2538" s="228">
        <f t="shared" si="1074"/>
        <v>0</v>
      </c>
      <c r="K2538" s="228">
        <f t="shared" si="1075"/>
        <v>41.5</v>
      </c>
      <c r="L2538" s="143">
        <f t="shared" si="1076"/>
        <v>1</v>
      </c>
      <c r="M2538" s="12">
        <f t="shared" si="1076"/>
        <v>0</v>
      </c>
      <c r="N2538" s="143">
        <f t="shared" si="1076"/>
        <v>1</v>
      </c>
      <c r="O2538" s="264">
        <v>5</v>
      </c>
      <c r="P2538" s="13">
        <v>0</v>
      </c>
      <c r="Q2538" s="247">
        <f t="shared" si="1077"/>
        <v>5</v>
      </c>
      <c r="R2538" s="223" t="s">
        <v>22</v>
      </c>
      <c r="S2538" s="41">
        <v>43825</v>
      </c>
      <c r="T2538" s="42" t="s">
        <v>497</v>
      </c>
      <c r="U2538" s="185">
        <v>47483</v>
      </c>
      <c r="V2538" s="139">
        <v>40721</v>
      </c>
      <c r="W2538" s="14"/>
      <c r="X2538" s="14"/>
      <c r="Y2538" s="11"/>
    </row>
    <row r="2539" spans="1:25" s="17" customFormat="1" ht="24.95" customHeight="1" x14ac:dyDescent="0.25">
      <c r="A2539" s="58">
        <f t="shared" si="1071"/>
        <v>69</v>
      </c>
      <c r="B2539" s="18" t="s">
        <v>126</v>
      </c>
      <c r="C2539" s="18" t="s">
        <v>496</v>
      </c>
      <c r="D2539" s="18" t="s">
        <v>24</v>
      </c>
      <c r="E2539" s="18" t="s">
        <v>13</v>
      </c>
      <c r="F2539" s="39">
        <v>2</v>
      </c>
      <c r="G2539" s="40"/>
      <c r="H2539" s="40">
        <v>42.4</v>
      </c>
      <c r="I2539" s="228">
        <f t="shared" si="1073"/>
        <v>42.4</v>
      </c>
      <c r="J2539" s="228">
        <f t="shared" si="1074"/>
        <v>0</v>
      </c>
      <c r="K2539" s="228">
        <f t="shared" si="1075"/>
        <v>42.4</v>
      </c>
      <c r="L2539" s="143">
        <f t="shared" si="1076"/>
        <v>1</v>
      </c>
      <c r="M2539" s="12">
        <f t="shared" si="1076"/>
        <v>0</v>
      </c>
      <c r="N2539" s="143">
        <f t="shared" si="1076"/>
        <v>1</v>
      </c>
      <c r="O2539" s="264">
        <v>2</v>
      </c>
      <c r="P2539" s="13">
        <v>0</v>
      </c>
      <c r="Q2539" s="247">
        <f t="shared" si="1077"/>
        <v>2</v>
      </c>
      <c r="R2539" s="223" t="s">
        <v>22</v>
      </c>
      <c r="S2539" s="41">
        <v>43825</v>
      </c>
      <c r="T2539" s="42" t="s">
        <v>497</v>
      </c>
      <c r="U2539" s="185">
        <v>47483</v>
      </c>
      <c r="V2539" s="139">
        <v>40540</v>
      </c>
      <c r="W2539" s="14"/>
      <c r="X2539" s="14"/>
      <c r="Y2539" s="11"/>
    </row>
    <row r="2540" spans="1:25" s="17" customFormat="1" ht="24.95" customHeight="1" x14ac:dyDescent="0.25">
      <c r="A2540" s="58">
        <f t="shared" si="1071"/>
        <v>69</v>
      </c>
      <c r="B2540" s="18" t="s">
        <v>126</v>
      </c>
      <c r="C2540" s="18" t="s">
        <v>496</v>
      </c>
      <c r="D2540" s="18" t="s">
        <v>25</v>
      </c>
      <c r="E2540" s="18" t="s">
        <v>13</v>
      </c>
      <c r="F2540" s="39">
        <v>1</v>
      </c>
      <c r="G2540" s="40"/>
      <c r="H2540" s="40">
        <v>48.1</v>
      </c>
      <c r="I2540" s="228">
        <f t="shared" si="1073"/>
        <v>48.1</v>
      </c>
      <c r="J2540" s="228">
        <f t="shared" si="1074"/>
        <v>0</v>
      </c>
      <c r="K2540" s="228">
        <f t="shared" si="1075"/>
        <v>48.1</v>
      </c>
      <c r="L2540" s="143">
        <f t="shared" si="1076"/>
        <v>1</v>
      </c>
      <c r="M2540" s="12">
        <f t="shared" si="1076"/>
        <v>0</v>
      </c>
      <c r="N2540" s="143">
        <f t="shared" si="1076"/>
        <v>1</v>
      </c>
      <c r="O2540" s="264">
        <v>5</v>
      </c>
      <c r="P2540" s="13">
        <v>0</v>
      </c>
      <c r="Q2540" s="247">
        <f t="shared" si="1077"/>
        <v>5</v>
      </c>
      <c r="R2540" s="223" t="s">
        <v>22</v>
      </c>
      <c r="S2540" s="41">
        <v>43825</v>
      </c>
      <c r="T2540" s="42" t="s">
        <v>497</v>
      </c>
      <c r="U2540" s="185">
        <v>47483</v>
      </c>
      <c r="V2540" s="139">
        <v>38895</v>
      </c>
      <c r="W2540" s="14"/>
      <c r="X2540" s="14"/>
      <c r="Y2540" s="11"/>
    </row>
    <row r="2541" spans="1:25" s="17" customFormat="1" ht="24.95" customHeight="1" x14ac:dyDescent="0.25">
      <c r="A2541" s="58">
        <f t="shared" si="1071"/>
        <v>69</v>
      </c>
      <c r="B2541" s="18" t="s">
        <v>126</v>
      </c>
      <c r="C2541" s="18" t="s">
        <v>496</v>
      </c>
      <c r="D2541" s="18" t="s">
        <v>26</v>
      </c>
      <c r="E2541" s="18" t="s">
        <v>13</v>
      </c>
      <c r="F2541" s="39">
        <v>1</v>
      </c>
      <c r="G2541" s="40"/>
      <c r="H2541" s="40">
        <v>47.5</v>
      </c>
      <c r="I2541" s="228">
        <f t="shared" si="1073"/>
        <v>47.5</v>
      </c>
      <c r="J2541" s="228">
        <f t="shared" si="1074"/>
        <v>0</v>
      </c>
      <c r="K2541" s="228">
        <f t="shared" si="1075"/>
        <v>47.5</v>
      </c>
      <c r="L2541" s="143">
        <f t="shared" si="1076"/>
        <v>1</v>
      </c>
      <c r="M2541" s="12">
        <f t="shared" si="1076"/>
        <v>0</v>
      </c>
      <c r="N2541" s="143">
        <f t="shared" si="1076"/>
        <v>1</v>
      </c>
      <c r="O2541" s="264">
        <v>6</v>
      </c>
      <c r="P2541" s="13">
        <v>5</v>
      </c>
      <c r="Q2541" s="247">
        <f t="shared" si="1077"/>
        <v>1</v>
      </c>
      <c r="R2541" s="223" t="s">
        <v>22</v>
      </c>
      <c r="S2541" s="41">
        <v>43825</v>
      </c>
      <c r="T2541" s="42" t="s">
        <v>497</v>
      </c>
      <c r="U2541" s="185">
        <v>47483</v>
      </c>
      <c r="V2541" s="139">
        <v>43545</v>
      </c>
      <c r="W2541" s="14"/>
      <c r="X2541" s="14"/>
      <c r="Y2541" s="11"/>
    </row>
    <row r="2542" spans="1:25" s="17" customFormat="1" ht="24.95" customHeight="1" x14ac:dyDescent="0.25">
      <c r="A2542" s="58">
        <f t="shared" si="1071"/>
        <v>69</v>
      </c>
      <c r="B2542" s="18" t="s">
        <v>126</v>
      </c>
      <c r="C2542" s="18" t="s">
        <v>496</v>
      </c>
      <c r="D2542" s="18" t="s">
        <v>27</v>
      </c>
      <c r="E2542" s="18" t="s">
        <v>13</v>
      </c>
      <c r="F2542" s="39">
        <v>2</v>
      </c>
      <c r="G2542" s="40"/>
      <c r="H2542" s="40">
        <v>62.6</v>
      </c>
      <c r="I2542" s="228">
        <f t="shared" si="1073"/>
        <v>62.6</v>
      </c>
      <c r="J2542" s="228">
        <f t="shared" si="1074"/>
        <v>0</v>
      </c>
      <c r="K2542" s="228">
        <f t="shared" si="1075"/>
        <v>62.6</v>
      </c>
      <c r="L2542" s="143">
        <f t="shared" si="1076"/>
        <v>1</v>
      </c>
      <c r="M2542" s="12">
        <f t="shared" si="1076"/>
        <v>0</v>
      </c>
      <c r="N2542" s="143">
        <f t="shared" si="1076"/>
        <v>1</v>
      </c>
      <c r="O2542" s="264">
        <v>5</v>
      </c>
      <c r="P2542" s="13">
        <v>0</v>
      </c>
      <c r="Q2542" s="247">
        <f t="shared" si="1077"/>
        <v>5</v>
      </c>
      <c r="R2542" s="223" t="s">
        <v>22</v>
      </c>
      <c r="S2542" s="41">
        <v>43825</v>
      </c>
      <c r="T2542" s="42" t="s">
        <v>497</v>
      </c>
      <c r="U2542" s="185">
        <v>47483</v>
      </c>
      <c r="V2542" s="139">
        <v>39808</v>
      </c>
      <c r="W2542" s="14"/>
      <c r="X2542" s="14"/>
      <c r="Y2542" s="11"/>
    </row>
    <row r="2543" spans="1:25" s="17" customFormat="1" ht="24.95" customHeight="1" x14ac:dyDescent="0.25">
      <c r="A2543" s="58">
        <f t="shared" si="1071"/>
        <v>69</v>
      </c>
      <c r="B2543" s="18" t="s">
        <v>126</v>
      </c>
      <c r="C2543" s="18" t="s">
        <v>496</v>
      </c>
      <c r="D2543" s="18" t="s">
        <v>28</v>
      </c>
      <c r="E2543" s="18" t="s">
        <v>13</v>
      </c>
      <c r="F2543" s="39">
        <v>1</v>
      </c>
      <c r="G2543" s="40"/>
      <c r="H2543" s="40">
        <v>49.1</v>
      </c>
      <c r="I2543" s="228">
        <f t="shared" si="1073"/>
        <v>49.1</v>
      </c>
      <c r="J2543" s="228">
        <f t="shared" si="1074"/>
        <v>0</v>
      </c>
      <c r="K2543" s="228">
        <f t="shared" si="1075"/>
        <v>49.1</v>
      </c>
      <c r="L2543" s="143">
        <f t="shared" si="1076"/>
        <v>1</v>
      </c>
      <c r="M2543" s="12">
        <f t="shared" si="1076"/>
        <v>0</v>
      </c>
      <c r="N2543" s="143">
        <f t="shared" si="1076"/>
        <v>1</v>
      </c>
      <c r="O2543" s="264">
        <v>4</v>
      </c>
      <c r="P2543" s="13">
        <v>0</v>
      </c>
      <c r="Q2543" s="247">
        <f t="shared" si="1077"/>
        <v>4</v>
      </c>
      <c r="R2543" s="223" t="s">
        <v>22</v>
      </c>
      <c r="S2543" s="41">
        <v>43825</v>
      </c>
      <c r="T2543" s="42" t="s">
        <v>497</v>
      </c>
      <c r="U2543" s="185">
        <v>47483</v>
      </c>
      <c r="V2543" s="139">
        <v>37238</v>
      </c>
      <c r="W2543" s="14"/>
      <c r="X2543" s="14"/>
      <c r="Y2543" s="11"/>
    </row>
    <row r="2544" spans="1:25" s="17" customFormat="1" ht="24.95" customHeight="1" x14ac:dyDescent="0.25">
      <c r="A2544" s="58">
        <f t="shared" si="1071"/>
        <v>69</v>
      </c>
      <c r="B2544" s="18" t="s">
        <v>126</v>
      </c>
      <c r="C2544" s="18" t="s">
        <v>496</v>
      </c>
      <c r="D2544" s="18" t="s">
        <v>29</v>
      </c>
      <c r="E2544" s="18" t="s">
        <v>13</v>
      </c>
      <c r="F2544" s="39">
        <v>1</v>
      </c>
      <c r="G2544" s="40"/>
      <c r="H2544" s="40">
        <v>46.7</v>
      </c>
      <c r="I2544" s="228">
        <f t="shared" si="1073"/>
        <v>46.7</v>
      </c>
      <c r="J2544" s="228">
        <f t="shared" si="1074"/>
        <v>0</v>
      </c>
      <c r="K2544" s="228">
        <f t="shared" si="1075"/>
        <v>46.7</v>
      </c>
      <c r="L2544" s="143">
        <f t="shared" si="1076"/>
        <v>1</v>
      </c>
      <c r="M2544" s="12">
        <f t="shared" si="1076"/>
        <v>0</v>
      </c>
      <c r="N2544" s="143">
        <f t="shared" si="1076"/>
        <v>1</v>
      </c>
      <c r="O2544" s="264">
        <v>1</v>
      </c>
      <c r="P2544" s="13">
        <v>0</v>
      </c>
      <c r="Q2544" s="247">
        <f t="shared" si="1077"/>
        <v>1</v>
      </c>
      <c r="R2544" s="223" t="s">
        <v>22</v>
      </c>
      <c r="S2544" s="41">
        <v>43825</v>
      </c>
      <c r="T2544" s="42" t="s">
        <v>497</v>
      </c>
      <c r="U2544" s="185">
        <v>47483</v>
      </c>
      <c r="V2544" s="139">
        <v>39630</v>
      </c>
      <c r="W2544" s="14"/>
      <c r="X2544" s="14"/>
      <c r="Y2544" s="11"/>
    </row>
    <row r="2545" spans="1:25" s="17" customFormat="1" ht="24.95" customHeight="1" x14ac:dyDescent="0.25">
      <c r="A2545" s="58">
        <f t="shared" si="1071"/>
        <v>69</v>
      </c>
      <c r="B2545" s="18" t="s">
        <v>126</v>
      </c>
      <c r="C2545" s="18" t="s">
        <v>496</v>
      </c>
      <c r="D2545" s="18" t="s">
        <v>30</v>
      </c>
      <c r="E2545" s="18" t="s">
        <v>13</v>
      </c>
      <c r="F2545" s="39">
        <v>1</v>
      </c>
      <c r="G2545" s="40"/>
      <c r="H2545" s="40">
        <v>40.700000000000003</v>
      </c>
      <c r="I2545" s="228">
        <f t="shared" si="1073"/>
        <v>40.700000000000003</v>
      </c>
      <c r="J2545" s="228">
        <f t="shared" si="1074"/>
        <v>0</v>
      </c>
      <c r="K2545" s="228">
        <f t="shared" si="1075"/>
        <v>40.700000000000003</v>
      </c>
      <c r="L2545" s="143">
        <f t="shared" si="1076"/>
        <v>1</v>
      </c>
      <c r="M2545" s="12">
        <f t="shared" si="1076"/>
        <v>0</v>
      </c>
      <c r="N2545" s="143">
        <f t="shared" si="1076"/>
        <v>1</v>
      </c>
      <c r="O2545" s="264">
        <v>4</v>
      </c>
      <c r="P2545" s="13">
        <v>0</v>
      </c>
      <c r="Q2545" s="247">
        <f t="shared" si="1077"/>
        <v>4</v>
      </c>
      <c r="R2545" s="223" t="s">
        <v>22</v>
      </c>
      <c r="S2545" s="41">
        <v>43825</v>
      </c>
      <c r="T2545" s="42" t="s">
        <v>497</v>
      </c>
      <c r="U2545" s="185">
        <v>47483</v>
      </c>
      <c r="V2545" s="139">
        <v>39630</v>
      </c>
      <c r="W2545" s="14"/>
      <c r="X2545" s="14"/>
      <c r="Y2545" s="11"/>
    </row>
    <row r="2546" spans="1:25" s="17" customFormat="1" ht="24.95" customHeight="1" x14ac:dyDescent="0.25">
      <c r="A2546" s="58">
        <f t="shared" si="1071"/>
        <v>69</v>
      </c>
      <c r="B2546" s="18" t="s">
        <v>126</v>
      </c>
      <c r="C2546" s="18" t="s">
        <v>496</v>
      </c>
      <c r="D2546" s="18" t="s">
        <v>31</v>
      </c>
      <c r="E2546" s="18" t="s">
        <v>13</v>
      </c>
      <c r="F2546" s="39">
        <v>1</v>
      </c>
      <c r="G2546" s="40"/>
      <c r="H2546" s="40">
        <v>43.2</v>
      </c>
      <c r="I2546" s="228">
        <f t="shared" si="1073"/>
        <v>43.2</v>
      </c>
      <c r="J2546" s="228">
        <f t="shared" si="1074"/>
        <v>0</v>
      </c>
      <c r="K2546" s="228">
        <f t="shared" si="1075"/>
        <v>43.2</v>
      </c>
      <c r="L2546" s="143">
        <f t="shared" si="1076"/>
        <v>1</v>
      </c>
      <c r="M2546" s="12">
        <f t="shared" si="1076"/>
        <v>0</v>
      </c>
      <c r="N2546" s="143">
        <f t="shared" si="1076"/>
        <v>1</v>
      </c>
      <c r="O2546" s="264">
        <v>2</v>
      </c>
      <c r="P2546" s="13">
        <v>0</v>
      </c>
      <c r="Q2546" s="247">
        <f t="shared" si="1077"/>
        <v>2</v>
      </c>
      <c r="R2546" s="223" t="s">
        <v>22</v>
      </c>
      <c r="S2546" s="41">
        <v>43825</v>
      </c>
      <c r="T2546" s="42" t="s">
        <v>497</v>
      </c>
      <c r="U2546" s="185">
        <v>47483</v>
      </c>
      <c r="V2546" s="139">
        <v>39920</v>
      </c>
      <c r="W2546" s="14"/>
      <c r="X2546" s="14"/>
      <c r="Y2546" s="11"/>
    </row>
    <row r="2547" spans="1:25" s="17" customFormat="1" ht="24.95" customHeight="1" x14ac:dyDescent="0.25">
      <c r="A2547" s="58">
        <f t="shared" si="1071"/>
        <v>69</v>
      </c>
      <c r="B2547" s="18" t="s">
        <v>126</v>
      </c>
      <c r="C2547" s="18" t="s">
        <v>496</v>
      </c>
      <c r="D2547" s="18" t="s">
        <v>32</v>
      </c>
      <c r="E2547" s="18" t="s">
        <v>12</v>
      </c>
      <c r="F2547" s="39">
        <v>1</v>
      </c>
      <c r="G2547" s="40"/>
      <c r="H2547" s="40">
        <v>44.2</v>
      </c>
      <c r="I2547" s="228">
        <f t="shared" si="1073"/>
        <v>44.2</v>
      </c>
      <c r="J2547" s="228">
        <f t="shared" si="1074"/>
        <v>44.2</v>
      </c>
      <c r="K2547" s="228">
        <f t="shared" si="1075"/>
        <v>0</v>
      </c>
      <c r="L2547" s="143">
        <f t="shared" si="1076"/>
        <v>1</v>
      </c>
      <c r="M2547" s="12">
        <f t="shared" si="1076"/>
        <v>1</v>
      </c>
      <c r="N2547" s="143">
        <f t="shared" si="1076"/>
        <v>0</v>
      </c>
      <c r="O2547" s="264">
        <v>3</v>
      </c>
      <c r="P2547" s="13">
        <v>0</v>
      </c>
      <c r="Q2547" s="247">
        <f t="shared" si="1077"/>
        <v>3</v>
      </c>
      <c r="R2547" s="223" t="s">
        <v>22</v>
      </c>
      <c r="S2547" s="41">
        <v>43825</v>
      </c>
      <c r="T2547" s="42" t="s">
        <v>497</v>
      </c>
      <c r="U2547" s="185">
        <v>47483</v>
      </c>
      <c r="V2547" s="14"/>
      <c r="W2547" s="14"/>
      <c r="X2547" s="14"/>
      <c r="Y2547" s="11"/>
    </row>
    <row r="2548" spans="1:25" s="17" customFormat="1" ht="24.95" customHeight="1" x14ac:dyDescent="0.25">
      <c r="A2548" s="58">
        <f t="shared" si="1071"/>
        <v>69</v>
      </c>
      <c r="B2548" s="18" t="s">
        <v>126</v>
      </c>
      <c r="C2548" s="18" t="s">
        <v>496</v>
      </c>
      <c r="D2548" s="18" t="s">
        <v>33</v>
      </c>
      <c r="E2548" s="18" t="s">
        <v>12</v>
      </c>
      <c r="F2548" s="39">
        <v>1</v>
      </c>
      <c r="G2548" s="40"/>
      <c r="H2548" s="40">
        <v>41.6</v>
      </c>
      <c r="I2548" s="228">
        <f t="shared" si="1073"/>
        <v>41.6</v>
      </c>
      <c r="J2548" s="228">
        <f t="shared" si="1074"/>
        <v>41.6</v>
      </c>
      <c r="K2548" s="228">
        <f t="shared" si="1075"/>
        <v>0</v>
      </c>
      <c r="L2548" s="143">
        <f t="shared" si="1076"/>
        <v>1</v>
      </c>
      <c r="M2548" s="12">
        <f t="shared" si="1076"/>
        <v>1</v>
      </c>
      <c r="N2548" s="143">
        <f t="shared" si="1076"/>
        <v>0</v>
      </c>
      <c r="O2548" s="264">
        <v>2</v>
      </c>
      <c r="P2548" s="13">
        <v>0</v>
      </c>
      <c r="Q2548" s="247">
        <f t="shared" si="1077"/>
        <v>2</v>
      </c>
      <c r="R2548" s="223" t="s">
        <v>22</v>
      </c>
      <c r="S2548" s="41">
        <v>43825</v>
      </c>
      <c r="T2548" s="42" t="s">
        <v>497</v>
      </c>
      <c r="U2548" s="185">
        <v>47483</v>
      </c>
      <c r="V2548" s="14"/>
      <c r="W2548" s="14"/>
      <c r="X2548" s="14"/>
      <c r="Y2548" s="11"/>
    </row>
    <row r="2549" spans="1:25" s="17" customFormat="1" ht="24.95" customHeight="1" x14ac:dyDescent="0.25">
      <c r="A2549" s="58">
        <f t="shared" si="1071"/>
        <v>69</v>
      </c>
      <c r="B2549" s="18" t="s">
        <v>126</v>
      </c>
      <c r="C2549" s="18" t="s">
        <v>496</v>
      </c>
      <c r="D2549" s="18" t="s">
        <v>39</v>
      </c>
      <c r="E2549" s="18" t="s">
        <v>13</v>
      </c>
      <c r="F2549" s="39">
        <v>1</v>
      </c>
      <c r="G2549" s="40"/>
      <c r="H2549" s="40">
        <v>43.2</v>
      </c>
      <c r="I2549" s="228">
        <f t="shared" si="1073"/>
        <v>43.2</v>
      </c>
      <c r="J2549" s="228">
        <f t="shared" si="1074"/>
        <v>0</v>
      </c>
      <c r="K2549" s="228">
        <f t="shared" si="1075"/>
        <v>43.2</v>
      </c>
      <c r="L2549" s="143">
        <f t="shared" si="1076"/>
        <v>1</v>
      </c>
      <c r="M2549" s="12">
        <f t="shared" si="1076"/>
        <v>0</v>
      </c>
      <c r="N2549" s="143">
        <f t="shared" si="1076"/>
        <v>1</v>
      </c>
      <c r="O2549" s="264">
        <v>2</v>
      </c>
      <c r="P2549" s="13">
        <v>0</v>
      </c>
      <c r="Q2549" s="247">
        <f t="shared" si="1077"/>
        <v>2</v>
      </c>
      <c r="R2549" s="223" t="s">
        <v>22</v>
      </c>
      <c r="S2549" s="198">
        <v>43825</v>
      </c>
      <c r="T2549" s="199" t="s">
        <v>497</v>
      </c>
      <c r="U2549" s="200">
        <v>47483</v>
      </c>
      <c r="V2549" s="139">
        <v>42059</v>
      </c>
      <c r="W2549" s="14"/>
      <c r="X2549" s="14"/>
      <c r="Y2549" s="11"/>
    </row>
    <row r="2550" spans="1:25" s="66" customFormat="1" ht="21" customHeight="1" x14ac:dyDescent="0.2">
      <c r="A2550" s="67">
        <f t="shared" si="1071"/>
        <v>69</v>
      </c>
      <c r="B2550" s="68" t="s">
        <v>126</v>
      </c>
      <c r="C2550" s="68" t="s">
        <v>496</v>
      </c>
      <c r="D2550" s="68">
        <f>COUNTA(D2537:D2549)</f>
        <v>13</v>
      </c>
      <c r="E2550" s="112" t="s">
        <v>34</v>
      </c>
      <c r="F2550" s="34"/>
      <c r="G2550" s="73">
        <v>828.1</v>
      </c>
      <c r="H2550" s="73">
        <f>SUM(H2537:H2549)</f>
        <v>595</v>
      </c>
      <c r="I2550" s="73">
        <f t="shared" ref="I2550:Q2550" si="1078">SUM(I2537:I2549)</f>
        <v>595</v>
      </c>
      <c r="J2550" s="73">
        <f t="shared" si="1078"/>
        <v>85.800000000000011</v>
      </c>
      <c r="K2550" s="73">
        <f t="shared" si="1078"/>
        <v>509.2</v>
      </c>
      <c r="L2550" s="115">
        <f t="shared" si="1078"/>
        <v>13</v>
      </c>
      <c r="M2550" s="115">
        <f t="shared" si="1078"/>
        <v>2</v>
      </c>
      <c r="N2550" s="115">
        <f t="shared" si="1078"/>
        <v>11</v>
      </c>
      <c r="O2550" s="115">
        <f t="shared" si="1078"/>
        <v>41</v>
      </c>
      <c r="P2550" s="115">
        <f t="shared" si="1078"/>
        <v>5</v>
      </c>
      <c r="Q2550" s="115">
        <f t="shared" si="1078"/>
        <v>36</v>
      </c>
      <c r="R2550" s="15" t="str">
        <f>IF(L2550/D2550=0,"дом расселён 100%",IF(L2550-D2550=0,"0%",IF(L2550/D2550&lt;1,1-L2550/D2550)))</f>
        <v>0%</v>
      </c>
      <c r="S2550" s="74">
        <v>43825</v>
      </c>
      <c r="T2550" s="159" t="s">
        <v>497</v>
      </c>
      <c r="U2550" s="74">
        <v>47483</v>
      </c>
      <c r="V2550" s="4"/>
      <c r="W2550" s="29"/>
      <c r="X2550" s="29"/>
      <c r="Y2550" s="11"/>
    </row>
    <row r="2551" spans="1:25" s="17" customFormat="1" ht="24.95" customHeight="1" x14ac:dyDescent="0.25">
      <c r="A2551" s="58">
        <f>A2550+1</f>
        <v>70</v>
      </c>
      <c r="B2551" s="18" t="s">
        <v>126</v>
      </c>
      <c r="C2551" s="18" t="s">
        <v>498</v>
      </c>
      <c r="D2551" s="18" t="s">
        <v>21</v>
      </c>
      <c r="E2551" s="18" t="s">
        <v>13</v>
      </c>
      <c r="F2551" s="39">
        <v>1</v>
      </c>
      <c r="G2551" s="40"/>
      <c r="H2551" s="40">
        <v>34.799999999999997</v>
      </c>
      <c r="I2551" s="228">
        <f t="shared" ref="I2551:I2566" si="1079">IF(R2551="Подлежит расселению",H2551,IF(R2551="Расселено",0,IF(R2551="Пустующие",0,IF(R2551="В суде",H2551))))</f>
        <v>34.799999999999997</v>
      </c>
      <c r="J2551" s="228">
        <f t="shared" ref="J2551:J2566" si="1080">IF(E2551="Муниципальная",I2551,IF(E2551="Частная",0,IF(E2551="Государственная",0,IF(E2551="Юр.лицо",0))))</f>
        <v>0</v>
      </c>
      <c r="K2551" s="228">
        <f t="shared" ref="K2551:K2566" si="1081">IF(E2551="Муниципальная",0,IF(E2551="Частная",I2551,IF(E2551="Государственная",I2551,IF(E2551="Юр.лицо",I2551))))</f>
        <v>34.799999999999997</v>
      </c>
      <c r="L2551" s="143">
        <f t="shared" si="1070"/>
        <v>1</v>
      </c>
      <c r="M2551" s="12">
        <f t="shared" si="1070"/>
        <v>0</v>
      </c>
      <c r="N2551" s="143">
        <f t="shared" si="1070"/>
        <v>1</v>
      </c>
      <c r="O2551" s="264">
        <v>0</v>
      </c>
      <c r="P2551" s="13">
        <v>0</v>
      </c>
      <c r="Q2551" s="247">
        <f t="shared" ref="Q2551:Q2566" si="1082">O2551-P2551</f>
        <v>0</v>
      </c>
      <c r="R2551" s="223" t="s">
        <v>22</v>
      </c>
      <c r="S2551" s="212">
        <v>43825</v>
      </c>
      <c r="T2551" s="213" t="s">
        <v>499</v>
      </c>
      <c r="U2551" s="214">
        <v>47483</v>
      </c>
      <c r="V2551" s="139">
        <v>39958</v>
      </c>
      <c r="W2551" s="14"/>
      <c r="X2551" s="14"/>
      <c r="Y2551" s="11"/>
    </row>
    <row r="2552" spans="1:25" s="17" customFormat="1" ht="24.95" customHeight="1" x14ac:dyDescent="0.25">
      <c r="A2552" s="58">
        <f t="shared" si="1071"/>
        <v>70</v>
      </c>
      <c r="B2552" s="18" t="s">
        <v>126</v>
      </c>
      <c r="C2552" s="18" t="s">
        <v>498</v>
      </c>
      <c r="D2552" s="18" t="s">
        <v>23</v>
      </c>
      <c r="E2552" s="18" t="s">
        <v>13</v>
      </c>
      <c r="F2552" s="39">
        <v>3</v>
      </c>
      <c r="G2552" s="40"/>
      <c r="H2552" s="40">
        <v>71.900000000000006</v>
      </c>
      <c r="I2552" s="228">
        <f t="shared" si="1079"/>
        <v>71.900000000000006</v>
      </c>
      <c r="J2552" s="228">
        <f t="shared" si="1080"/>
        <v>0</v>
      </c>
      <c r="K2552" s="228">
        <f t="shared" si="1081"/>
        <v>71.900000000000006</v>
      </c>
      <c r="L2552" s="143">
        <f t="shared" si="1070"/>
        <v>1</v>
      </c>
      <c r="M2552" s="12">
        <f t="shared" si="1070"/>
        <v>0</v>
      </c>
      <c r="N2552" s="143">
        <f t="shared" si="1070"/>
        <v>1</v>
      </c>
      <c r="O2552" s="264">
        <v>4</v>
      </c>
      <c r="P2552" s="13">
        <v>0</v>
      </c>
      <c r="Q2552" s="247">
        <f t="shared" si="1082"/>
        <v>4</v>
      </c>
      <c r="R2552" s="223" t="s">
        <v>22</v>
      </c>
      <c r="S2552" s="41">
        <v>43825</v>
      </c>
      <c r="T2552" s="42" t="s">
        <v>499</v>
      </c>
      <c r="U2552" s="185">
        <v>47483</v>
      </c>
      <c r="V2552" s="139">
        <v>42753</v>
      </c>
      <c r="W2552" s="14"/>
      <c r="X2552" s="14"/>
      <c r="Y2552" s="11"/>
    </row>
    <row r="2553" spans="1:25" s="17" customFormat="1" ht="24.95" customHeight="1" x14ac:dyDescent="0.25">
      <c r="A2553" s="58">
        <f t="shared" si="1071"/>
        <v>70</v>
      </c>
      <c r="B2553" s="18" t="s">
        <v>126</v>
      </c>
      <c r="C2553" s="18" t="s">
        <v>498</v>
      </c>
      <c r="D2553" s="18" t="s">
        <v>24</v>
      </c>
      <c r="E2553" s="18" t="s">
        <v>13</v>
      </c>
      <c r="F2553" s="39">
        <v>2</v>
      </c>
      <c r="G2553" s="40"/>
      <c r="H2553" s="40">
        <v>53.7</v>
      </c>
      <c r="I2553" s="228">
        <f t="shared" si="1079"/>
        <v>53.7</v>
      </c>
      <c r="J2553" s="228">
        <f t="shared" si="1080"/>
        <v>0</v>
      </c>
      <c r="K2553" s="228">
        <f t="shared" si="1081"/>
        <v>53.7</v>
      </c>
      <c r="L2553" s="143">
        <f t="shared" si="1070"/>
        <v>1</v>
      </c>
      <c r="M2553" s="12">
        <f t="shared" si="1070"/>
        <v>0</v>
      </c>
      <c r="N2553" s="143">
        <f t="shared" si="1070"/>
        <v>1</v>
      </c>
      <c r="O2553" s="264">
        <v>4</v>
      </c>
      <c r="P2553" s="13">
        <v>0</v>
      </c>
      <c r="Q2553" s="247">
        <f t="shared" si="1082"/>
        <v>4</v>
      </c>
      <c r="R2553" s="223" t="s">
        <v>22</v>
      </c>
      <c r="S2553" s="41">
        <v>43825</v>
      </c>
      <c r="T2553" s="42" t="s">
        <v>499</v>
      </c>
      <c r="U2553" s="185">
        <v>47483</v>
      </c>
      <c r="V2553" s="139">
        <v>40542</v>
      </c>
      <c r="W2553" s="14"/>
      <c r="X2553" s="14"/>
      <c r="Y2553" s="11"/>
    </row>
    <row r="2554" spans="1:25" s="17" customFormat="1" ht="24.95" customHeight="1" x14ac:dyDescent="0.25">
      <c r="A2554" s="58">
        <f t="shared" si="1071"/>
        <v>70</v>
      </c>
      <c r="B2554" s="18" t="s">
        <v>126</v>
      </c>
      <c r="C2554" s="18" t="s">
        <v>498</v>
      </c>
      <c r="D2554" s="18" t="s">
        <v>25</v>
      </c>
      <c r="E2554" s="18" t="s">
        <v>13</v>
      </c>
      <c r="F2554" s="39">
        <v>2</v>
      </c>
      <c r="G2554" s="40"/>
      <c r="H2554" s="40">
        <v>53.9</v>
      </c>
      <c r="I2554" s="228">
        <f t="shared" si="1079"/>
        <v>53.9</v>
      </c>
      <c r="J2554" s="228">
        <f t="shared" si="1080"/>
        <v>0</v>
      </c>
      <c r="K2554" s="228">
        <f t="shared" si="1081"/>
        <v>53.9</v>
      </c>
      <c r="L2554" s="143">
        <f t="shared" si="1070"/>
        <v>1</v>
      </c>
      <c r="M2554" s="12">
        <f t="shared" si="1070"/>
        <v>0</v>
      </c>
      <c r="N2554" s="143">
        <f t="shared" si="1070"/>
        <v>1</v>
      </c>
      <c r="O2554" s="264">
        <v>4</v>
      </c>
      <c r="P2554" s="13">
        <v>0</v>
      </c>
      <c r="Q2554" s="247">
        <f t="shared" si="1082"/>
        <v>4</v>
      </c>
      <c r="R2554" s="223" t="s">
        <v>22</v>
      </c>
      <c r="S2554" s="41">
        <v>43825</v>
      </c>
      <c r="T2554" s="42" t="s">
        <v>499</v>
      </c>
      <c r="U2554" s="185">
        <v>47483</v>
      </c>
      <c r="V2554" s="139">
        <v>42283</v>
      </c>
      <c r="W2554" s="14"/>
      <c r="X2554" s="14"/>
      <c r="Y2554" s="11"/>
    </row>
    <row r="2555" spans="1:25" s="17" customFormat="1" ht="24.95" customHeight="1" x14ac:dyDescent="0.25">
      <c r="A2555" s="58">
        <f t="shared" si="1071"/>
        <v>70</v>
      </c>
      <c r="B2555" s="18" t="s">
        <v>126</v>
      </c>
      <c r="C2555" s="18" t="s">
        <v>498</v>
      </c>
      <c r="D2555" s="18" t="s">
        <v>26</v>
      </c>
      <c r="E2555" s="18" t="s">
        <v>12</v>
      </c>
      <c r="F2555" s="39">
        <v>2</v>
      </c>
      <c r="G2555" s="40"/>
      <c r="H2555" s="40">
        <v>53.7</v>
      </c>
      <c r="I2555" s="228">
        <f t="shared" si="1079"/>
        <v>53.7</v>
      </c>
      <c r="J2555" s="228">
        <f t="shared" si="1080"/>
        <v>53.7</v>
      </c>
      <c r="K2555" s="228">
        <f t="shared" si="1081"/>
        <v>0</v>
      </c>
      <c r="L2555" s="143">
        <f t="shared" si="1070"/>
        <v>1</v>
      </c>
      <c r="M2555" s="12">
        <f t="shared" si="1070"/>
        <v>1</v>
      </c>
      <c r="N2555" s="143">
        <f t="shared" si="1070"/>
        <v>0</v>
      </c>
      <c r="O2555" s="264">
        <v>2</v>
      </c>
      <c r="P2555" s="13">
        <v>0</v>
      </c>
      <c r="Q2555" s="247">
        <f t="shared" si="1082"/>
        <v>2</v>
      </c>
      <c r="R2555" s="223" t="s">
        <v>22</v>
      </c>
      <c r="S2555" s="41">
        <v>43825</v>
      </c>
      <c r="T2555" s="42" t="s">
        <v>499</v>
      </c>
      <c r="U2555" s="185">
        <v>47483</v>
      </c>
      <c r="V2555" s="14"/>
      <c r="W2555" s="14"/>
      <c r="X2555" s="14"/>
      <c r="Y2555" s="11"/>
    </row>
    <row r="2556" spans="1:25" s="17" customFormat="1" ht="24.95" customHeight="1" x14ac:dyDescent="0.25">
      <c r="A2556" s="58">
        <f t="shared" si="1071"/>
        <v>70</v>
      </c>
      <c r="B2556" s="18" t="s">
        <v>126</v>
      </c>
      <c r="C2556" s="18" t="s">
        <v>498</v>
      </c>
      <c r="D2556" s="18" t="s">
        <v>27</v>
      </c>
      <c r="E2556" s="18" t="s">
        <v>13</v>
      </c>
      <c r="F2556" s="39">
        <v>2</v>
      </c>
      <c r="G2556" s="40"/>
      <c r="H2556" s="40">
        <v>54.1</v>
      </c>
      <c r="I2556" s="228">
        <f t="shared" si="1079"/>
        <v>54.1</v>
      </c>
      <c r="J2556" s="228">
        <f t="shared" si="1080"/>
        <v>0</v>
      </c>
      <c r="K2556" s="228">
        <f t="shared" si="1081"/>
        <v>54.1</v>
      </c>
      <c r="L2556" s="143">
        <f t="shared" si="1070"/>
        <v>1</v>
      </c>
      <c r="M2556" s="12">
        <f t="shared" si="1070"/>
        <v>0</v>
      </c>
      <c r="N2556" s="143">
        <f t="shared" si="1070"/>
        <v>1</v>
      </c>
      <c r="O2556" s="264">
        <v>4</v>
      </c>
      <c r="P2556" s="13">
        <v>0</v>
      </c>
      <c r="Q2556" s="247">
        <f t="shared" si="1082"/>
        <v>4</v>
      </c>
      <c r="R2556" s="223" t="s">
        <v>22</v>
      </c>
      <c r="S2556" s="41">
        <v>43825</v>
      </c>
      <c r="T2556" s="42" t="s">
        <v>499</v>
      </c>
      <c r="U2556" s="185">
        <v>47483</v>
      </c>
      <c r="V2556" s="139">
        <v>40883</v>
      </c>
      <c r="W2556" s="14"/>
      <c r="X2556" s="14"/>
      <c r="Y2556" s="11"/>
    </row>
    <row r="2557" spans="1:25" s="17" customFormat="1" ht="24.95" customHeight="1" x14ac:dyDescent="0.25">
      <c r="A2557" s="58">
        <f t="shared" si="1071"/>
        <v>70</v>
      </c>
      <c r="B2557" s="18" t="s">
        <v>126</v>
      </c>
      <c r="C2557" s="18" t="s">
        <v>498</v>
      </c>
      <c r="D2557" s="18" t="s">
        <v>28</v>
      </c>
      <c r="E2557" s="18" t="s">
        <v>13</v>
      </c>
      <c r="F2557" s="39">
        <v>2</v>
      </c>
      <c r="G2557" s="40"/>
      <c r="H2557" s="40">
        <v>50.5</v>
      </c>
      <c r="I2557" s="228">
        <f t="shared" si="1079"/>
        <v>50.5</v>
      </c>
      <c r="J2557" s="228">
        <f t="shared" si="1080"/>
        <v>0</v>
      </c>
      <c r="K2557" s="228">
        <f t="shared" si="1081"/>
        <v>50.5</v>
      </c>
      <c r="L2557" s="143">
        <f t="shared" si="1070"/>
        <v>1</v>
      </c>
      <c r="M2557" s="12">
        <f t="shared" si="1070"/>
        <v>0</v>
      </c>
      <c r="N2557" s="143">
        <f t="shared" si="1070"/>
        <v>1</v>
      </c>
      <c r="O2557" s="264">
        <v>3</v>
      </c>
      <c r="P2557" s="13">
        <v>0</v>
      </c>
      <c r="Q2557" s="247">
        <f t="shared" si="1082"/>
        <v>3</v>
      </c>
      <c r="R2557" s="223" t="s">
        <v>22</v>
      </c>
      <c r="S2557" s="41">
        <v>43825</v>
      </c>
      <c r="T2557" s="42" t="s">
        <v>499</v>
      </c>
      <c r="U2557" s="185">
        <v>47483</v>
      </c>
      <c r="V2557" s="139">
        <v>42650</v>
      </c>
      <c r="W2557" s="14"/>
      <c r="X2557" s="14"/>
      <c r="Y2557" s="11"/>
    </row>
    <row r="2558" spans="1:25" s="17" customFormat="1" ht="24.95" customHeight="1" x14ac:dyDescent="0.25">
      <c r="A2558" s="58">
        <f t="shared" si="1071"/>
        <v>70</v>
      </c>
      <c r="B2558" s="18" t="s">
        <v>126</v>
      </c>
      <c r="C2558" s="18" t="s">
        <v>498</v>
      </c>
      <c r="D2558" s="18" t="s">
        <v>29</v>
      </c>
      <c r="E2558" s="18" t="s">
        <v>13</v>
      </c>
      <c r="F2558" s="39">
        <v>3</v>
      </c>
      <c r="G2558" s="40"/>
      <c r="H2558" s="40">
        <v>72.099999999999994</v>
      </c>
      <c r="I2558" s="228">
        <f t="shared" si="1079"/>
        <v>72.099999999999994</v>
      </c>
      <c r="J2558" s="228">
        <f t="shared" si="1080"/>
        <v>0</v>
      </c>
      <c r="K2558" s="228">
        <f t="shared" si="1081"/>
        <v>72.099999999999994</v>
      </c>
      <c r="L2558" s="143">
        <f t="shared" si="1070"/>
        <v>1</v>
      </c>
      <c r="M2558" s="12">
        <f t="shared" si="1070"/>
        <v>0</v>
      </c>
      <c r="N2558" s="143">
        <f t="shared" si="1070"/>
        <v>1</v>
      </c>
      <c r="O2558" s="264">
        <v>4</v>
      </c>
      <c r="P2558" s="13">
        <v>0</v>
      </c>
      <c r="Q2558" s="247">
        <f t="shared" si="1082"/>
        <v>4</v>
      </c>
      <c r="R2558" s="223" t="s">
        <v>22</v>
      </c>
      <c r="S2558" s="41">
        <v>43825</v>
      </c>
      <c r="T2558" s="42" t="s">
        <v>499</v>
      </c>
      <c r="U2558" s="185">
        <v>47483</v>
      </c>
      <c r="V2558" s="139">
        <v>39542</v>
      </c>
      <c r="W2558" s="14"/>
      <c r="X2558" s="14"/>
      <c r="Y2558" s="11"/>
    </row>
    <row r="2559" spans="1:25" s="17" customFormat="1" ht="24.95" customHeight="1" x14ac:dyDescent="0.25">
      <c r="A2559" s="58">
        <f t="shared" si="1071"/>
        <v>70</v>
      </c>
      <c r="B2559" s="18" t="s">
        <v>126</v>
      </c>
      <c r="C2559" s="18" t="s">
        <v>498</v>
      </c>
      <c r="D2559" s="18" t="s">
        <v>30</v>
      </c>
      <c r="E2559" s="18" t="s">
        <v>13</v>
      </c>
      <c r="F2559" s="39">
        <v>2</v>
      </c>
      <c r="G2559" s="40"/>
      <c r="H2559" s="40">
        <v>56.3</v>
      </c>
      <c r="I2559" s="228">
        <f t="shared" si="1079"/>
        <v>56.3</v>
      </c>
      <c r="J2559" s="228">
        <f t="shared" si="1080"/>
        <v>0</v>
      </c>
      <c r="K2559" s="228">
        <f t="shared" si="1081"/>
        <v>56.3</v>
      </c>
      <c r="L2559" s="143">
        <f t="shared" si="1070"/>
        <v>1</v>
      </c>
      <c r="M2559" s="12">
        <f t="shared" si="1070"/>
        <v>0</v>
      </c>
      <c r="N2559" s="143">
        <f t="shared" si="1070"/>
        <v>1</v>
      </c>
      <c r="O2559" s="264">
        <v>2</v>
      </c>
      <c r="P2559" s="13">
        <v>0</v>
      </c>
      <c r="Q2559" s="247">
        <f t="shared" si="1082"/>
        <v>2</v>
      </c>
      <c r="R2559" s="223" t="s">
        <v>22</v>
      </c>
      <c r="S2559" s="41">
        <v>43825</v>
      </c>
      <c r="T2559" s="42" t="s">
        <v>499</v>
      </c>
      <c r="U2559" s="185">
        <v>47483</v>
      </c>
      <c r="V2559" s="139">
        <v>37838</v>
      </c>
      <c r="W2559" s="14"/>
      <c r="X2559" s="14"/>
      <c r="Y2559" s="11"/>
    </row>
    <row r="2560" spans="1:25" s="17" customFormat="1" ht="24.95" customHeight="1" x14ac:dyDescent="0.25">
      <c r="A2560" s="58">
        <f t="shared" si="1071"/>
        <v>70</v>
      </c>
      <c r="B2560" s="18" t="s">
        <v>126</v>
      </c>
      <c r="C2560" s="18" t="s">
        <v>498</v>
      </c>
      <c r="D2560" s="18" t="s">
        <v>31</v>
      </c>
      <c r="E2560" s="18" t="s">
        <v>13</v>
      </c>
      <c r="F2560" s="39">
        <v>2</v>
      </c>
      <c r="G2560" s="40"/>
      <c r="H2560" s="40">
        <v>53.4</v>
      </c>
      <c r="I2560" s="228">
        <f t="shared" si="1079"/>
        <v>53.4</v>
      </c>
      <c r="J2560" s="228">
        <f t="shared" si="1080"/>
        <v>0</v>
      </c>
      <c r="K2560" s="228">
        <f t="shared" si="1081"/>
        <v>53.4</v>
      </c>
      <c r="L2560" s="143">
        <f t="shared" si="1070"/>
        <v>1</v>
      </c>
      <c r="M2560" s="12">
        <f t="shared" si="1070"/>
        <v>0</v>
      </c>
      <c r="N2560" s="143">
        <f t="shared" si="1070"/>
        <v>1</v>
      </c>
      <c r="O2560" s="264">
        <v>0</v>
      </c>
      <c r="P2560" s="13">
        <v>0</v>
      </c>
      <c r="Q2560" s="247">
        <f t="shared" si="1082"/>
        <v>0</v>
      </c>
      <c r="R2560" s="223" t="s">
        <v>22</v>
      </c>
      <c r="S2560" s="41">
        <v>43825</v>
      </c>
      <c r="T2560" s="42" t="s">
        <v>499</v>
      </c>
      <c r="U2560" s="185">
        <v>47483</v>
      </c>
      <c r="V2560" s="139">
        <v>42752</v>
      </c>
      <c r="W2560" s="14"/>
      <c r="X2560" s="14"/>
      <c r="Y2560" s="11"/>
    </row>
    <row r="2561" spans="1:25" s="17" customFormat="1" ht="24.95" customHeight="1" x14ac:dyDescent="0.25">
      <c r="A2561" s="58">
        <f t="shared" si="1071"/>
        <v>70</v>
      </c>
      <c r="B2561" s="18" t="s">
        <v>126</v>
      </c>
      <c r="C2561" s="18" t="s">
        <v>498</v>
      </c>
      <c r="D2561" s="18" t="s">
        <v>32</v>
      </c>
      <c r="E2561" s="18" t="s">
        <v>13</v>
      </c>
      <c r="F2561" s="39">
        <v>3</v>
      </c>
      <c r="G2561" s="40"/>
      <c r="H2561" s="40">
        <v>73.599999999999994</v>
      </c>
      <c r="I2561" s="228">
        <f t="shared" si="1079"/>
        <v>73.599999999999994</v>
      </c>
      <c r="J2561" s="228">
        <f t="shared" si="1080"/>
        <v>0</v>
      </c>
      <c r="K2561" s="228">
        <f t="shared" si="1081"/>
        <v>73.599999999999994</v>
      </c>
      <c r="L2561" s="143">
        <f t="shared" si="1070"/>
        <v>1</v>
      </c>
      <c r="M2561" s="12">
        <f t="shared" si="1070"/>
        <v>0</v>
      </c>
      <c r="N2561" s="143">
        <f t="shared" si="1070"/>
        <v>1</v>
      </c>
      <c r="O2561" s="264">
        <v>4</v>
      </c>
      <c r="P2561" s="13">
        <v>0</v>
      </c>
      <c r="Q2561" s="247">
        <f t="shared" si="1082"/>
        <v>4</v>
      </c>
      <c r="R2561" s="223" t="s">
        <v>22</v>
      </c>
      <c r="S2561" s="41">
        <v>43825</v>
      </c>
      <c r="T2561" s="42" t="s">
        <v>499</v>
      </c>
      <c r="U2561" s="185">
        <v>47483</v>
      </c>
      <c r="V2561" s="139">
        <v>41283</v>
      </c>
      <c r="W2561" s="14"/>
      <c r="X2561" s="14"/>
      <c r="Y2561" s="11"/>
    </row>
    <row r="2562" spans="1:25" s="17" customFormat="1" ht="24.95" customHeight="1" x14ac:dyDescent="0.25">
      <c r="A2562" s="58">
        <f t="shared" si="1071"/>
        <v>70</v>
      </c>
      <c r="B2562" s="18" t="s">
        <v>126</v>
      </c>
      <c r="C2562" s="18" t="s">
        <v>498</v>
      </c>
      <c r="D2562" s="18" t="s">
        <v>33</v>
      </c>
      <c r="E2562" s="18" t="s">
        <v>12</v>
      </c>
      <c r="F2562" s="39">
        <v>1</v>
      </c>
      <c r="G2562" s="40"/>
      <c r="H2562" s="40">
        <v>32.299999999999997</v>
      </c>
      <c r="I2562" s="228">
        <f t="shared" si="1079"/>
        <v>32.299999999999997</v>
      </c>
      <c r="J2562" s="228">
        <f t="shared" si="1080"/>
        <v>32.299999999999997</v>
      </c>
      <c r="K2562" s="228">
        <f t="shared" si="1081"/>
        <v>0</v>
      </c>
      <c r="L2562" s="143">
        <f t="shared" si="1070"/>
        <v>1</v>
      </c>
      <c r="M2562" s="12">
        <f t="shared" si="1070"/>
        <v>1</v>
      </c>
      <c r="N2562" s="143">
        <f t="shared" si="1070"/>
        <v>0</v>
      </c>
      <c r="O2562" s="264">
        <v>2</v>
      </c>
      <c r="P2562" s="13">
        <v>0</v>
      </c>
      <c r="Q2562" s="247">
        <f t="shared" si="1082"/>
        <v>2</v>
      </c>
      <c r="R2562" s="223" t="s">
        <v>22</v>
      </c>
      <c r="S2562" s="41">
        <v>43825</v>
      </c>
      <c r="T2562" s="42" t="s">
        <v>499</v>
      </c>
      <c r="U2562" s="185">
        <v>47483</v>
      </c>
      <c r="V2562" s="14"/>
      <c r="W2562" s="14"/>
      <c r="X2562" s="14"/>
      <c r="Y2562" s="11"/>
    </row>
    <row r="2563" spans="1:25" s="17" customFormat="1" ht="24.95" customHeight="1" x14ac:dyDescent="0.25">
      <c r="A2563" s="58">
        <f t="shared" si="1071"/>
        <v>70</v>
      </c>
      <c r="B2563" s="18" t="s">
        <v>126</v>
      </c>
      <c r="C2563" s="18" t="s">
        <v>498</v>
      </c>
      <c r="D2563" s="18" t="s">
        <v>39</v>
      </c>
      <c r="E2563" s="18" t="s">
        <v>13</v>
      </c>
      <c r="F2563" s="39">
        <v>3</v>
      </c>
      <c r="G2563" s="40"/>
      <c r="H2563" s="40">
        <v>75.900000000000006</v>
      </c>
      <c r="I2563" s="228">
        <f t="shared" si="1079"/>
        <v>75.900000000000006</v>
      </c>
      <c r="J2563" s="228">
        <f t="shared" si="1080"/>
        <v>0</v>
      </c>
      <c r="K2563" s="228">
        <f t="shared" si="1081"/>
        <v>75.900000000000006</v>
      </c>
      <c r="L2563" s="143">
        <f t="shared" si="1070"/>
        <v>1</v>
      </c>
      <c r="M2563" s="12">
        <f t="shared" si="1070"/>
        <v>0</v>
      </c>
      <c r="N2563" s="143">
        <f t="shared" si="1070"/>
        <v>1</v>
      </c>
      <c r="O2563" s="264">
        <v>4</v>
      </c>
      <c r="P2563" s="13">
        <v>0</v>
      </c>
      <c r="Q2563" s="247">
        <f t="shared" si="1082"/>
        <v>4</v>
      </c>
      <c r="R2563" s="223" t="s">
        <v>22</v>
      </c>
      <c r="S2563" s="41">
        <v>43825</v>
      </c>
      <c r="T2563" s="42" t="s">
        <v>499</v>
      </c>
      <c r="U2563" s="185">
        <v>47483</v>
      </c>
      <c r="V2563" s="139">
        <v>38378</v>
      </c>
      <c r="W2563" s="14"/>
      <c r="X2563" s="14"/>
      <c r="Y2563" s="11"/>
    </row>
    <row r="2564" spans="1:25" s="17" customFormat="1" ht="24.95" customHeight="1" x14ac:dyDescent="0.25">
      <c r="A2564" s="58">
        <f t="shared" si="1071"/>
        <v>70</v>
      </c>
      <c r="B2564" s="18" t="s">
        <v>126</v>
      </c>
      <c r="C2564" s="18" t="s">
        <v>498</v>
      </c>
      <c r="D2564" s="18" t="s">
        <v>40</v>
      </c>
      <c r="E2564" s="18" t="s">
        <v>13</v>
      </c>
      <c r="F2564" s="39">
        <v>2</v>
      </c>
      <c r="G2564" s="40"/>
      <c r="H2564" s="40">
        <v>53.8</v>
      </c>
      <c r="I2564" s="228">
        <f t="shared" si="1079"/>
        <v>53.8</v>
      </c>
      <c r="J2564" s="228">
        <f t="shared" si="1080"/>
        <v>0</v>
      </c>
      <c r="K2564" s="228">
        <f t="shared" si="1081"/>
        <v>53.8</v>
      </c>
      <c r="L2564" s="143">
        <f t="shared" si="1070"/>
        <v>1</v>
      </c>
      <c r="M2564" s="12">
        <f t="shared" si="1070"/>
        <v>0</v>
      </c>
      <c r="N2564" s="143">
        <f t="shared" si="1070"/>
        <v>1</v>
      </c>
      <c r="O2564" s="264">
        <v>9</v>
      </c>
      <c r="P2564" s="13">
        <v>0</v>
      </c>
      <c r="Q2564" s="247">
        <f t="shared" si="1082"/>
        <v>9</v>
      </c>
      <c r="R2564" s="223" t="s">
        <v>22</v>
      </c>
      <c r="S2564" s="41">
        <v>43825</v>
      </c>
      <c r="T2564" s="42" t="s">
        <v>499</v>
      </c>
      <c r="U2564" s="185">
        <v>47483</v>
      </c>
      <c r="V2564" s="139">
        <v>41255</v>
      </c>
      <c r="W2564" s="14"/>
      <c r="X2564" s="14"/>
      <c r="Y2564" s="11"/>
    </row>
    <row r="2565" spans="1:25" s="17" customFormat="1" ht="24.95" customHeight="1" x14ac:dyDescent="0.25">
      <c r="A2565" s="58">
        <f t="shared" si="1071"/>
        <v>70</v>
      </c>
      <c r="B2565" s="18" t="s">
        <v>126</v>
      </c>
      <c r="C2565" s="18" t="s">
        <v>498</v>
      </c>
      <c r="D2565" s="18" t="s">
        <v>41</v>
      </c>
      <c r="E2565" s="18" t="s">
        <v>13</v>
      </c>
      <c r="F2565" s="39">
        <v>2</v>
      </c>
      <c r="G2565" s="40"/>
      <c r="H2565" s="40">
        <v>52.5</v>
      </c>
      <c r="I2565" s="228">
        <f t="shared" si="1079"/>
        <v>52.5</v>
      </c>
      <c r="J2565" s="228">
        <f t="shared" si="1080"/>
        <v>0</v>
      </c>
      <c r="K2565" s="228">
        <f t="shared" si="1081"/>
        <v>52.5</v>
      </c>
      <c r="L2565" s="143">
        <f t="shared" si="1070"/>
        <v>1</v>
      </c>
      <c r="M2565" s="12">
        <f t="shared" si="1070"/>
        <v>0</v>
      </c>
      <c r="N2565" s="143">
        <f t="shared" si="1070"/>
        <v>1</v>
      </c>
      <c r="O2565" s="264">
        <v>3</v>
      </c>
      <c r="P2565" s="13">
        <v>0</v>
      </c>
      <c r="Q2565" s="247">
        <f t="shared" si="1082"/>
        <v>3</v>
      </c>
      <c r="R2565" s="223" t="s">
        <v>22</v>
      </c>
      <c r="S2565" s="41">
        <v>43825</v>
      </c>
      <c r="T2565" s="42" t="s">
        <v>499</v>
      </c>
      <c r="U2565" s="185">
        <v>47483</v>
      </c>
      <c r="V2565" s="139">
        <v>41970</v>
      </c>
      <c r="W2565" s="14"/>
      <c r="X2565" s="14"/>
      <c r="Y2565" s="11"/>
    </row>
    <row r="2566" spans="1:25" s="308" customFormat="1" ht="24.95" customHeight="1" x14ac:dyDescent="0.25">
      <c r="A2566" s="271">
        <f t="shared" si="1071"/>
        <v>70</v>
      </c>
      <c r="B2566" s="196" t="s">
        <v>126</v>
      </c>
      <c r="C2566" s="196" t="s">
        <v>498</v>
      </c>
      <c r="D2566" s="196" t="s">
        <v>42</v>
      </c>
      <c r="E2566" s="196" t="s">
        <v>13</v>
      </c>
      <c r="F2566" s="310">
        <v>2</v>
      </c>
      <c r="G2566" s="311"/>
      <c r="H2566" s="311">
        <v>53.9</v>
      </c>
      <c r="I2566" s="274">
        <f t="shared" si="1079"/>
        <v>53.9</v>
      </c>
      <c r="J2566" s="274">
        <f t="shared" si="1080"/>
        <v>0</v>
      </c>
      <c r="K2566" s="274">
        <f t="shared" si="1081"/>
        <v>53.9</v>
      </c>
      <c r="L2566" s="272">
        <f t="shared" si="1070"/>
        <v>1</v>
      </c>
      <c r="M2566" s="306">
        <f t="shared" si="1070"/>
        <v>0</v>
      </c>
      <c r="N2566" s="272">
        <f t="shared" si="1070"/>
        <v>1</v>
      </c>
      <c r="O2566" s="312">
        <v>1</v>
      </c>
      <c r="P2566" s="307">
        <v>0</v>
      </c>
      <c r="Q2566" s="275">
        <f t="shared" si="1082"/>
        <v>1</v>
      </c>
      <c r="R2566" s="272" t="s">
        <v>22</v>
      </c>
      <c r="S2566" s="313">
        <v>43825</v>
      </c>
      <c r="T2566" s="314" t="s">
        <v>499</v>
      </c>
      <c r="U2566" s="315">
        <v>47483</v>
      </c>
      <c r="V2566" s="278">
        <v>43882</v>
      </c>
      <c r="W2566" s="305"/>
      <c r="X2566" s="305"/>
      <c r="Y2566" s="11"/>
    </row>
    <row r="2567" spans="1:25" s="66" customFormat="1" ht="21" customHeight="1" x14ac:dyDescent="0.2">
      <c r="A2567" s="67">
        <f t="shared" si="1071"/>
        <v>70</v>
      </c>
      <c r="B2567" s="68" t="s">
        <v>126</v>
      </c>
      <c r="C2567" s="68" t="s">
        <v>498</v>
      </c>
      <c r="D2567" s="68">
        <f>COUNTA(D2551:D2566)</f>
        <v>16</v>
      </c>
      <c r="E2567" s="113" t="s">
        <v>34</v>
      </c>
      <c r="F2567" s="28"/>
      <c r="G2567" s="73">
        <v>1095.5</v>
      </c>
      <c r="H2567" s="73">
        <f>SUM(H2551:H2566)</f>
        <v>896.4</v>
      </c>
      <c r="I2567" s="73">
        <f t="shared" ref="I2567:Q2567" si="1083">SUM(I2551:I2566)</f>
        <v>896.4</v>
      </c>
      <c r="J2567" s="73">
        <f t="shared" si="1083"/>
        <v>86</v>
      </c>
      <c r="K2567" s="73">
        <f t="shared" si="1083"/>
        <v>810.39999999999986</v>
      </c>
      <c r="L2567" s="115">
        <f t="shared" si="1083"/>
        <v>16</v>
      </c>
      <c r="M2567" s="115">
        <f t="shared" si="1083"/>
        <v>2</v>
      </c>
      <c r="N2567" s="115">
        <f t="shared" si="1083"/>
        <v>14</v>
      </c>
      <c r="O2567" s="115">
        <f t="shared" si="1083"/>
        <v>50</v>
      </c>
      <c r="P2567" s="115">
        <f t="shared" si="1083"/>
        <v>0</v>
      </c>
      <c r="Q2567" s="115">
        <f t="shared" si="1083"/>
        <v>50</v>
      </c>
      <c r="R2567" s="15" t="str">
        <f>IF(L2567/D2567=0,"дом расселён 100%",IF(L2567-D2567=0,"0%",IF(L2567/D2567&lt;1,1-L2567/D2567)))</f>
        <v>0%</v>
      </c>
      <c r="S2567" s="74">
        <v>43825</v>
      </c>
      <c r="T2567" s="159" t="s">
        <v>499</v>
      </c>
      <c r="U2567" s="74">
        <v>47483</v>
      </c>
      <c r="V2567" s="26"/>
      <c r="W2567" s="29"/>
      <c r="X2567" s="29"/>
      <c r="Y2567" s="11"/>
    </row>
    <row r="2568" spans="1:25" s="66" customFormat="1" ht="21" customHeight="1" x14ac:dyDescent="0.2">
      <c r="A2568" s="149">
        <f>A2567+1</f>
        <v>71</v>
      </c>
      <c r="B2568" s="150" t="s">
        <v>126</v>
      </c>
      <c r="C2568" s="150" t="s">
        <v>521</v>
      </c>
      <c r="D2568" s="150" t="s">
        <v>21</v>
      </c>
      <c r="E2568" s="150" t="s">
        <v>12</v>
      </c>
      <c r="F2568" s="149">
        <v>1</v>
      </c>
      <c r="G2568" s="149"/>
      <c r="H2568" s="151">
        <v>34</v>
      </c>
      <c r="I2568" s="228">
        <f t="shared" ref="I2568:I2583" si="1084">IF(R2568="Подлежит расселению",H2568,IF(R2568="Расселено",0,IF(R2568="Пустующие",0,IF(R2568="В суде",H2568))))</f>
        <v>34</v>
      </c>
      <c r="J2568" s="228">
        <f t="shared" ref="J2568:J2583" si="1085">IF(E2568="Муниципальная",I2568,IF(E2568="Частная",0,IF(E2568="Государственная",0,IF(E2568="Юр.лицо",0))))</f>
        <v>34</v>
      </c>
      <c r="K2568" s="228">
        <f t="shared" ref="K2568:K2583" si="1086">IF(E2568="Муниципальная",0,IF(E2568="Частная",I2568,IF(E2568="Государственная",I2568,IF(E2568="Юр.лицо",I2568))))</f>
        <v>0</v>
      </c>
      <c r="L2568" s="58">
        <f t="shared" ref="L2568:L2583" si="1087">IF(I2568&gt;0,1,IF(I2568=0,0))</f>
        <v>1</v>
      </c>
      <c r="M2568" s="58">
        <f t="shared" ref="M2568:M2583" si="1088">IF(J2568&gt;0,1,IF(J2568=0,0))</f>
        <v>1</v>
      </c>
      <c r="N2568" s="58">
        <f t="shared" ref="N2568:N2583" si="1089">IF(K2568&gt;0,1,IF(K2568=0,0))</f>
        <v>0</v>
      </c>
      <c r="O2568" s="259">
        <v>1</v>
      </c>
      <c r="P2568" s="13">
        <v>0</v>
      </c>
      <c r="Q2568" s="260">
        <f t="shared" ref="Q2568:Q2583" si="1090">O2568-P2568</f>
        <v>1</v>
      </c>
      <c r="R2568" s="223" t="s">
        <v>22</v>
      </c>
      <c r="S2568" s="210">
        <v>43909</v>
      </c>
      <c r="T2568" s="210" t="s">
        <v>522</v>
      </c>
      <c r="U2568" s="211">
        <v>47848</v>
      </c>
      <c r="V2568" s="26"/>
      <c r="W2568" s="29"/>
      <c r="X2568" s="29"/>
      <c r="Y2568" s="11"/>
    </row>
    <row r="2569" spans="1:25" s="66" customFormat="1" ht="21" customHeight="1" x14ac:dyDescent="0.2">
      <c r="A2569" s="149">
        <f>A2568</f>
        <v>71</v>
      </c>
      <c r="B2569" s="150" t="s">
        <v>126</v>
      </c>
      <c r="C2569" s="150" t="s">
        <v>521</v>
      </c>
      <c r="D2569" s="150" t="s">
        <v>23</v>
      </c>
      <c r="E2569" s="150" t="s">
        <v>12</v>
      </c>
      <c r="F2569" s="149">
        <v>3</v>
      </c>
      <c r="G2569" s="149"/>
      <c r="H2569" s="151">
        <v>71.599999999999994</v>
      </c>
      <c r="I2569" s="228">
        <f t="shared" si="1084"/>
        <v>71.599999999999994</v>
      </c>
      <c r="J2569" s="228">
        <f t="shared" si="1085"/>
        <v>71.599999999999994</v>
      </c>
      <c r="K2569" s="228">
        <f t="shared" si="1086"/>
        <v>0</v>
      </c>
      <c r="L2569" s="58">
        <f t="shared" si="1087"/>
        <v>1</v>
      </c>
      <c r="M2569" s="58">
        <f t="shared" si="1088"/>
        <v>1</v>
      </c>
      <c r="N2569" s="58">
        <f t="shared" si="1089"/>
        <v>0</v>
      </c>
      <c r="O2569" s="259">
        <v>5</v>
      </c>
      <c r="P2569" s="13">
        <v>0</v>
      </c>
      <c r="Q2569" s="260">
        <f t="shared" si="1090"/>
        <v>5</v>
      </c>
      <c r="R2569" s="223" t="s">
        <v>22</v>
      </c>
      <c r="S2569" s="152">
        <v>43909</v>
      </c>
      <c r="T2569" s="152" t="s">
        <v>522</v>
      </c>
      <c r="U2569" s="184">
        <v>47848</v>
      </c>
      <c r="V2569" s="26"/>
      <c r="W2569" s="29"/>
      <c r="X2569" s="29"/>
      <c r="Y2569" s="11"/>
    </row>
    <row r="2570" spans="1:25" s="66" customFormat="1" ht="21" customHeight="1" x14ac:dyDescent="0.2">
      <c r="A2570" s="149">
        <f t="shared" ref="A2570:A2633" si="1091">A2569</f>
        <v>71</v>
      </c>
      <c r="B2570" s="150" t="s">
        <v>126</v>
      </c>
      <c r="C2570" s="150" t="s">
        <v>521</v>
      </c>
      <c r="D2570" s="150" t="s">
        <v>24</v>
      </c>
      <c r="E2570" s="150" t="s">
        <v>13</v>
      </c>
      <c r="F2570" s="149">
        <v>2</v>
      </c>
      <c r="G2570" s="149"/>
      <c r="H2570" s="151">
        <v>54.1</v>
      </c>
      <c r="I2570" s="228">
        <f t="shared" si="1084"/>
        <v>54.1</v>
      </c>
      <c r="J2570" s="228">
        <f t="shared" si="1085"/>
        <v>0</v>
      </c>
      <c r="K2570" s="228">
        <f t="shared" si="1086"/>
        <v>54.1</v>
      </c>
      <c r="L2570" s="58">
        <f t="shared" si="1087"/>
        <v>1</v>
      </c>
      <c r="M2570" s="58">
        <f t="shared" si="1088"/>
        <v>0</v>
      </c>
      <c r="N2570" s="58">
        <f t="shared" si="1089"/>
        <v>1</v>
      </c>
      <c r="O2570" s="259">
        <v>3</v>
      </c>
      <c r="P2570" s="13">
        <v>0</v>
      </c>
      <c r="Q2570" s="260">
        <f t="shared" si="1090"/>
        <v>3</v>
      </c>
      <c r="R2570" s="223" t="s">
        <v>22</v>
      </c>
      <c r="S2570" s="152">
        <v>43909</v>
      </c>
      <c r="T2570" s="152" t="s">
        <v>522</v>
      </c>
      <c r="U2570" s="184">
        <v>47848</v>
      </c>
      <c r="V2570" s="139">
        <v>42955</v>
      </c>
      <c r="W2570" s="29"/>
      <c r="X2570" s="29"/>
      <c r="Y2570" s="11"/>
    </row>
    <row r="2571" spans="1:25" s="66" customFormat="1" ht="21" customHeight="1" x14ac:dyDescent="0.2">
      <c r="A2571" s="149">
        <f t="shared" si="1091"/>
        <v>71</v>
      </c>
      <c r="B2571" s="150" t="s">
        <v>126</v>
      </c>
      <c r="C2571" s="150" t="s">
        <v>521</v>
      </c>
      <c r="D2571" s="150" t="s">
        <v>25</v>
      </c>
      <c r="E2571" s="150" t="s">
        <v>13</v>
      </c>
      <c r="F2571" s="149">
        <v>2</v>
      </c>
      <c r="G2571" s="149"/>
      <c r="H2571" s="151">
        <v>55.3</v>
      </c>
      <c r="I2571" s="228">
        <f t="shared" si="1084"/>
        <v>55.3</v>
      </c>
      <c r="J2571" s="228">
        <f t="shared" si="1085"/>
        <v>0</v>
      </c>
      <c r="K2571" s="228">
        <f t="shared" si="1086"/>
        <v>55.3</v>
      </c>
      <c r="L2571" s="58">
        <f t="shared" si="1087"/>
        <v>1</v>
      </c>
      <c r="M2571" s="58">
        <f t="shared" si="1088"/>
        <v>0</v>
      </c>
      <c r="N2571" s="58">
        <f t="shared" si="1089"/>
        <v>1</v>
      </c>
      <c r="O2571" s="259">
        <v>2</v>
      </c>
      <c r="P2571" s="13">
        <v>0</v>
      </c>
      <c r="Q2571" s="260">
        <f t="shared" si="1090"/>
        <v>2</v>
      </c>
      <c r="R2571" s="223" t="s">
        <v>22</v>
      </c>
      <c r="S2571" s="152">
        <v>43909</v>
      </c>
      <c r="T2571" s="152" t="s">
        <v>522</v>
      </c>
      <c r="U2571" s="184">
        <v>47848</v>
      </c>
      <c r="V2571" s="139">
        <v>43402</v>
      </c>
      <c r="W2571" s="29"/>
      <c r="X2571" s="29"/>
      <c r="Y2571" s="11"/>
    </row>
    <row r="2572" spans="1:25" s="66" customFormat="1" ht="21" customHeight="1" x14ac:dyDescent="0.2">
      <c r="A2572" s="149">
        <f t="shared" si="1091"/>
        <v>71</v>
      </c>
      <c r="B2572" s="150" t="s">
        <v>126</v>
      </c>
      <c r="C2572" s="150" t="s">
        <v>521</v>
      </c>
      <c r="D2572" s="150" t="s">
        <v>26</v>
      </c>
      <c r="E2572" s="150" t="s">
        <v>13</v>
      </c>
      <c r="F2572" s="149">
        <v>2</v>
      </c>
      <c r="G2572" s="149"/>
      <c r="H2572" s="151">
        <v>54.9</v>
      </c>
      <c r="I2572" s="228">
        <f t="shared" si="1084"/>
        <v>54.9</v>
      </c>
      <c r="J2572" s="228">
        <f t="shared" si="1085"/>
        <v>0</v>
      </c>
      <c r="K2572" s="228">
        <f t="shared" si="1086"/>
        <v>54.9</v>
      </c>
      <c r="L2572" s="58">
        <f t="shared" si="1087"/>
        <v>1</v>
      </c>
      <c r="M2572" s="58">
        <f t="shared" si="1088"/>
        <v>0</v>
      </c>
      <c r="N2572" s="58">
        <f t="shared" si="1089"/>
        <v>1</v>
      </c>
      <c r="O2572" s="259">
        <v>1</v>
      </c>
      <c r="P2572" s="13">
        <v>0</v>
      </c>
      <c r="Q2572" s="260">
        <f t="shared" si="1090"/>
        <v>1</v>
      </c>
      <c r="R2572" s="223" t="s">
        <v>22</v>
      </c>
      <c r="S2572" s="152">
        <v>43909</v>
      </c>
      <c r="T2572" s="152" t="s">
        <v>522</v>
      </c>
      <c r="U2572" s="184">
        <v>47848</v>
      </c>
      <c r="V2572" s="139">
        <v>42466</v>
      </c>
      <c r="W2572" s="29"/>
      <c r="X2572" s="29"/>
      <c r="Y2572" s="11"/>
    </row>
    <row r="2573" spans="1:25" s="66" customFormat="1" ht="21" customHeight="1" x14ac:dyDescent="0.2">
      <c r="A2573" s="149">
        <f t="shared" si="1091"/>
        <v>71</v>
      </c>
      <c r="B2573" s="150" t="s">
        <v>126</v>
      </c>
      <c r="C2573" s="150" t="s">
        <v>521</v>
      </c>
      <c r="D2573" s="150" t="s">
        <v>27</v>
      </c>
      <c r="E2573" s="150" t="s">
        <v>13</v>
      </c>
      <c r="F2573" s="149">
        <v>2</v>
      </c>
      <c r="G2573" s="149"/>
      <c r="H2573" s="151">
        <v>54.4</v>
      </c>
      <c r="I2573" s="228">
        <f t="shared" si="1084"/>
        <v>54.4</v>
      </c>
      <c r="J2573" s="228">
        <f t="shared" si="1085"/>
        <v>0</v>
      </c>
      <c r="K2573" s="228">
        <f t="shared" si="1086"/>
        <v>54.4</v>
      </c>
      <c r="L2573" s="58">
        <f t="shared" si="1087"/>
        <v>1</v>
      </c>
      <c r="M2573" s="58">
        <f t="shared" si="1088"/>
        <v>0</v>
      </c>
      <c r="N2573" s="58">
        <f t="shared" si="1089"/>
        <v>1</v>
      </c>
      <c r="O2573" s="259">
        <v>2</v>
      </c>
      <c r="P2573" s="13">
        <v>0</v>
      </c>
      <c r="Q2573" s="260">
        <f t="shared" si="1090"/>
        <v>2</v>
      </c>
      <c r="R2573" s="223" t="s">
        <v>22</v>
      </c>
      <c r="S2573" s="152">
        <v>43909</v>
      </c>
      <c r="T2573" s="152" t="s">
        <v>522</v>
      </c>
      <c r="U2573" s="184">
        <v>47848</v>
      </c>
      <c r="V2573" s="139">
        <v>40277</v>
      </c>
      <c r="W2573" s="29"/>
      <c r="X2573" s="29"/>
      <c r="Y2573" s="11"/>
    </row>
    <row r="2574" spans="1:25" s="66" customFormat="1" ht="21" customHeight="1" x14ac:dyDescent="0.2">
      <c r="A2574" s="149">
        <f t="shared" si="1091"/>
        <v>71</v>
      </c>
      <c r="B2574" s="150" t="s">
        <v>126</v>
      </c>
      <c r="C2574" s="150" t="s">
        <v>521</v>
      </c>
      <c r="D2574" s="150" t="s">
        <v>28</v>
      </c>
      <c r="E2574" s="150" t="s">
        <v>13</v>
      </c>
      <c r="F2574" s="149">
        <v>2</v>
      </c>
      <c r="G2574" s="149"/>
      <c r="H2574" s="151">
        <v>51.1</v>
      </c>
      <c r="I2574" s="228">
        <f t="shared" si="1084"/>
        <v>51.1</v>
      </c>
      <c r="J2574" s="228">
        <f t="shared" si="1085"/>
        <v>0</v>
      </c>
      <c r="K2574" s="228">
        <f t="shared" si="1086"/>
        <v>51.1</v>
      </c>
      <c r="L2574" s="58">
        <f t="shared" si="1087"/>
        <v>1</v>
      </c>
      <c r="M2574" s="58">
        <f t="shared" si="1088"/>
        <v>0</v>
      </c>
      <c r="N2574" s="58">
        <f t="shared" si="1089"/>
        <v>1</v>
      </c>
      <c r="O2574" s="259">
        <v>3</v>
      </c>
      <c r="P2574" s="13">
        <v>0</v>
      </c>
      <c r="Q2574" s="260">
        <f t="shared" si="1090"/>
        <v>3</v>
      </c>
      <c r="R2574" s="223" t="s">
        <v>22</v>
      </c>
      <c r="S2574" s="152">
        <v>43909</v>
      </c>
      <c r="T2574" s="152" t="s">
        <v>522</v>
      </c>
      <c r="U2574" s="184">
        <v>47848</v>
      </c>
      <c r="V2574" s="139">
        <v>41926</v>
      </c>
      <c r="W2574" s="29"/>
      <c r="X2574" s="29"/>
      <c r="Y2574" s="11"/>
    </row>
    <row r="2575" spans="1:25" s="66" customFormat="1" ht="21" customHeight="1" x14ac:dyDescent="0.2">
      <c r="A2575" s="149">
        <f t="shared" si="1091"/>
        <v>71</v>
      </c>
      <c r="B2575" s="150" t="s">
        <v>126</v>
      </c>
      <c r="C2575" s="150" t="s">
        <v>521</v>
      </c>
      <c r="D2575" s="150" t="s">
        <v>29</v>
      </c>
      <c r="E2575" s="150" t="s">
        <v>13</v>
      </c>
      <c r="F2575" s="149">
        <v>3</v>
      </c>
      <c r="G2575" s="149"/>
      <c r="H2575" s="151">
        <v>72.8</v>
      </c>
      <c r="I2575" s="228">
        <f t="shared" si="1084"/>
        <v>72.8</v>
      </c>
      <c r="J2575" s="228">
        <f t="shared" si="1085"/>
        <v>0</v>
      </c>
      <c r="K2575" s="228">
        <f t="shared" si="1086"/>
        <v>72.8</v>
      </c>
      <c r="L2575" s="58">
        <f t="shared" si="1087"/>
        <v>1</v>
      </c>
      <c r="M2575" s="58">
        <f t="shared" si="1088"/>
        <v>0</v>
      </c>
      <c r="N2575" s="58">
        <f t="shared" si="1089"/>
        <v>1</v>
      </c>
      <c r="O2575" s="259">
        <v>0</v>
      </c>
      <c r="P2575" s="13">
        <v>0</v>
      </c>
      <c r="Q2575" s="260">
        <f t="shared" si="1090"/>
        <v>0</v>
      </c>
      <c r="R2575" s="223" t="s">
        <v>22</v>
      </c>
      <c r="S2575" s="152">
        <v>43909</v>
      </c>
      <c r="T2575" s="152" t="s">
        <v>522</v>
      </c>
      <c r="U2575" s="184">
        <v>47848</v>
      </c>
      <c r="V2575" s="139">
        <v>41620</v>
      </c>
      <c r="W2575" s="29"/>
      <c r="X2575" s="29"/>
      <c r="Y2575" s="11"/>
    </row>
    <row r="2576" spans="1:25" s="66" customFormat="1" ht="21" customHeight="1" x14ac:dyDescent="0.2">
      <c r="A2576" s="149">
        <f t="shared" si="1091"/>
        <v>71</v>
      </c>
      <c r="B2576" s="150" t="s">
        <v>126</v>
      </c>
      <c r="C2576" s="150" t="s">
        <v>521</v>
      </c>
      <c r="D2576" s="150" t="s">
        <v>30</v>
      </c>
      <c r="E2576" s="150" t="s">
        <v>13</v>
      </c>
      <c r="F2576" s="149">
        <v>2</v>
      </c>
      <c r="G2576" s="149"/>
      <c r="H2576" s="151">
        <v>53.9</v>
      </c>
      <c r="I2576" s="228">
        <f t="shared" si="1084"/>
        <v>53.9</v>
      </c>
      <c r="J2576" s="228">
        <f t="shared" si="1085"/>
        <v>0</v>
      </c>
      <c r="K2576" s="228">
        <f t="shared" si="1086"/>
        <v>53.9</v>
      </c>
      <c r="L2576" s="58">
        <f t="shared" si="1087"/>
        <v>1</v>
      </c>
      <c r="M2576" s="58">
        <f t="shared" si="1088"/>
        <v>0</v>
      </c>
      <c r="N2576" s="58">
        <f t="shared" si="1089"/>
        <v>1</v>
      </c>
      <c r="O2576" s="259">
        <v>3</v>
      </c>
      <c r="P2576" s="13">
        <v>0</v>
      </c>
      <c r="Q2576" s="260">
        <f t="shared" si="1090"/>
        <v>3</v>
      </c>
      <c r="R2576" s="223" t="s">
        <v>22</v>
      </c>
      <c r="S2576" s="152">
        <v>43909</v>
      </c>
      <c r="T2576" s="152" t="s">
        <v>522</v>
      </c>
      <c r="U2576" s="184">
        <v>47848</v>
      </c>
      <c r="V2576" s="139">
        <v>38569</v>
      </c>
      <c r="W2576" s="29"/>
      <c r="X2576" s="29"/>
      <c r="Y2576" s="11"/>
    </row>
    <row r="2577" spans="1:25" s="66" customFormat="1" ht="21" customHeight="1" x14ac:dyDescent="0.2">
      <c r="A2577" s="149">
        <f t="shared" si="1091"/>
        <v>71</v>
      </c>
      <c r="B2577" s="150" t="s">
        <v>126</v>
      </c>
      <c r="C2577" s="150" t="s">
        <v>521</v>
      </c>
      <c r="D2577" s="150" t="s">
        <v>31</v>
      </c>
      <c r="E2577" s="150" t="s">
        <v>13</v>
      </c>
      <c r="F2577" s="149">
        <v>2</v>
      </c>
      <c r="G2577" s="149"/>
      <c r="H2577" s="151">
        <v>54.3</v>
      </c>
      <c r="I2577" s="228">
        <f t="shared" si="1084"/>
        <v>54.3</v>
      </c>
      <c r="J2577" s="228">
        <f t="shared" si="1085"/>
        <v>0</v>
      </c>
      <c r="K2577" s="228">
        <f t="shared" si="1086"/>
        <v>54.3</v>
      </c>
      <c r="L2577" s="58">
        <f t="shared" si="1087"/>
        <v>1</v>
      </c>
      <c r="M2577" s="58">
        <f t="shared" si="1088"/>
        <v>0</v>
      </c>
      <c r="N2577" s="58">
        <f t="shared" si="1089"/>
        <v>1</v>
      </c>
      <c r="O2577" s="259">
        <v>1</v>
      </c>
      <c r="P2577" s="13">
        <v>0</v>
      </c>
      <c r="Q2577" s="260">
        <f t="shared" si="1090"/>
        <v>1</v>
      </c>
      <c r="R2577" s="223" t="s">
        <v>22</v>
      </c>
      <c r="S2577" s="152">
        <v>43909</v>
      </c>
      <c r="T2577" s="152" t="s">
        <v>522</v>
      </c>
      <c r="U2577" s="184">
        <v>47848</v>
      </c>
      <c r="V2577" s="139">
        <v>40379</v>
      </c>
      <c r="W2577" s="29"/>
      <c r="X2577" s="29"/>
      <c r="Y2577" s="11"/>
    </row>
    <row r="2578" spans="1:25" s="66" customFormat="1" ht="21" customHeight="1" x14ac:dyDescent="0.2">
      <c r="A2578" s="149">
        <f t="shared" si="1091"/>
        <v>71</v>
      </c>
      <c r="B2578" s="150" t="s">
        <v>126</v>
      </c>
      <c r="C2578" s="150" t="s">
        <v>521</v>
      </c>
      <c r="D2578" s="150" t="s">
        <v>32</v>
      </c>
      <c r="E2578" s="150" t="s">
        <v>13</v>
      </c>
      <c r="F2578" s="149">
        <v>3</v>
      </c>
      <c r="G2578" s="149"/>
      <c r="H2578" s="151">
        <v>71</v>
      </c>
      <c r="I2578" s="228">
        <f t="shared" si="1084"/>
        <v>71</v>
      </c>
      <c r="J2578" s="228">
        <f t="shared" si="1085"/>
        <v>0</v>
      </c>
      <c r="K2578" s="228">
        <f t="shared" si="1086"/>
        <v>71</v>
      </c>
      <c r="L2578" s="58">
        <f t="shared" si="1087"/>
        <v>1</v>
      </c>
      <c r="M2578" s="58">
        <f t="shared" si="1088"/>
        <v>0</v>
      </c>
      <c r="N2578" s="58">
        <f t="shared" si="1089"/>
        <v>1</v>
      </c>
      <c r="O2578" s="259">
        <v>4</v>
      </c>
      <c r="P2578" s="13">
        <v>0</v>
      </c>
      <c r="Q2578" s="260">
        <f t="shared" si="1090"/>
        <v>4</v>
      </c>
      <c r="R2578" s="223" t="s">
        <v>22</v>
      </c>
      <c r="S2578" s="152">
        <v>43909</v>
      </c>
      <c r="T2578" s="152" t="s">
        <v>522</v>
      </c>
      <c r="U2578" s="184">
        <v>47848</v>
      </c>
      <c r="V2578" s="139">
        <v>41207</v>
      </c>
      <c r="W2578" s="29"/>
      <c r="X2578" s="29"/>
      <c r="Y2578" s="11"/>
    </row>
    <row r="2579" spans="1:25" s="66" customFormat="1" ht="21" customHeight="1" x14ac:dyDescent="0.2">
      <c r="A2579" s="149">
        <f t="shared" si="1091"/>
        <v>71</v>
      </c>
      <c r="B2579" s="150" t="s">
        <v>126</v>
      </c>
      <c r="C2579" s="150" t="s">
        <v>521</v>
      </c>
      <c r="D2579" s="150" t="s">
        <v>33</v>
      </c>
      <c r="E2579" s="150" t="s">
        <v>13</v>
      </c>
      <c r="F2579" s="149">
        <v>1</v>
      </c>
      <c r="G2579" s="149"/>
      <c r="H2579" s="151">
        <v>36</v>
      </c>
      <c r="I2579" s="228">
        <f t="shared" si="1084"/>
        <v>36</v>
      </c>
      <c r="J2579" s="228">
        <f t="shared" si="1085"/>
        <v>0</v>
      </c>
      <c r="K2579" s="228">
        <f t="shared" si="1086"/>
        <v>36</v>
      </c>
      <c r="L2579" s="58">
        <f t="shared" si="1087"/>
        <v>1</v>
      </c>
      <c r="M2579" s="58">
        <f t="shared" si="1088"/>
        <v>0</v>
      </c>
      <c r="N2579" s="58">
        <f t="shared" si="1089"/>
        <v>1</v>
      </c>
      <c r="O2579" s="259">
        <v>1</v>
      </c>
      <c r="P2579" s="13">
        <v>0</v>
      </c>
      <c r="Q2579" s="260">
        <f t="shared" si="1090"/>
        <v>1</v>
      </c>
      <c r="R2579" s="223" t="s">
        <v>22</v>
      </c>
      <c r="S2579" s="152">
        <v>43909</v>
      </c>
      <c r="T2579" s="152" t="s">
        <v>522</v>
      </c>
      <c r="U2579" s="184">
        <v>47848</v>
      </c>
      <c r="V2579" s="139">
        <v>36992</v>
      </c>
      <c r="W2579" s="29"/>
      <c r="X2579" s="29"/>
      <c r="Y2579" s="11"/>
    </row>
    <row r="2580" spans="1:25" s="66" customFormat="1" ht="21" customHeight="1" x14ac:dyDescent="0.2">
      <c r="A2580" s="149">
        <f t="shared" si="1091"/>
        <v>71</v>
      </c>
      <c r="B2580" s="150" t="s">
        <v>126</v>
      </c>
      <c r="C2580" s="150" t="s">
        <v>521</v>
      </c>
      <c r="D2580" s="150" t="s">
        <v>39</v>
      </c>
      <c r="E2580" s="150" t="s">
        <v>13</v>
      </c>
      <c r="F2580" s="149">
        <v>3</v>
      </c>
      <c r="G2580" s="149"/>
      <c r="H2580" s="151">
        <v>73.8</v>
      </c>
      <c r="I2580" s="228">
        <f t="shared" si="1084"/>
        <v>73.8</v>
      </c>
      <c r="J2580" s="228">
        <f t="shared" si="1085"/>
        <v>0</v>
      </c>
      <c r="K2580" s="228">
        <f t="shared" si="1086"/>
        <v>73.8</v>
      </c>
      <c r="L2580" s="58">
        <f t="shared" si="1087"/>
        <v>1</v>
      </c>
      <c r="M2580" s="58">
        <f t="shared" si="1088"/>
        <v>0</v>
      </c>
      <c r="N2580" s="58">
        <f t="shared" si="1089"/>
        <v>1</v>
      </c>
      <c r="O2580" s="259">
        <v>3</v>
      </c>
      <c r="P2580" s="13">
        <v>0</v>
      </c>
      <c r="Q2580" s="260">
        <f t="shared" si="1090"/>
        <v>3</v>
      </c>
      <c r="R2580" s="223" t="s">
        <v>22</v>
      </c>
      <c r="S2580" s="152">
        <v>43909</v>
      </c>
      <c r="T2580" s="152" t="s">
        <v>522</v>
      </c>
      <c r="U2580" s="184">
        <v>47848</v>
      </c>
      <c r="V2580" s="139">
        <v>39567</v>
      </c>
      <c r="W2580" s="29"/>
      <c r="X2580" s="29"/>
      <c r="Y2580" s="11"/>
    </row>
    <row r="2581" spans="1:25" s="66" customFormat="1" ht="21" customHeight="1" x14ac:dyDescent="0.2">
      <c r="A2581" s="149">
        <f t="shared" si="1091"/>
        <v>71</v>
      </c>
      <c r="B2581" s="150" t="s">
        <v>126</v>
      </c>
      <c r="C2581" s="150" t="s">
        <v>521</v>
      </c>
      <c r="D2581" s="150" t="s">
        <v>40</v>
      </c>
      <c r="E2581" s="150" t="s">
        <v>13</v>
      </c>
      <c r="F2581" s="149">
        <v>2</v>
      </c>
      <c r="G2581" s="149"/>
      <c r="H2581" s="151">
        <v>53.6</v>
      </c>
      <c r="I2581" s="228">
        <f t="shared" si="1084"/>
        <v>53.6</v>
      </c>
      <c r="J2581" s="228">
        <f t="shared" si="1085"/>
        <v>0</v>
      </c>
      <c r="K2581" s="228">
        <f t="shared" si="1086"/>
        <v>53.6</v>
      </c>
      <c r="L2581" s="58">
        <f t="shared" si="1087"/>
        <v>1</v>
      </c>
      <c r="M2581" s="58">
        <f t="shared" si="1088"/>
        <v>0</v>
      </c>
      <c r="N2581" s="58">
        <f t="shared" si="1089"/>
        <v>1</v>
      </c>
      <c r="O2581" s="259">
        <v>3</v>
      </c>
      <c r="P2581" s="13">
        <v>0</v>
      </c>
      <c r="Q2581" s="260">
        <f t="shared" si="1090"/>
        <v>3</v>
      </c>
      <c r="R2581" s="223" t="s">
        <v>22</v>
      </c>
      <c r="S2581" s="152">
        <v>43909</v>
      </c>
      <c r="T2581" s="152" t="s">
        <v>522</v>
      </c>
      <c r="U2581" s="184">
        <v>47848</v>
      </c>
      <c r="V2581" s="139">
        <v>37186</v>
      </c>
      <c r="W2581" s="29"/>
      <c r="X2581" s="29"/>
      <c r="Y2581" s="11"/>
    </row>
    <row r="2582" spans="1:25" s="66" customFormat="1" ht="21" customHeight="1" x14ac:dyDescent="0.2">
      <c r="A2582" s="149">
        <f t="shared" si="1091"/>
        <v>71</v>
      </c>
      <c r="B2582" s="150" t="s">
        <v>126</v>
      </c>
      <c r="C2582" s="150" t="s">
        <v>521</v>
      </c>
      <c r="D2582" s="150" t="s">
        <v>41</v>
      </c>
      <c r="E2582" s="150" t="s">
        <v>13</v>
      </c>
      <c r="F2582" s="149">
        <v>2</v>
      </c>
      <c r="G2582" s="149"/>
      <c r="H2582" s="151">
        <v>54.2</v>
      </c>
      <c r="I2582" s="228">
        <f t="shared" si="1084"/>
        <v>54.2</v>
      </c>
      <c r="J2582" s="228">
        <f t="shared" si="1085"/>
        <v>0</v>
      </c>
      <c r="K2582" s="228">
        <f t="shared" si="1086"/>
        <v>54.2</v>
      </c>
      <c r="L2582" s="58">
        <f t="shared" si="1087"/>
        <v>1</v>
      </c>
      <c r="M2582" s="58">
        <f t="shared" si="1088"/>
        <v>0</v>
      </c>
      <c r="N2582" s="58">
        <f t="shared" si="1089"/>
        <v>1</v>
      </c>
      <c r="O2582" s="259">
        <v>0</v>
      </c>
      <c r="P2582" s="13">
        <v>0</v>
      </c>
      <c r="Q2582" s="260">
        <f t="shared" si="1090"/>
        <v>0</v>
      </c>
      <c r="R2582" s="223" t="s">
        <v>22</v>
      </c>
      <c r="S2582" s="152">
        <v>43909</v>
      </c>
      <c r="T2582" s="152" t="s">
        <v>522</v>
      </c>
      <c r="U2582" s="184">
        <v>47848</v>
      </c>
      <c r="V2582" s="139">
        <v>41393</v>
      </c>
      <c r="W2582" s="29"/>
      <c r="X2582" s="29"/>
      <c r="Y2582" s="11"/>
    </row>
    <row r="2583" spans="1:25" s="66" customFormat="1" ht="21" customHeight="1" x14ac:dyDescent="0.2">
      <c r="A2583" s="149">
        <f t="shared" si="1091"/>
        <v>71</v>
      </c>
      <c r="B2583" s="150" t="s">
        <v>126</v>
      </c>
      <c r="C2583" s="150" t="s">
        <v>521</v>
      </c>
      <c r="D2583" s="150" t="s">
        <v>42</v>
      </c>
      <c r="E2583" s="150" t="s">
        <v>13</v>
      </c>
      <c r="F2583" s="149">
        <v>2</v>
      </c>
      <c r="G2583" s="149"/>
      <c r="H2583" s="151">
        <v>55.8</v>
      </c>
      <c r="I2583" s="228">
        <f t="shared" si="1084"/>
        <v>55.8</v>
      </c>
      <c r="J2583" s="228">
        <f t="shared" si="1085"/>
        <v>0</v>
      </c>
      <c r="K2583" s="228">
        <f t="shared" si="1086"/>
        <v>55.8</v>
      </c>
      <c r="L2583" s="58">
        <f t="shared" si="1087"/>
        <v>1</v>
      </c>
      <c r="M2583" s="58">
        <f t="shared" si="1088"/>
        <v>0</v>
      </c>
      <c r="N2583" s="58">
        <f t="shared" si="1089"/>
        <v>1</v>
      </c>
      <c r="O2583" s="259">
        <v>1</v>
      </c>
      <c r="P2583" s="13">
        <v>0</v>
      </c>
      <c r="Q2583" s="260">
        <f t="shared" si="1090"/>
        <v>1</v>
      </c>
      <c r="R2583" s="223" t="s">
        <v>22</v>
      </c>
      <c r="S2583" s="152">
        <v>43909</v>
      </c>
      <c r="T2583" s="152" t="s">
        <v>522</v>
      </c>
      <c r="U2583" s="184">
        <v>47848</v>
      </c>
      <c r="V2583" s="139">
        <v>38506</v>
      </c>
      <c r="W2583" s="29"/>
      <c r="X2583" s="29"/>
      <c r="Y2583" s="11"/>
    </row>
    <row r="2584" spans="1:25" s="66" customFormat="1" ht="21" customHeight="1" x14ac:dyDescent="0.2">
      <c r="A2584" s="253">
        <f t="shared" si="1091"/>
        <v>71</v>
      </c>
      <c r="B2584" s="254" t="s">
        <v>126</v>
      </c>
      <c r="C2584" s="254" t="s">
        <v>521</v>
      </c>
      <c r="D2584" s="255">
        <f>COUNTA(D2568:D2583)</f>
        <v>16</v>
      </c>
      <c r="E2584" s="155" t="s">
        <v>405</v>
      </c>
      <c r="F2584" s="153"/>
      <c r="G2584" s="256">
        <v>1097.5</v>
      </c>
      <c r="H2584" s="256">
        <f>SUM(H2568:H2583)</f>
        <v>900.8</v>
      </c>
      <c r="I2584" s="256">
        <f t="shared" ref="I2584:Q2584" si="1092">SUM(I2568:I2583)</f>
        <v>900.8</v>
      </c>
      <c r="J2584" s="256">
        <f t="shared" si="1092"/>
        <v>105.6</v>
      </c>
      <c r="K2584" s="256">
        <f t="shared" si="1092"/>
        <v>795.19999999999993</v>
      </c>
      <c r="L2584" s="257">
        <f t="shared" si="1092"/>
        <v>16</v>
      </c>
      <c r="M2584" s="257">
        <f t="shared" si="1092"/>
        <v>2</v>
      </c>
      <c r="N2584" s="257">
        <f t="shared" si="1092"/>
        <v>14</v>
      </c>
      <c r="O2584" s="257">
        <f t="shared" si="1092"/>
        <v>33</v>
      </c>
      <c r="P2584" s="257">
        <f t="shared" si="1092"/>
        <v>0</v>
      </c>
      <c r="Q2584" s="257">
        <f t="shared" si="1092"/>
        <v>33</v>
      </c>
      <c r="R2584" s="15" t="str">
        <f>IF(L2584/D2584=0,"дом расселён 100%",IF(L2584-D2584=0,"0%",IF(L2584/D2584&lt;1,1-L2584/D2584)))</f>
        <v>0%</v>
      </c>
      <c r="S2584" s="217">
        <v>43909</v>
      </c>
      <c r="T2584" s="217" t="s">
        <v>522</v>
      </c>
      <c r="U2584" s="218">
        <v>47848</v>
      </c>
      <c r="V2584" s="26"/>
      <c r="W2584" s="29"/>
      <c r="X2584" s="29"/>
      <c r="Y2584" s="11"/>
    </row>
    <row r="2585" spans="1:25" s="66" customFormat="1" ht="21" customHeight="1" x14ac:dyDescent="0.2">
      <c r="A2585" s="249">
        <f>A2584+1</f>
        <v>72</v>
      </c>
      <c r="B2585" s="250" t="s">
        <v>126</v>
      </c>
      <c r="C2585" s="250" t="s">
        <v>523</v>
      </c>
      <c r="D2585" s="250" t="s">
        <v>21</v>
      </c>
      <c r="E2585" s="150" t="s">
        <v>13</v>
      </c>
      <c r="F2585" s="149">
        <v>1</v>
      </c>
      <c r="G2585" s="249"/>
      <c r="H2585" s="251">
        <v>33.299999999999997</v>
      </c>
      <c r="I2585" s="252">
        <f t="shared" ref="I2585:I2599" si="1093">IF(R2585="Подлежит расселению",H2585,IF(R2585="Расселено",0,IF(R2585="Пустующие",0,IF(R2585="В суде",H2585))))</f>
        <v>33.299999999999997</v>
      </c>
      <c r="J2585" s="252">
        <f t="shared" ref="J2585:J2599" si="1094">IF(E2585="Муниципальная",I2585,IF(E2585="Частная",0,IF(E2585="Государственная",0,IF(E2585="Юр.лицо",0))))</f>
        <v>0</v>
      </c>
      <c r="K2585" s="252">
        <f t="shared" ref="K2585:K2599" si="1095">IF(E2585="Муниципальная",0,IF(E2585="Частная",I2585,IF(E2585="Государственная",I2585,IF(E2585="Юр.лицо",I2585))))</f>
        <v>33.299999999999997</v>
      </c>
      <c r="L2585" s="53">
        <f t="shared" ref="L2585:L2599" si="1096">IF(I2585&gt;0,1,IF(I2585=0,0))</f>
        <v>1</v>
      </c>
      <c r="M2585" s="53">
        <f t="shared" ref="M2585:M2599" si="1097">IF(J2585&gt;0,1,IF(J2585=0,0))</f>
        <v>0</v>
      </c>
      <c r="N2585" s="53">
        <f t="shared" ref="N2585:N2599" si="1098">IF(K2585&gt;0,1,IF(K2585=0,0))</f>
        <v>1</v>
      </c>
      <c r="O2585" s="265">
        <v>0</v>
      </c>
      <c r="P2585" s="266">
        <v>0</v>
      </c>
      <c r="Q2585" s="267">
        <f t="shared" ref="Q2585:Q2599" si="1099">O2585-P2585</f>
        <v>0</v>
      </c>
      <c r="R2585" s="54" t="s">
        <v>22</v>
      </c>
      <c r="S2585" s="210">
        <v>43909</v>
      </c>
      <c r="T2585" s="210" t="s">
        <v>524</v>
      </c>
      <c r="U2585" s="211">
        <v>47848</v>
      </c>
      <c r="V2585" s="139">
        <v>41184</v>
      </c>
      <c r="W2585" s="29"/>
      <c r="X2585" s="29"/>
      <c r="Y2585" s="11"/>
    </row>
    <row r="2586" spans="1:25" s="66" customFormat="1" ht="21" customHeight="1" x14ac:dyDescent="0.2">
      <c r="A2586" s="149">
        <f t="shared" si="1091"/>
        <v>72</v>
      </c>
      <c r="B2586" s="150" t="s">
        <v>126</v>
      </c>
      <c r="C2586" s="150" t="s">
        <v>523</v>
      </c>
      <c r="D2586" s="150" t="s">
        <v>24</v>
      </c>
      <c r="E2586" s="150" t="s">
        <v>13</v>
      </c>
      <c r="F2586" s="149">
        <v>2</v>
      </c>
      <c r="G2586" s="149"/>
      <c r="H2586" s="151">
        <v>53.8</v>
      </c>
      <c r="I2586" s="228">
        <f t="shared" si="1093"/>
        <v>53.8</v>
      </c>
      <c r="J2586" s="228">
        <f t="shared" si="1094"/>
        <v>0</v>
      </c>
      <c r="K2586" s="228">
        <f t="shared" si="1095"/>
        <v>53.8</v>
      </c>
      <c r="L2586" s="58">
        <f t="shared" si="1096"/>
        <v>1</v>
      </c>
      <c r="M2586" s="58">
        <f t="shared" si="1097"/>
        <v>0</v>
      </c>
      <c r="N2586" s="58">
        <f t="shared" si="1098"/>
        <v>1</v>
      </c>
      <c r="O2586" s="259">
        <v>5</v>
      </c>
      <c r="P2586" s="13">
        <v>0</v>
      </c>
      <c r="Q2586" s="260">
        <f t="shared" si="1099"/>
        <v>5</v>
      </c>
      <c r="R2586" s="223" t="s">
        <v>22</v>
      </c>
      <c r="S2586" s="152">
        <v>43909</v>
      </c>
      <c r="T2586" s="152" t="s">
        <v>524</v>
      </c>
      <c r="U2586" s="184">
        <v>47848</v>
      </c>
      <c r="V2586" s="139">
        <v>43362</v>
      </c>
      <c r="W2586" s="29"/>
      <c r="X2586" s="29"/>
      <c r="Y2586" s="11"/>
    </row>
    <row r="2587" spans="1:25" s="66" customFormat="1" ht="21" customHeight="1" x14ac:dyDescent="0.2">
      <c r="A2587" s="149">
        <f t="shared" si="1091"/>
        <v>72</v>
      </c>
      <c r="B2587" s="150" t="s">
        <v>126</v>
      </c>
      <c r="C2587" s="150" t="s">
        <v>523</v>
      </c>
      <c r="D2587" s="150" t="s">
        <v>25</v>
      </c>
      <c r="E2587" s="150" t="s">
        <v>12</v>
      </c>
      <c r="F2587" s="149">
        <v>2</v>
      </c>
      <c r="G2587" s="149"/>
      <c r="H2587" s="151">
        <v>53</v>
      </c>
      <c r="I2587" s="228">
        <f t="shared" si="1093"/>
        <v>53</v>
      </c>
      <c r="J2587" s="228">
        <f t="shared" si="1094"/>
        <v>53</v>
      </c>
      <c r="K2587" s="228">
        <f t="shared" si="1095"/>
        <v>0</v>
      </c>
      <c r="L2587" s="58">
        <f t="shared" si="1096"/>
        <v>1</v>
      </c>
      <c r="M2587" s="58">
        <f t="shared" si="1097"/>
        <v>1</v>
      </c>
      <c r="N2587" s="58">
        <f t="shared" si="1098"/>
        <v>0</v>
      </c>
      <c r="O2587" s="259">
        <v>5</v>
      </c>
      <c r="P2587" s="13">
        <v>0</v>
      </c>
      <c r="Q2587" s="260">
        <f t="shared" si="1099"/>
        <v>5</v>
      </c>
      <c r="R2587" s="223" t="s">
        <v>22</v>
      </c>
      <c r="S2587" s="152">
        <v>43909</v>
      </c>
      <c r="T2587" s="152" t="s">
        <v>524</v>
      </c>
      <c r="U2587" s="184">
        <v>47848</v>
      </c>
      <c r="V2587" s="26"/>
      <c r="W2587" s="29"/>
      <c r="X2587" s="29"/>
      <c r="Y2587" s="11"/>
    </row>
    <row r="2588" spans="1:25" s="66" customFormat="1" ht="21" customHeight="1" x14ac:dyDescent="0.2">
      <c r="A2588" s="149">
        <f t="shared" si="1091"/>
        <v>72</v>
      </c>
      <c r="B2588" s="150" t="s">
        <v>126</v>
      </c>
      <c r="C2588" s="150" t="s">
        <v>523</v>
      </c>
      <c r="D2588" s="150" t="s">
        <v>26</v>
      </c>
      <c r="E2588" s="150" t="s">
        <v>13</v>
      </c>
      <c r="F2588" s="149">
        <v>2</v>
      </c>
      <c r="G2588" s="149"/>
      <c r="H2588" s="151">
        <v>49</v>
      </c>
      <c r="I2588" s="228">
        <f t="shared" si="1093"/>
        <v>49</v>
      </c>
      <c r="J2588" s="228">
        <f t="shared" si="1094"/>
        <v>0</v>
      </c>
      <c r="K2588" s="228">
        <f t="shared" si="1095"/>
        <v>49</v>
      </c>
      <c r="L2588" s="58">
        <f t="shared" si="1096"/>
        <v>1</v>
      </c>
      <c r="M2588" s="58">
        <f t="shared" si="1097"/>
        <v>0</v>
      </c>
      <c r="N2588" s="58">
        <f t="shared" si="1098"/>
        <v>1</v>
      </c>
      <c r="O2588" s="259">
        <v>5</v>
      </c>
      <c r="P2588" s="13">
        <v>0</v>
      </c>
      <c r="Q2588" s="260">
        <f t="shared" si="1099"/>
        <v>5</v>
      </c>
      <c r="R2588" s="223" t="s">
        <v>22</v>
      </c>
      <c r="S2588" s="152">
        <v>43909</v>
      </c>
      <c r="T2588" s="152" t="s">
        <v>524</v>
      </c>
      <c r="U2588" s="184">
        <v>47848</v>
      </c>
      <c r="V2588" s="139">
        <v>39371</v>
      </c>
      <c r="W2588" s="29"/>
      <c r="X2588" s="29"/>
      <c r="Y2588" s="11"/>
    </row>
    <row r="2589" spans="1:25" s="66" customFormat="1" ht="21" customHeight="1" x14ac:dyDescent="0.2">
      <c r="A2589" s="149">
        <f t="shared" si="1091"/>
        <v>72</v>
      </c>
      <c r="B2589" s="150" t="s">
        <v>126</v>
      </c>
      <c r="C2589" s="150" t="s">
        <v>523</v>
      </c>
      <c r="D2589" s="150" t="s">
        <v>27</v>
      </c>
      <c r="E2589" s="150" t="s">
        <v>12</v>
      </c>
      <c r="F2589" s="149">
        <v>3</v>
      </c>
      <c r="G2589" s="149"/>
      <c r="H2589" s="151">
        <v>72.599999999999994</v>
      </c>
      <c r="I2589" s="228">
        <f t="shared" si="1093"/>
        <v>72.599999999999994</v>
      </c>
      <c r="J2589" s="228">
        <f t="shared" si="1094"/>
        <v>72.599999999999994</v>
      </c>
      <c r="K2589" s="228">
        <f t="shared" si="1095"/>
        <v>0</v>
      </c>
      <c r="L2589" s="58">
        <f t="shared" si="1096"/>
        <v>1</v>
      </c>
      <c r="M2589" s="58">
        <f t="shared" si="1097"/>
        <v>1</v>
      </c>
      <c r="N2589" s="58">
        <f t="shared" si="1098"/>
        <v>0</v>
      </c>
      <c r="O2589" s="259">
        <v>3</v>
      </c>
      <c r="P2589" s="13">
        <v>0</v>
      </c>
      <c r="Q2589" s="260">
        <f t="shared" si="1099"/>
        <v>3</v>
      </c>
      <c r="R2589" s="223" t="s">
        <v>22</v>
      </c>
      <c r="S2589" s="152">
        <v>43909</v>
      </c>
      <c r="T2589" s="152" t="s">
        <v>524</v>
      </c>
      <c r="U2589" s="184">
        <v>47848</v>
      </c>
      <c r="V2589" s="26"/>
      <c r="W2589" s="29"/>
      <c r="X2589" s="29"/>
      <c r="Y2589" s="11"/>
    </row>
    <row r="2590" spans="1:25" s="66" customFormat="1" ht="21" customHeight="1" x14ac:dyDescent="0.2">
      <c r="A2590" s="149">
        <f t="shared" si="1091"/>
        <v>72</v>
      </c>
      <c r="B2590" s="150" t="s">
        <v>126</v>
      </c>
      <c r="C2590" s="150" t="s">
        <v>523</v>
      </c>
      <c r="D2590" s="150" t="s">
        <v>28</v>
      </c>
      <c r="E2590" s="150" t="s">
        <v>13</v>
      </c>
      <c r="F2590" s="149">
        <v>2</v>
      </c>
      <c r="G2590" s="149"/>
      <c r="H2590" s="151">
        <v>53.8</v>
      </c>
      <c r="I2590" s="228">
        <f t="shared" si="1093"/>
        <v>53.8</v>
      </c>
      <c r="J2590" s="228">
        <f t="shared" si="1094"/>
        <v>0</v>
      </c>
      <c r="K2590" s="228">
        <f t="shared" si="1095"/>
        <v>53.8</v>
      </c>
      <c r="L2590" s="58">
        <f t="shared" si="1096"/>
        <v>1</v>
      </c>
      <c r="M2590" s="58">
        <f t="shared" si="1097"/>
        <v>0</v>
      </c>
      <c r="N2590" s="58">
        <f t="shared" si="1098"/>
        <v>1</v>
      </c>
      <c r="O2590" s="259">
        <v>1</v>
      </c>
      <c r="P2590" s="13">
        <v>0</v>
      </c>
      <c r="Q2590" s="260">
        <f t="shared" si="1099"/>
        <v>1</v>
      </c>
      <c r="R2590" s="223" t="s">
        <v>22</v>
      </c>
      <c r="S2590" s="152">
        <v>43909</v>
      </c>
      <c r="T2590" s="152" t="s">
        <v>524</v>
      </c>
      <c r="U2590" s="184">
        <v>47848</v>
      </c>
      <c r="V2590" s="139">
        <v>40210</v>
      </c>
      <c r="W2590" s="29"/>
      <c r="X2590" s="29"/>
      <c r="Y2590" s="11"/>
    </row>
    <row r="2591" spans="1:25" s="66" customFormat="1" ht="21" customHeight="1" x14ac:dyDescent="0.2">
      <c r="A2591" s="149">
        <f t="shared" si="1091"/>
        <v>72</v>
      </c>
      <c r="B2591" s="150" t="s">
        <v>126</v>
      </c>
      <c r="C2591" s="150" t="s">
        <v>523</v>
      </c>
      <c r="D2591" s="150" t="s">
        <v>29</v>
      </c>
      <c r="E2591" s="150" t="s">
        <v>13</v>
      </c>
      <c r="F2591" s="149">
        <v>2</v>
      </c>
      <c r="G2591" s="149"/>
      <c r="H2591" s="151">
        <v>53.2</v>
      </c>
      <c r="I2591" s="228">
        <f t="shared" si="1093"/>
        <v>53.2</v>
      </c>
      <c r="J2591" s="228">
        <f t="shared" si="1094"/>
        <v>0</v>
      </c>
      <c r="K2591" s="228">
        <f t="shared" si="1095"/>
        <v>53.2</v>
      </c>
      <c r="L2591" s="58">
        <f t="shared" si="1096"/>
        <v>1</v>
      </c>
      <c r="M2591" s="58">
        <f t="shared" si="1097"/>
        <v>0</v>
      </c>
      <c r="N2591" s="58">
        <f t="shared" si="1098"/>
        <v>1</v>
      </c>
      <c r="O2591" s="259">
        <v>4</v>
      </c>
      <c r="P2591" s="13">
        <v>0</v>
      </c>
      <c r="Q2591" s="260">
        <f t="shared" si="1099"/>
        <v>4</v>
      </c>
      <c r="R2591" s="223" t="s">
        <v>22</v>
      </c>
      <c r="S2591" s="152">
        <v>43909</v>
      </c>
      <c r="T2591" s="152" t="s">
        <v>524</v>
      </c>
      <c r="U2591" s="184">
        <v>47848</v>
      </c>
      <c r="V2591" s="139">
        <v>41577</v>
      </c>
      <c r="W2591" s="29"/>
      <c r="X2591" s="29"/>
      <c r="Y2591" s="11"/>
    </row>
    <row r="2592" spans="1:25" s="66" customFormat="1" ht="21" customHeight="1" x14ac:dyDescent="0.2">
      <c r="A2592" s="149">
        <f t="shared" si="1091"/>
        <v>72</v>
      </c>
      <c r="B2592" s="150" t="s">
        <v>126</v>
      </c>
      <c r="C2592" s="150" t="s">
        <v>523</v>
      </c>
      <c r="D2592" s="150" t="s">
        <v>30</v>
      </c>
      <c r="E2592" s="150" t="s">
        <v>12</v>
      </c>
      <c r="F2592" s="149">
        <v>2</v>
      </c>
      <c r="G2592" s="149"/>
      <c r="H2592" s="151">
        <v>53.7</v>
      </c>
      <c r="I2592" s="228">
        <f t="shared" si="1093"/>
        <v>53.7</v>
      </c>
      <c r="J2592" s="228">
        <f t="shared" si="1094"/>
        <v>53.7</v>
      </c>
      <c r="K2592" s="228">
        <f t="shared" si="1095"/>
        <v>0</v>
      </c>
      <c r="L2592" s="58">
        <f t="shared" si="1096"/>
        <v>1</v>
      </c>
      <c r="M2592" s="58">
        <f t="shared" si="1097"/>
        <v>1</v>
      </c>
      <c r="N2592" s="58">
        <f t="shared" si="1098"/>
        <v>0</v>
      </c>
      <c r="O2592" s="259">
        <v>3</v>
      </c>
      <c r="P2592" s="13">
        <v>0</v>
      </c>
      <c r="Q2592" s="260">
        <f t="shared" si="1099"/>
        <v>3</v>
      </c>
      <c r="R2592" s="223" t="s">
        <v>22</v>
      </c>
      <c r="S2592" s="152">
        <v>43909</v>
      </c>
      <c r="T2592" s="152" t="s">
        <v>524</v>
      </c>
      <c r="U2592" s="184">
        <v>47848</v>
      </c>
      <c r="V2592" s="26"/>
      <c r="W2592" s="29"/>
      <c r="X2592" s="29"/>
      <c r="Y2592" s="11"/>
    </row>
    <row r="2593" spans="1:25" s="66" customFormat="1" ht="21" customHeight="1" x14ac:dyDescent="0.2">
      <c r="A2593" s="149">
        <f t="shared" si="1091"/>
        <v>72</v>
      </c>
      <c r="B2593" s="150" t="s">
        <v>126</v>
      </c>
      <c r="C2593" s="150" t="s">
        <v>523</v>
      </c>
      <c r="D2593" s="150" t="s">
        <v>31</v>
      </c>
      <c r="E2593" s="150" t="s">
        <v>12</v>
      </c>
      <c r="F2593" s="149">
        <v>2</v>
      </c>
      <c r="G2593" s="149"/>
      <c r="H2593" s="151">
        <v>53.5</v>
      </c>
      <c r="I2593" s="228">
        <f t="shared" si="1093"/>
        <v>53.5</v>
      </c>
      <c r="J2593" s="228">
        <f t="shared" si="1094"/>
        <v>53.5</v>
      </c>
      <c r="K2593" s="228">
        <f t="shared" si="1095"/>
        <v>0</v>
      </c>
      <c r="L2593" s="58">
        <f t="shared" si="1096"/>
        <v>1</v>
      </c>
      <c r="M2593" s="58">
        <f t="shared" si="1097"/>
        <v>1</v>
      </c>
      <c r="N2593" s="58">
        <f t="shared" si="1098"/>
        <v>0</v>
      </c>
      <c r="O2593" s="259">
        <v>4</v>
      </c>
      <c r="P2593" s="13">
        <v>0</v>
      </c>
      <c r="Q2593" s="260">
        <f t="shared" si="1099"/>
        <v>4</v>
      </c>
      <c r="R2593" s="223" t="s">
        <v>22</v>
      </c>
      <c r="S2593" s="152">
        <v>43909</v>
      </c>
      <c r="T2593" s="152" t="s">
        <v>524</v>
      </c>
      <c r="U2593" s="184">
        <v>47848</v>
      </c>
      <c r="V2593" s="26"/>
      <c r="W2593" s="29"/>
      <c r="X2593" s="29"/>
      <c r="Y2593" s="11"/>
    </row>
    <row r="2594" spans="1:25" s="66" customFormat="1" ht="21" customHeight="1" x14ac:dyDescent="0.2">
      <c r="A2594" s="149">
        <f t="shared" si="1091"/>
        <v>72</v>
      </c>
      <c r="B2594" s="150" t="s">
        <v>126</v>
      </c>
      <c r="C2594" s="150" t="s">
        <v>523</v>
      </c>
      <c r="D2594" s="150" t="s">
        <v>32</v>
      </c>
      <c r="E2594" s="150" t="s">
        <v>13</v>
      </c>
      <c r="F2594" s="149">
        <v>3</v>
      </c>
      <c r="G2594" s="149"/>
      <c r="H2594" s="151">
        <v>72.900000000000006</v>
      </c>
      <c r="I2594" s="228">
        <f t="shared" si="1093"/>
        <v>72.900000000000006</v>
      </c>
      <c r="J2594" s="228">
        <f t="shared" si="1094"/>
        <v>0</v>
      </c>
      <c r="K2594" s="228">
        <f t="shared" si="1095"/>
        <v>72.900000000000006</v>
      </c>
      <c r="L2594" s="58">
        <f t="shared" si="1096"/>
        <v>1</v>
      </c>
      <c r="M2594" s="58">
        <f t="shared" si="1097"/>
        <v>0</v>
      </c>
      <c r="N2594" s="58">
        <f t="shared" si="1098"/>
        <v>1</v>
      </c>
      <c r="O2594" s="259">
        <v>2</v>
      </c>
      <c r="P2594" s="13">
        <v>0</v>
      </c>
      <c r="Q2594" s="260">
        <f t="shared" si="1099"/>
        <v>2</v>
      </c>
      <c r="R2594" s="223" t="s">
        <v>22</v>
      </c>
      <c r="S2594" s="152">
        <v>43909</v>
      </c>
      <c r="T2594" s="152" t="s">
        <v>524</v>
      </c>
      <c r="U2594" s="184">
        <v>47848</v>
      </c>
      <c r="V2594" s="139">
        <v>42108</v>
      </c>
      <c r="W2594" s="29"/>
      <c r="X2594" s="29"/>
      <c r="Y2594" s="11"/>
    </row>
    <row r="2595" spans="1:25" s="66" customFormat="1" ht="21" customHeight="1" x14ac:dyDescent="0.2">
      <c r="A2595" s="149">
        <f t="shared" si="1091"/>
        <v>72</v>
      </c>
      <c r="B2595" s="150" t="s">
        <v>126</v>
      </c>
      <c r="C2595" s="150" t="s">
        <v>523</v>
      </c>
      <c r="D2595" s="150" t="s">
        <v>33</v>
      </c>
      <c r="E2595" s="150" t="s">
        <v>13</v>
      </c>
      <c r="F2595" s="149">
        <v>1</v>
      </c>
      <c r="G2595" s="149"/>
      <c r="H2595" s="151">
        <v>35.799999999999997</v>
      </c>
      <c r="I2595" s="228">
        <f t="shared" si="1093"/>
        <v>35.799999999999997</v>
      </c>
      <c r="J2595" s="228">
        <f t="shared" si="1094"/>
        <v>0</v>
      </c>
      <c r="K2595" s="228">
        <f t="shared" si="1095"/>
        <v>35.799999999999997</v>
      </c>
      <c r="L2595" s="58">
        <f t="shared" si="1096"/>
        <v>1</v>
      </c>
      <c r="M2595" s="58">
        <f t="shared" si="1097"/>
        <v>0</v>
      </c>
      <c r="N2595" s="58">
        <f t="shared" si="1098"/>
        <v>1</v>
      </c>
      <c r="O2595" s="259">
        <v>1</v>
      </c>
      <c r="P2595" s="13">
        <v>0</v>
      </c>
      <c r="Q2595" s="260">
        <f t="shared" si="1099"/>
        <v>1</v>
      </c>
      <c r="R2595" s="223" t="s">
        <v>22</v>
      </c>
      <c r="S2595" s="152">
        <v>43909</v>
      </c>
      <c r="T2595" s="152" t="s">
        <v>524</v>
      </c>
      <c r="U2595" s="184">
        <v>47848</v>
      </c>
      <c r="V2595" s="139">
        <v>41761</v>
      </c>
      <c r="W2595" s="29"/>
      <c r="X2595" s="29"/>
      <c r="Y2595" s="11"/>
    </row>
    <row r="2596" spans="1:25" s="66" customFormat="1" ht="21" customHeight="1" x14ac:dyDescent="0.2">
      <c r="A2596" s="149">
        <f t="shared" si="1091"/>
        <v>72</v>
      </c>
      <c r="B2596" s="150" t="s">
        <v>126</v>
      </c>
      <c r="C2596" s="150" t="s">
        <v>523</v>
      </c>
      <c r="D2596" s="150" t="s">
        <v>39</v>
      </c>
      <c r="E2596" s="150" t="s">
        <v>13</v>
      </c>
      <c r="F2596" s="149">
        <v>2</v>
      </c>
      <c r="G2596" s="149"/>
      <c r="H2596" s="151">
        <v>53.4</v>
      </c>
      <c r="I2596" s="228">
        <f t="shared" si="1093"/>
        <v>53.4</v>
      </c>
      <c r="J2596" s="228">
        <f t="shared" si="1094"/>
        <v>0</v>
      </c>
      <c r="K2596" s="228">
        <f t="shared" si="1095"/>
        <v>53.4</v>
      </c>
      <c r="L2596" s="58">
        <f t="shared" si="1096"/>
        <v>1</v>
      </c>
      <c r="M2596" s="58">
        <f t="shared" si="1097"/>
        <v>0</v>
      </c>
      <c r="N2596" s="58">
        <f t="shared" si="1098"/>
        <v>1</v>
      </c>
      <c r="O2596" s="259">
        <v>2</v>
      </c>
      <c r="P2596" s="13">
        <v>0</v>
      </c>
      <c r="Q2596" s="260">
        <f t="shared" si="1099"/>
        <v>2</v>
      </c>
      <c r="R2596" s="223" t="s">
        <v>22</v>
      </c>
      <c r="S2596" s="152">
        <v>43909</v>
      </c>
      <c r="T2596" s="152" t="s">
        <v>524</v>
      </c>
      <c r="U2596" s="184">
        <v>47848</v>
      </c>
      <c r="V2596" s="139">
        <v>41691</v>
      </c>
      <c r="W2596" s="29"/>
      <c r="X2596" s="29"/>
      <c r="Y2596" s="11"/>
    </row>
    <row r="2597" spans="1:25" s="66" customFormat="1" ht="21" customHeight="1" x14ac:dyDescent="0.2">
      <c r="A2597" s="149">
        <f t="shared" si="1091"/>
        <v>72</v>
      </c>
      <c r="B2597" s="150" t="s">
        <v>126</v>
      </c>
      <c r="C2597" s="150" t="s">
        <v>523</v>
      </c>
      <c r="D2597" s="150" t="s">
        <v>40</v>
      </c>
      <c r="E2597" s="150" t="s">
        <v>13</v>
      </c>
      <c r="F2597" s="149">
        <v>2</v>
      </c>
      <c r="G2597" s="149"/>
      <c r="H2597" s="151">
        <v>56.5</v>
      </c>
      <c r="I2597" s="228">
        <f t="shared" si="1093"/>
        <v>56.5</v>
      </c>
      <c r="J2597" s="228">
        <f t="shared" si="1094"/>
        <v>0</v>
      </c>
      <c r="K2597" s="228">
        <f t="shared" si="1095"/>
        <v>56.5</v>
      </c>
      <c r="L2597" s="58">
        <f t="shared" si="1096"/>
        <v>1</v>
      </c>
      <c r="M2597" s="58">
        <f t="shared" si="1097"/>
        <v>0</v>
      </c>
      <c r="N2597" s="58">
        <f t="shared" si="1098"/>
        <v>1</v>
      </c>
      <c r="O2597" s="259">
        <v>2</v>
      </c>
      <c r="P2597" s="13">
        <v>0</v>
      </c>
      <c r="Q2597" s="260">
        <f t="shared" si="1099"/>
        <v>2</v>
      </c>
      <c r="R2597" s="223" t="s">
        <v>22</v>
      </c>
      <c r="S2597" s="152">
        <v>43909</v>
      </c>
      <c r="T2597" s="152" t="s">
        <v>524</v>
      </c>
      <c r="U2597" s="184">
        <v>47848</v>
      </c>
      <c r="V2597" s="139">
        <v>37305</v>
      </c>
      <c r="W2597" s="29"/>
      <c r="X2597" s="29"/>
      <c r="Y2597" s="11"/>
    </row>
    <row r="2598" spans="1:25" s="66" customFormat="1" ht="21" customHeight="1" x14ac:dyDescent="0.2">
      <c r="A2598" s="149">
        <f t="shared" si="1091"/>
        <v>72</v>
      </c>
      <c r="B2598" s="150" t="s">
        <v>126</v>
      </c>
      <c r="C2598" s="150" t="s">
        <v>523</v>
      </c>
      <c r="D2598" s="150" t="s">
        <v>41</v>
      </c>
      <c r="E2598" s="150" t="s">
        <v>13</v>
      </c>
      <c r="F2598" s="149">
        <v>3</v>
      </c>
      <c r="G2598" s="149"/>
      <c r="H2598" s="151">
        <v>72.900000000000006</v>
      </c>
      <c r="I2598" s="228">
        <f t="shared" si="1093"/>
        <v>72.900000000000006</v>
      </c>
      <c r="J2598" s="228">
        <f t="shared" si="1094"/>
        <v>0</v>
      </c>
      <c r="K2598" s="228">
        <f t="shared" si="1095"/>
        <v>72.900000000000006</v>
      </c>
      <c r="L2598" s="58">
        <f t="shared" si="1096"/>
        <v>1</v>
      </c>
      <c r="M2598" s="58">
        <f t="shared" si="1097"/>
        <v>0</v>
      </c>
      <c r="N2598" s="58">
        <f t="shared" si="1098"/>
        <v>1</v>
      </c>
      <c r="O2598" s="259">
        <v>2</v>
      </c>
      <c r="P2598" s="13">
        <v>0</v>
      </c>
      <c r="Q2598" s="260">
        <f t="shared" si="1099"/>
        <v>2</v>
      </c>
      <c r="R2598" s="223" t="s">
        <v>22</v>
      </c>
      <c r="S2598" s="152">
        <v>43909</v>
      </c>
      <c r="T2598" s="152" t="s">
        <v>524</v>
      </c>
      <c r="U2598" s="184">
        <v>47848</v>
      </c>
      <c r="V2598" s="139">
        <v>39871</v>
      </c>
      <c r="W2598" s="29"/>
      <c r="X2598" s="29"/>
      <c r="Y2598" s="11"/>
    </row>
    <row r="2599" spans="1:25" s="66" customFormat="1" ht="21" customHeight="1" x14ac:dyDescent="0.2">
      <c r="A2599" s="149">
        <f t="shared" si="1091"/>
        <v>72</v>
      </c>
      <c r="B2599" s="150" t="s">
        <v>126</v>
      </c>
      <c r="C2599" s="150" t="s">
        <v>523</v>
      </c>
      <c r="D2599" s="150" t="s">
        <v>42</v>
      </c>
      <c r="E2599" s="150" t="s">
        <v>13</v>
      </c>
      <c r="F2599" s="149">
        <v>2</v>
      </c>
      <c r="G2599" s="149"/>
      <c r="H2599" s="151">
        <v>50</v>
      </c>
      <c r="I2599" s="228">
        <f t="shared" si="1093"/>
        <v>50</v>
      </c>
      <c r="J2599" s="228">
        <f t="shared" si="1094"/>
        <v>0</v>
      </c>
      <c r="K2599" s="228">
        <f t="shared" si="1095"/>
        <v>50</v>
      </c>
      <c r="L2599" s="58">
        <f t="shared" si="1096"/>
        <v>1</v>
      </c>
      <c r="M2599" s="58">
        <f t="shared" si="1097"/>
        <v>0</v>
      </c>
      <c r="N2599" s="58">
        <f t="shared" si="1098"/>
        <v>1</v>
      </c>
      <c r="O2599" s="259">
        <v>5</v>
      </c>
      <c r="P2599" s="13">
        <v>0</v>
      </c>
      <c r="Q2599" s="260">
        <f t="shared" si="1099"/>
        <v>5</v>
      </c>
      <c r="R2599" s="223" t="s">
        <v>22</v>
      </c>
      <c r="S2599" s="152">
        <v>43909</v>
      </c>
      <c r="T2599" s="152" t="s">
        <v>524</v>
      </c>
      <c r="U2599" s="184">
        <v>47848</v>
      </c>
      <c r="V2599" s="139">
        <v>43031</v>
      </c>
      <c r="W2599" s="29"/>
      <c r="X2599" s="29"/>
      <c r="Y2599" s="11"/>
    </row>
    <row r="2600" spans="1:25" s="66" customFormat="1" ht="21" customHeight="1" x14ac:dyDescent="0.2">
      <c r="A2600" s="253">
        <f t="shared" si="1091"/>
        <v>72</v>
      </c>
      <c r="B2600" s="254" t="s">
        <v>126</v>
      </c>
      <c r="C2600" s="254" t="s">
        <v>523</v>
      </c>
      <c r="D2600" s="255">
        <f>COUNTA(D2585:D2599)</f>
        <v>15</v>
      </c>
      <c r="E2600" s="155" t="s">
        <v>405</v>
      </c>
      <c r="F2600" s="153"/>
      <c r="G2600" s="256">
        <v>1099.5</v>
      </c>
      <c r="H2600" s="256">
        <f>SUM(H2585:H2599)</f>
        <v>817.39999999999986</v>
      </c>
      <c r="I2600" s="256">
        <f t="shared" ref="I2600:Q2600" si="1100">SUM(I2585:I2599)</f>
        <v>817.39999999999986</v>
      </c>
      <c r="J2600" s="256">
        <f t="shared" si="1100"/>
        <v>232.8</v>
      </c>
      <c r="K2600" s="256">
        <f t="shared" si="1100"/>
        <v>584.6</v>
      </c>
      <c r="L2600" s="257">
        <f t="shared" si="1100"/>
        <v>15</v>
      </c>
      <c r="M2600" s="257">
        <f t="shared" si="1100"/>
        <v>4</v>
      </c>
      <c r="N2600" s="257">
        <f t="shared" si="1100"/>
        <v>11</v>
      </c>
      <c r="O2600" s="257">
        <f t="shared" si="1100"/>
        <v>44</v>
      </c>
      <c r="P2600" s="257">
        <f t="shared" si="1100"/>
        <v>0</v>
      </c>
      <c r="Q2600" s="257">
        <f t="shared" si="1100"/>
        <v>44</v>
      </c>
      <c r="R2600" s="15" t="str">
        <f>IF(L2600/D2600=0,"дом расселён 100%",IF(L2600-D2600=0,"0%",IF(L2600/D2600&lt;1,1-L2600/D2600)))</f>
        <v>0%</v>
      </c>
      <c r="S2600" s="219">
        <v>43909</v>
      </c>
      <c r="T2600" s="219" t="s">
        <v>524</v>
      </c>
      <c r="U2600" s="218">
        <v>47848</v>
      </c>
      <c r="V2600" s="26"/>
      <c r="W2600" s="29"/>
      <c r="X2600" s="29"/>
      <c r="Y2600" s="11"/>
    </row>
    <row r="2601" spans="1:25" s="66" customFormat="1" ht="21" customHeight="1" x14ac:dyDescent="0.2">
      <c r="A2601" s="249">
        <f>A2600+1</f>
        <v>73</v>
      </c>
      <c r="B2601" s="250" t="s">
        <v>126</v>
      </c>
      <c r="C2601" s="250" t="s">
        <v>525</v>
      </c>
      <c r="D2601" s="250" t="s">
        <v>21</v>
      </c>
      <c r="E2601" s="150" t="s">
        <v>13</v>
      </c>
      <c r="F2601" s="149">
        <v>1</v>
      </c>
      <c r="G2601" s="249"/>
      <c r="H2601" s="251">
        <v>33.6</v>
      </c>
      <c r="I2601" s="252">
        <f t="shared" ref="I2601:I2616" si="1101">IF(R2601="Подлежит расселению",H2601,IF(R2601="Расселено",0,IF(R2601="Пустующие",0,IF(R2601="В суде",H2601))))</f>
        <v>33.6</v>
      </c>
      <c r="J2601" s="252">
        <f t="shared" ref="J2601:J2616" si="1102">IF(E2601="Муниципальная",I2601,IF(E2601="Частная",0,IF(E2601="Государственная",0,IF(E2601="Юр.лицо",0))))</f>
        <v>0</v>
      </c>
      <c r="K2601" s="252">
        <f t="shared" ref="K2601:K2616" si="1103">IF(E2601="Муниципальная",0,IF(E2601="Частная",I2601,IF(E2601="Государственная",I2601,IF(E2601="Юр.лицо",I2601))))</f>
        <v>33.6</v>
      </c>
      <c r="L2601" s="53">
        <f t="shared" ref="L2601:L2616" si="1104">IF(I2601&gt;0,1,IF(I2601=0,0))</f>
        <v>1</v>
      </c>
      <c r="M2601" s="53">
        <f t="shared" ref="M2601:M2616" si="1105">IF(J2601&gt;0,1,IF(J2601=0,0))</f>
        <v>0</v>
      </c>
      <c r="N2601" s="53">
        <f t="shared" ref="N2601:N2616" si="1106">IF(K2601&gt;0,1,IF(K2601=0,0))</f>
        <v>1</v>
      </c>
      <c r="O2601" s="268">
        <v>2</v>
      </c>
      <c r="P2601" s="266">
        <v>0</v>
      </c>
      <c r="Q2601" s="267">
        <f t="shared" ref="Q2601:Q2616" si="1107">O2601-P2601</f>
        <v>2</v>
      </c>
      <c r="R2601" s="54" t="s">
        <v>22</v>
      </c>
      <c r="S2601" s="210">
        <v>43909</v>
      </c>
      <c r="T2601" s="210" t="s">
        <v>526</v>
      </c>
      <c r="U2601" s="211">
        <v>47848</v>
      </c>
      <c r="V2601" s="139">
        <v>42362</v>
      </c>
      <c r="W2601" s="29"/>
      <c r="X2601" s="29"/>
      <c r="Y2601" s="11"/>
    </row>
    <row r="2602" spans="1:25" s="66" customFormat="1" ht="21" customHeight="1" x14ac:dyDescent="0.2">
      <c r="A2602" s="149">
        <f t="shared" si="1091"/>
        <v>73</v>
      </c>
      <c r="B2602" s="150" t="s">
        <v>126</v>
      </c>
      <c r="C2602" s="150" t="s">
        <v>525</v>
      </c>
      <c r="D2602" s="150" t="s">
        <v>23</v>
      </c>
      <c r="E2602" s="150" t="s">
        <v>13</v>
      </c>
      <c r="F2602" s="149">
        <v>3</v>
      </c>
      <c r="G2602" s="149"/>
      <c r="H2602" s="151">
        <v>73.7</v>
      </c>
      <c r="I2602" s="228">
        <f t="shared" si="1101"/>
        <v>73.7</v>
      </c>
      <c r="J2602" s="228">
        <f t="shared" si="1102"/>
        <v>0</v>
      </c>
      <c r="K2602" s="228">
        <f t="shared" si="1103"/>
        <v>73.7</v>
      </c>
      <c r="L2602" s="58">
        <f t="shared" si="1104"/>
        <v>1</v>
      </c>
      <c r="M2602" s="58">
        <f t="shared" si="1105"/>
        <v>0</v>
      </c>
      <c r="N2602" s="58">
        <f t="shared" si="1106"/>
        <v>1</v>
      </c>
      <c r="O2602" s="259">
        <v>1</v>
      </c>
      <c r="P2602" s="13">
        <v>0</v>
      </c>
      <c r="Q2602" s="260">
        <f t="shared" si="1107"/>
        <v>1</v>
      </c>
      <c r="R2602" s="223" t="s">
        <v>22</v>
      </c>
      <c r="S2602" s="152">
        <v>43909</v>
      </c>
      <c r="T2602" s="152" t="s">
        <v>526</v>
      </c>
      <c r="U2602" s="184">
        <v>47848</v>
      </c>
      <c r="V2602" s="139">
        <v>42825</v>
      </c>
      <c r="W2602" s="29"/>
      <c r="X2602" s="29"/>
      <c r="Y2602" s="11"/>
    </row>
    <row r="2603" spans="1:25" s="66" customFormat="1" ht="21" customHeight="1" x14ac:dyDescent="0.2">
      <c r="A2603" s="149">
        <f t="shared" si="1091"/>
        <v>73</v>
      </c>
      <c r="B2603" s="150" t="s">
        <v>126</v>
      </c>
      <c r="C2603" s="150" t="s">
        <v>525</v>
      </c>
      <c r="D2603" s="150" t="s">
        <v>24</v>
      </c>
      <c r="E2603" s="150" t="s">
        <v>13</v>
      </c>
      <c r="F2603" s="149">
        <v>2</v>
      </c>
      <c r="G2603" s="149"/>
      <c r="H2603" s="151">
        <v>54.5</v>
      </c>
      <c r="I2603" s="228">
        <f t="shared" si="1101"/>
        <v>54.5</v>
      </c>
      <c r="J2603" s="228">
        <f t="shared" si="1102"/>
        <v>0</v>
      </c>
      <c r="K2603" s="228">
        <f t="shared" si="1103"/>
        <v>54.5</v>
      </c>
      <c r="L2603" s="58">
        <f t="shared" si="1104"/>
        <v>1</v>
      </c>
      <c r="M2603" s="58">
        <f t="shared" si="1105"/>
        <v>0</v>
      </c>
      <c r="N2603" s="58">
        <f t="shared" si="1106"/>
        <v>1</v>
      </c>
      <c r="O2603" s="259">
        <v>4</v>
      </c>
      <c r="P2603" s="13">
        <v>0</v>
      </c>
      <c r="Q2603" s="260">
        <f t="shared" si="1107"/>
        <v>4</v>
      </c>
      <c r="R2603" s="223" t="s">
        <v>22</v>
      </c>
      <c r="S2603" s="152">
        <v>43909</v>
      </c>
      <c r="T2603" s="152" t="s">
        <v>526</v>
      </c>
      <c r="U2603" s="184">
        <v>47848</v>
      </c>
      <c r="V2603" s="139">
        <v>42321</v>
      </c>
      <c r="W2603" s="29"/>
      <c r="X2603" s="29"/>
      <c r="Y2603" s="11"/>
    </row>
    <row r="2604" spans="1:25" s="66" customFormat="1" ht="21" customHeight="1" x14ac:dyDescent="0.2">
      <c r="A2604" s="149">
        <f t="shared" si="1091"/>
        <v>73</v>
      </c>
      <c r="B2604" s="150" t="s">
        <v>126</v>
      </c>
      <c r="C2604" s="150" t="s">
        <v>525</v>
      </c>
      <c r="D2604" s="150" t="s">
        <v>25</v>
      </c>
      <c r="E2604" s="150" t="s">
        <v>13</v>
      </c>
      <c r="F2604" s="149">
        <v>2</v>
      </c>
      <c r="G2604" s="149"/>
      <c r="H2604" s="151">
        <v>53.9</v>
      </c>
      <c r="I2604" s="228">
        <f t="shared" si="1101"/>
        <v>53.9</v>
      </c>
      <c r="J2604" s="228">
        <f t="shared" si="1102"/>
        <v>0</v>
      </c>
      <c r="K2604" s="228">
        <f t="shared" si="1103"/>
        <v>53.9</v>
      </c>
      <c r="L2604" s="58">
        <f t="shared" si="1104"/>
        <v>1</v>
      </c>
      <c r="M2604" s="58">
        <f t="shared" si="1105"/>
        <v>0</v>
      </c>
      <c r="N2604" s="58">
        <f t="shared" si="1106"/>
        <v>1</v>
      </c>
      <c r="O2604" s="259">
        <v>5</v>
      </c>
      <c r="P2604" s="13">
        <v>0</v>
      </c>
      <c r="Q2604" s="260">
        <f t="shared" si="1107"/>
        <v>5</v>
      </c>
      <c r="R2604" s="223" t="s">
        <v>22</v>
      </c>
      <c r="S2604" s="152">
        <v>43909</v>
      </c>
      <c r="T2604" s="152" t="s">
        <v>526</v>
      </c>
      <c r="U2604" s="184">
        <v>47848</v>
      </c>
      <c r="V2604" s="139">
        <v>42838</v>
      </c>
      <c r="W2604" s="29"/>
      <c r="X2604" s="29"/>
      <c r="Y2604" s="11"/>
    </row>
    <row r="2605" spans="1:25" s="66" customFormat="1" ht="21" customHeight="1" x14ac:dyDescent="0.2">
      <c r="A2605" s="149">
        <f t="shared" si="1091"/>
        <v>73</v>
      </c>
      <c r="B2605" s="150" t="s">
        <v>126</v>
      </c>
      <c r="C2605" s="150" t="s">
        <v>525</v>
      </c>
      <c r="D2605" s="150" t="s">
        <v>26</v>
      </c>
      <c r="E2605" s="150" t="s">
        <v>13</v>
      </c>
      <c r="F2605" s="149">
        <v>2</v>
      </c>
      <c r="G2605" s="149"/>
      <c r="H2605" s="151">
        <v>49.7</v>
      </c>
      <c r="I2605" s="228">
        <f t="shared" si="1101"/>
        <v>49.7</v>
      </c>
      <c r="J2605" s="228">
        <f t="shared" si="1102"/>
        <v>0</v>
      </c>
      <c r="K2605" s="228">
        <f t="shared" si="1103"/>
        <v>49.7</v>
      </c>
      <c r="L2605" s="58">
        <f t="shared" si="1104"/>
        <v>1</v>
      </c>
      <c r="M2605" s="58">
        <f t="shared" si="1105"/>
        <v>0</v>
      </c>
      <c r="N2605" s="58">
        <f t="shared" si="1106"/>
        <v>1</v>
      </c>
      <c r="O2605" s="259">
        <v>2</v>
      </c>
      <c r="P2605" s="13">
        <v>0</v>
      </c>
      <c r="Q2605" s="260">
        <f t="shared" si="1107"/>
        <v>2</v>
      </c>
      <c r="R2605" s="223" t="s">
        <v>22</v>
      </c>
      <c r="S2605" s="152">
        <v>43909</v>
      </c>
      <c r="T2605" s="152" t="s">
        <v>526</v>
      </c>
      <c r="U2605" s="184">
        <v>47848</v>
      </c>
      <c r="V2605" s="139">
        <v>42947</v>
      </c>
      <c r="W2605" s="29"/>
      <c r="X2605" s="29"/>
      <c r="Y2605" s="11"/>
    </row>
    <row r="2606" spans="1:25" s="66" customFormat="1" ht="21" customHeight="1" x14ac:dyDescent="0.2">
      <c r="A2606" s="149">
        <f t="shared" si="1091"/>
        <v>73</v>
      </c>
      <c r="B2606" s="150" t="s">
        <v>126</v>
      </c>
      <c r="C2606" s="150" t="s">
        <v>525</v>
      </c>
      <c r="D2606" s="150" t="s">
        <v>27</v>
      </c>
      <c r="E2606" s="150" t="s">
        <v>13</v>
      </c>
      <c r="F2606" s="149">
        <v>3</v>
      </c>
      <c r="G2606" s="149"/>
      <c r="H2606" s="151">
        <v>72.400000000000006</v>
      </c>
      <c r="I2606" s="228">
        <f t="shared" si="1101"/>
        <v>72.400000000000006</v>
      </c>
      <c r="J2606" s="228">
        <f t="shared" si="1102"/>
        <v>0</v>
      </c>
      <c r="K2606" s="228">
        <f t="shared" si="1103"/>
        <v>72.400000000000006</v>
      </c>
      <c r="L2606" s="58">
        <f t="shared" si="1104"/>
        <v>1</v>
      </c>
      <c r="M2606" s="58">
        <f t="shared" si="1105"/>
        <v>0</v>
      </c>
      <c r="N2606" s="58">
        <f t="shared" si="1106"/>
        <v>1</v>
      </c>
      <c r="O2606" s="259">
        <v>2</v>
      </c>
      <c r="P2606" s="13">
        <v>0</v>
      </c>
      <c r="Q2606" s="260">
        <f t="shared" si="1107"/>
        <v>2</v>
      </c>
      <c r="R2606" s="223" t="s">
        <v>22</v>
      </c>
      <c r="S2606" s="152">
        <v>43909</v>
      </c>
      <c r="T2606" s="152" t="s">
        <v>526</v>
      </c>
      <c r="U2606" s="184">
        <v>47848</v>
      </c>
      <c r="V2606" s="139">
        <v>40539</v>
      </c>
      <c r="W2606" s="29"/>
      <c r="X2606" s="29"/>
      <c r="Y2606" s="11"/>
    </row>
    <row r="2607" spans="1:25" s="66" customFormat="1" ht="21" customHeight="1" x14ac:dyDescent="0.2">
      <c r="A2607" s="149">
        <f t="shared" si="1091"/>
        <v>73</v>
      </c>
      <c r="B2607" s="150" t="s">
        <v>126</v>
      </c>
      <c r="C2607" s="150" t="s">
        <v>525</v>
      </c>
      <c r="D2607" s="150" t="s">
        <v>28</v>
      </c>
      <c r="E2607" s="150" t="s">
        <v>13</v>
      </c>
      <c r="F2607" s="149">
        <v>2</v>
      </c>
      <c r="G2607" s="149"/>
      <c r="H2607" s="151">
        <v>54.4</v>
      </c>
      <c r="I2607" s="228">
        <f t="shared" si="1101"/>
        <v>54.4</v>
      </c>
      <c r="J2607" s="228">
        <f t="shared" si="1102"/>
        <v>0</v>
      </c>
      <c r="K2607" s="228">
        <f t="shared" si="1103"/>
        <v>54.4</v>
      </c>
      <c r="L2607" s="58">
        <f t="shared" si="1104"/>
        <v>1</v>
      </c>
      <c r="M2607" s="58">
        <f t="shared" si="1105"/>
        <v>0</v>
      </c>
      <c r="N2607" s="58">
        <f t="shared" si="1106"/>
        <v>1</v>
      </c>
      <c r="O2607" s="259">
        <v>2</v>
      </c>
      <c r="P2607" s="13">
        <v>0</v>
      </c>
      <c r="Q2607" s="260">
        <f t="shared" si="1107"/>
        <v>2</v>
      </c>
      <c r="R2607" s="223" t="s">
        <v>22</v>
      </c>
      <c r="S2607" s="152">
        <v>43909</v>
      </c>
      <c r="T2607" s="152" t="s">
        <v>526</v>
      </c>
      <c r="U2607" s="184">
        <v>47848</v>
      </c>
      <c r="V2607" s="139">
        <v>38587</v>
      </c>
      <c r="W2607" s="29"/>
      <c r="X2607" s="29"/>
      <c r="Y2607" s="11"/>
    </row>
    <row r="2608" spans="1:25" s="66" customFormat="1" ht="21" customHeight="1" x14ac:dyDescent="0.2">
      <c r="A2608" s="149">
        <f t="shared" si="1091"/>
        <v>73</v>
      </c>
      <c r="B2608" s="150" t="s">
        <v>126</v>
      </c>
      <c r="C2608" s="150" t="s">
        <v>525</v>
      </c>
      <c r="D2608" s="150" t="s">
        <v>29</v>
      </c>
      <c r="E2608" s="150" t="s">
        <v>13</v>
      </c>
      <c r="F2608" s="149">
        <v>2</v>
      </c>
      <c r="G2608" s="149"/>
      <c r="H2608" s="151">
        <v>53.2</v>
      </c>
      <c r="I2608" s="228">
        <f t="shared" si="1101"/>
        <v>53.2</v>
      </c>
      <c r="J2608" s="228">
        <f t="shared" si="1102"/>
        <v>0</v>
      </c>
      <c r="K2608" s="228">
        <f t="shared" si="1103"/>
        <v>53.2</v>
      </c>
      <c r="L2608" s="58">
        <f t="shared" si="1104"/>
        <v>1</v>
      </c>
      <c r="M2608" s="58">
        <f t="shared" si="1105"/>
        <v>0</v>
      </c>
      <c r="N2608" s="58">
        <f t="shared" si="1106"/>
        <v>1</v>
      </c>
      <c r="O2608" s="259">
        <v>3</v>
      </c>
      <c r="P2608" s="13">
        <v>0</v>
      </c>
      <c r="Q2608" s="260">
        <f t="shared" si="1107"/>
        <v>3</v>
      </c>
      <c r="R2608" s="223" t="s">
        <v>22</v>
      </c>
      <c r="S2608" s="152">
        <v>43909</v>
      </c>
      <c r="T2608" s="152" t="s">
        <v>526</v>
      </c>
      <c r="U2608" s="184">
        <v>47848</v>
      </c>
      <c r="V2608" s="139">
        <v>39799</v>
      </c>
      <c r="W2608" s="29"/>
      <c r="X2608" s="29"/>
      <c r="Y2608" s="11"/>
    </row>
    <row r="2609" spans="1:25" s="66" customFormat="1" ht="21" customHeight="1" x14ac:dyDescent="0.2">
      <c r="A2609" s="149">
        <f t="shared" si="1091"/>
        <v>73</v>
      </c>
      <c r="B2609" s="150" t="s">
        <v>126</v>
      </c>
      <c r="C2609" s="150" t="s">
        <v>525</v>
      </c>
      <c r="D2609" s="150" t="s">
        <v>30</v>
      </c>
      <c r="E2609" s="150" t="s">
        <v>13</v>
      </c>
      <c r="F2609" s="149">
        <v>2</v>
      </c>
      <c r="G2609" s="149"/>
      <c r="H2609" s="151">
        <v>54.3</v>
      </c>
      <c r="I2609" s="228">
        <f t="shared" si="1101"/>
        <v>54.3</v>
      </c>
      <c r="J2609" s="228">
        <f t="shared" si="1102"/>
        <v>0</v>
      </c>
      <c r="K2609" s="228">
        <f t="shared" si="1103"/>
        <v>54.3</v>
      </c>
      <c r="L2609" s="58">
        <f t="shared" si="1104"/>
        <v>1</v>
      </c>
      <c r="M2609" s="58">
        <f t="shared" si="1105"/>
        <v>0</v>
      </c>
      <c r="N2609" s="58">
        <f t="shared" si="1106"/>
        <v>1</v>
      </c>
      <c r="O2609" s="259">
        <v>0</v>
      </c>
      <c r="P2609" s="13">
        <v>0</v>
      </c>
      <c r="Q2609" s="260">
        <f t="shared" si="1107"/>
        <v>0</v>
      </c>
      <c r="R2609" s="223" t="s">
        <v>22</v>
      </c>
      <c r="S2609" s="152">
        <v>43909</v>
      </c>
      <c r="T2609" s="152" t="s">
        <v>526</v>
      </c>
      <c r="U2609" s="184">
        <v>47848</v>
      </c>
      <c r="V2609" s="139">
        <v>43881</v>
      </c>
      <c r="W2609" s="29"/>
      <c r="X2609" s="29"/>
      <c r="Y2609" s="11"/>
    </row>
    <row r="2610" spans="1:25" s="303" customFormat="1" ht="21" customHeight="1" x14ac:dyDescent="0.2">
      <c r="A2610" s="316">
        <f t="shared" si="1091"/>
        <v>73</v>
      </c>
      <c r="B2610" s="317" t="s">
        <v>126</v>
      </c>
      <c r="C2610" s="317" t="s">
        <v>525</v>
      </c>
      <c r="D2610" s="317" t="s">
        <v>31</v>
      </c>
      <c r="E2610" s="317" t="s">
        <v>13</v>
      </c>
      <c r="F2610" s="316">
        <v>2</v>
      </c>
      <c r="G2610" s="316"/>
      <c r="H2610" s="318">
        <v>54</v>
      </c>
      <c r="I2610" s="274">
        <f t="shared" si="1101"/>
        <v>54</v>
      </c>
      <c r="J2610" s="274">
        <f t="shared" si="1102"/>
        <v>0</v>
      </c>
      <c r="K2610" s="274">
        <f t="shared" si="1103"/>
        <v>54</v>
      </c>
      <c r="L2610" s="271">
        <f t="shared" si="1104"/>
        <v>1</v>
      </c>
      <c r="M2610" s="271">
        <f t="shared" si="1105"/>
        <v>0</v>
      </c>
      <c r="N2610" s="271">
        <f t="shared" si="1106"/>
        <v>1</v>
      </c>
      <c r="O2610" s="319">
        <v>2</v>
      </c>
      <c r="P2610" s="307">
        <v>0</v>
      </c>
      <c r="Q2610" s="320">
        <f t="shared" si="1107"/>
        <v>2</v>
      </c>
      <c r="R2610" s="272" t="s">
        <v>22</v>
      </c>
      <c r="S2610" s="321">
        <v>43909</v>
      </c>
      <c r="T2610" s="321" t="s">
        <v>526</v>
      </c>
      <c r="U2610" s="322">
        <v>47848</v>
      </c>
      <c r="V2610" s="278">
        <v>43920</v>
      </c>
      <c r="W2610" s="323"/>
      <c r="X2610" s="323"/>
      <c r="Y2610" s="11"/>
    </row>
    <row r="2611" spans="1:25" s="66" customFormat="1" ht="21" customHeight="1" x14ac:dyDescent="0.2">
      <c r="A2611" s="149">
        <f t="shared" si="1091"/>
        <v>73</v>
      </c>
      <c r="B2611" s="150" t="s">
        <v>126</v>
      </c>
      <c r="C2611" s="150" t="s">
        <v>525</v>
      </c>
      <c r="D2611" s="150" t="s">
        <v>32</v>
      </c>
      <c r="E2611" s="150" t="s">
        <v>13</v>
      </c>
      <c r="F2611" s="149">
        <v>3</v>
      </c>
      <c r="G2611" s="149"/>
      <c r="H2611" s="151">
        <v>72.2</v>
      </c>
      <c r="I2611" s="228">
        <f t="shared" si="1101"/>
        <v>72.2</v>
      </c>
      <c r="J2611" s="228">
        <f t="shared" si="1102"/>
        <v>0</v>
      </c>
      <c r="K2611" s="228">
        <f t="shared" si="1103"/>
        <v>72.2</v>
      </c>
      <c r="L2611" s="58">
        <f t="shared" si="1104"/>
        <v>1</v>
      </c>
      <c r="M2611" s="58">
        <f t="shared" si="1105"/>
        <v>0</v>
      </c>
      <c r="N2611" s="58">
        <f t="shared" si="1106"/>
        <v>1</v>
      </c>
      <c r="O2611" s="259">
        <v>3</v>
      </c>
      <c r="P2611" s="13">
        <v>0</v>
      </c>
      <c r="Q2611" s="260">
        <f t="shared" si="1107"/>
        <v>3</v>
      </c>
      <c r="R2611" s="223" t="s">
        <v>22</v>
      </c>
      <c r="S2611" s="152">
        <v>43909</v>
      </c>
      <c r="T2611" s="152" t="s">
        <v>526</v>
      </c>
      <c r="U2611" s="184">
        <v>47848</v>
      </c>
      <c r="V2611" s="139">
        <v>40821</v>
      </c>
      <c r="W2611" s="29"/>
      <c r="X2611" s="29"/>
      <c r="Y2611" s="11"/>
    </row>
    <row r="2612" spans="1:25" s="66" customFormat="1" ht="21" customHeight="1" x14ac:dyDescent="0.2">
      <c r="A2612" s="149">
        <f t="shared" si="1091"/>
        <v>73</v>
      </c>
      <c r="B2612" s="150" t="s">
        <v>126</v>
      </c>
      <c r="C2612" s="150" t="s">
        <v>525</v>
      </c>
      <c r="D2612" s="150" t="s">
        <v>33</v>
      </c>
      <c r="E2612" s="150" t="s">
        <v>13</v>
      </c>
      <c r="F2612" s="149">
        <v>1</v>
      </c>
      <c r="G2612" s="149"/>
      <c r="H2612" s="151">
        <v>32.700000000000003</v>
      </c>
      <c r="I2612" s="228">
        <f t="shared" si="1101"/>
        <v>32.700000000000003</v>
      </c>
      <c r="J2612" s="228">
        <f t="shared" si="1102"/>
        <v>0</v>
      </c>
      <c r="K2612" s="228">
        <f t="shared" si="1103"/>
        <v>32.700000000000003</v>
      </c>
      <c r="L2612" s="58">
        <f t="shared" si="1104"/>
        <v>1</v>
      </c>
      <c r="M2612" s="58">
        <f t="shared" si="1105"/>
        <v>0</v>
      </c>
      <c r="N2612" s="58">
        <f t="shared" si="1106"/>
        <v>1</v>
      </c>
      <c r="O2612" s="259">
        <v>2</v>
      </c>
      <c r="P2612" s="13">
        <v>0</v>
      </c>
      <c r="Q2612" s="260">
        <f t="shared" si="1107"/>
        <v>2</v>
      </c>
      <c r="R2612" s="223" t="s">
        <v>22</v>
      </c>
      <c r="S2612" s="152">
        <v>43909</v>
      </c>
      <c r="T2612" s="152" t="s">
        <v>526</v>
      </c>
      <c r="U2612" s="184">
        <v>47848</v>
      </c>
      <c r="V2612" s="139">
        <v>43735</v>
      </c>
      <c r="W2612" s="29"/>
      <c r="X2612" s="29"/>
      <c r="Y2612" s="11"/>
    </row>
    <row r="2613" spans="1:25" s="66" customFormat="1" ht="21" customHeight="1" x14ac:dyDescent="0.2">
      <c r="A2613" s="149">
        <f t="shared" si="1091"/>
        <v>73</v>
      </c>
      <c r="B2613" s="150" t="s">
        <v>126</v>
      </c>
      <c r="C2613" s="150" t="s">
        <v>525</v>
      </c>
      <c r="D2613" s="150" t="s">
        <v>39</v>
      </c>
      <c r="E2613" s="150" t="s">
        <v>12</v>
      </c>
      <c r="F2613" s="149">
        <v>2</v>
      </c>
      <c r="G2613" s="149"/>
      <c r="H2613" s="151">
        <v>53.8</v>
      </c>
      <c r="I2613" s="228">
        <f t="shared" si="1101"/>
        <v>53.8</v>
      </c>
      <c r="J2613" s="228">
        <f t="shared" si="1102"/>
        <v>53.8</v>
      </c>
      <c r="K2613" s="228">
        <f t="shared" si="1103"/>
        <v>0</v>
      </c>
      <c r="L2613" s="58">
        <f t="shared" si="1104"/>
        <v>1</v>
      </c>
      <c r="M2613" s="58">
        <f t="shared" si="1105"/>
        <v>1</v>
      </c>
      <c r="N2613" s="58">
        <f t="shared" si="1106"/>
        <v>0</v>
      </c>
      <c r="O2613" s="259">
        <v>3</v>
      </c>
      <c r="P2613" s="13">
        <v>0</v>
      </c>
      <c r="Q2613" s="260">
        <f t="shared" si="1107"/>
        <v>3</v>
      </c>
      <c r="R2613" s="223" t="s">
        <v>22</v>
      </c>
      <c r="S2613" s="152">
        <v>43909</v>
      </c>
      <c r="T2613" s="152" t="s">
        <v>526</v>
      </c>
      <c r="U2613" s="184">
        <v>47848</v>
      </c>
      <c r="V2613" s="26"/>
      <c r="W2613" s="29"/>
      <c r="X2613" s="29"/>
      <c r="Y2613" s="11"/>
    </row>
    <row r="2614" spans="1:25" s="66" customFormat="1" ht="21" customHeight="1" x14ac:dyDescent="0.2">
      <c r="A2614" s="149">
        <f t="shared" si="1091"/>
        <v>73</v>
      </c>
      <c r="B2614" s="150" t="s">
        <v>126</v>
      </c>
      <c r="C2614" s="150" t="s">
        <v>525</v>
      </c>
      <c r="D2614" s="150" t="s">
        <v>40</v>
      </c>
      <c r="E2614" s="150" t="s">
        <v>13</v>
      </c>
      <c r="F2614" s="149">
        <v>2</v>
      </c>
      <c r="G2614" s="149"/>
      <c r="H2614" s="151">
        <v>54.4</v>
      </c>
      <c r="I2614" s="228">
        <f t="shared" si="1101"/>
        <v>54.4</v>
      </c>
      <c r="J2614" s="228">
        <f t="shared" si="1102"/>
        <v>0</v>
      </c>
      <c r="K2614" s="228">
        <f t="shared" si="1103"/>
        <v>54.4</v>
      </c>
      <c r="L2614" s="58">
        <f t="shared" si="1104"/>
        <v>1</v>
      </c>
      <c r="M2614" s="58">
        <f t="shared" si="1105"/>
        <v>0</v>
      </c>
      <c r="N2614" s="58">
        <f t="shared" si="1106"/>
        <v>1</v>
      </c>
      <c r="O2614" s="259">
        <v>0</v>
      </c>
      <c r="P2614" s="13">
        <v>0</v>
      </c>
      <c r="Q2614" s="260">
        <f t="shared" si="1107"/>
        <v>0</v>
      </c>
      <c r="R2614" s="223" t="s">
        <v>22</v>
      </c>
      <c r="S2614" s="152">
        <v>43909</v>
      </c>
      <c r="T2614" s="152" t="s">
        <v>526</v>
      </c>
      <c r="U2614" s="184">
        <v>47848</v>
      </c>
      <c r="V2614" s="139">
        <v>43461</v>
      </c>
      <c r="W2614" s="29"/>
      <c r="X2614" s="29"/>
      <c r="Y2614" s="11"/>
    </row>
    <row r="2615" spans="1:25" s="66" customFormat="1" ht="21" customHeight="1" x14ac:dyDescent="0.2">
      <c r="A2615" s="149">
        <f t="shared" si="1091"/>
        <v>73</v>
      </c>
      <c r="B2615" s="150" t="s">
        <v>126</v>
      </c>
      <c r="C2615" s="150" t="s">
        <v>525</v>
      </c>
      <c r="D2615" s="150" t="s">
        <v>41</v>
      </c>
      <c r="E2615" s="150" t="s">
        <v>13</v>
      </c>
      <c r="F2615" s="149">
        <v>3</v>
      </c>
      <c r="G2615" s="149"/>
      <c r="H2615" s="151">
        <v>72.400000000000006</v>
      </c>
      <c r="I2615" s="228">
        <f t="shared" si="1101"/>
        <v>72.400000000000006</v>
      </c>
      <c r="J2615" s="228">
        <f t="shared" si="1102"/>
        <v>0</v>
      </c>
      <c r="K2615" s="228">
        <f t="shared" si="1103"/>
        <v>72.400000000000006</v>
      </c>
      <c r="L2615" s="58">
        <f t="shared" si="1104"/>
        <v>1</v>
      </c>
      <c r="M2615" s="58">
        <f t="shared" si="1105"/>
        <v>0</v>
      </c>
      <c r="N2615" s="58">
        <f t="shared" si="1106"/>
        <v>1</v>
      </c>
      <c r="O2615" s="259">
        <v>0</v>
      </c>
      <c r="P2615" s="13">
        <v>0</v>
      </c>
      <c r="Q2615" s="260">
        <f t="shared" si="1107"/>
        <v>0</v>
      </c>
      <c r="R2615" s="223" t="s">
        <v>22</v>
      </c>
      <c r="S2615" s="152">
        <v>43909</v>
      </c>
      <c r="T2615" s="152" t="s">
        <v>526</v>
      </c>
      <c r="U2615" s="184">
        <v>47848</v>
      </c>
      <c r="V2615" s="139">
        <v>41757</v>
      </c>
      <c r="W2615" s="29"/>
      <c r="X2615" s="29"/>
      <c r="Y2615" s="11"/>
    </row>
    <row r="2616" spans="1:25" s="66" customFormat="1" ht="21" customHeight="1" x14ac:dyDescent="0.2">
      <c r="A2616" s="149">
        <f t="shared" si="1091"/>
        <v>73</v>
      </c>
      <c r="B2616" s="150" t="s">
        <v>126</v>
      </c>
      <c r="C2616" s="150" t="s">
        <v>525</v>
      </c>
      <c r="D2616" s="150" t="s">
        <v>42</v>
      </c>
      <c r="E2616" s="150" t="s">
        <v>13</v>
      </c>
      <c r="F2616" s="149">
        <v>2</v>
      </c>
      <c r="G2616" s="149"/>
      <c r="H2616" s="151">
        <v>50.9</v>
      </c>
      <c r="I2616" s="228">
        <f t="shared" si="1101"/>
        <v>50.9</v>
      </c>
      <c r="J2616" s="228">
        <f t="shared" si="1102"/>
        <v>0</v>
      </c>
      <c r="K2616" s="228">
        <f t="shared" si="1103"/>
        <v>50.9</v>
      </c>
      <c r="L2616" s="58">
        <f t="shared" si="1104"/>
        <v>1</v>
      </c>
      <c r="M2616" s="58">
        <f t="shared" si="1105"/>
        <v>0</v>
      </c>
      <c r="N2616" s="58">
        <f t="shared" si="1106"/>
        <v>1</v>
      </c>
      <c r="O2616" s="259">
        <v>6</v>
      </c>
      <c r="P2616" s="13">
        <v>0</v>
      </c>
      <c r="Q2616" s="260">
        <f t="shared" si="1107"/>
        <v>6</v>
      </c>
      <c r="R2616" s="223" t="s">
        <v>22</v>
      </c>
      <c r="S2616" s="152">
        <v>43909</v>
      </c>
      <c r="T2616" s="152" t="s">
        <v>526</v>
      </c>
      <c r="U2616" s="184">
        <v>47848</v>
      </c>
      <c r="V2616" s="139">
        <v>42481</v>
      </c>
      <c r="W2616" s="29"/>
      <c r="X2616" s="29"/>
      <c r="Y2616" s="11"/>
    </row>
    <row r="2617" spans="1:25" s="66" customFormat="1" ht="21" customHeight="1" x14ac:dyDescent="0.2">
      <c r="A2617" s="253">
        <f t="shared" si="1091"/>
        <v>73</v>
      </c>
      <c r="B2617" s="254" t="s">
        <v>126</v>
      </c>
      <c r="C2617" s="254" t="s">
        <v>525</v>
      </c>
      <c r="D2617" s="254">
        <f>COUNTA(D2601:D2616)</f>
        <v>16</v>
      </c>
      <c r="E2617" s="155" t="s">
        <v>405</v>
      </c>
      <c r="F2617" s="153"/>
      <c r="G2617" s="256">
        <v>1091.9000000000001</v>
      </c>
      <c r="H2617" s="256">
        <f>SUM(H2601:H2616)</f>
        <v>890.1</v>
      </c>
      <c r="I2617" s="256">
        <f t="shared" ref="I2617:Q2617" si="1108">SUM(I2601:I2616)</f>
        <v>890.1</v>
      </c>
      <c r="J2617" s="256">
        <f t="shared" si="1108"/>
        <v>53.8</v>
      </c>
      <c r="K2617" s="256">
        <f t="shared" si="1108"/>
        <v>836.30000000000007</v>
      </c>
      <c r="L2617" s="257">
        <f t="shared" si="1108"/>
        <v>16</v>
      </c>
      <c r="M2617" s="257">
        <f t="shared" si="1108"/>
        <v>1</v>
      </c>
      <c r="N2617" s="257">
        <f t="shared" si="1108"/>
        <v>15</v>
      </c>
      <c r="O2617" s="257">
        <f t="shared" si="1108"/>
        <v>37</v>
      </c>
      <c r="P2617" s="257">
        <f t="shared" si="1108"/>
        <v>0</v>
      </c>
      <c r="Q2617" s="257">
        <f t="shared" si="1108"/>
        <v>37</v>
      </c>
      <c r="R2617" s="15" t="str">
        <f>IF(L2617/D2617=0,"дом расселён 100%",IF(L2617-D2617=0,"0%",IF(L2617/D2617&lt;1,1-L2617/D2617)))</f>
        <v>0%</v>
      </c>
      <c r="S2617" s="219">
        <v>43909</v>
      </c>
      <c r="T2617" s="219" t="s">
        <v>526</v>
      </c>
      <c r="U2617" s="218">
        <v>47848</v>
      </c>
      <c r="V2617" s="26"/>
      <c r="W2617" s="29"/>
      <c r="X2617" s="29"/>
      <c r="Y2617" s="11"/>
    </row>
    <row r="2618" spans="1:25" s="66" customFormat="1" ht="21" customHeight="1" x14ac:dyDescent="0.2">
      <c r="A2618" s="249">
        <f>A2617+1</f>
        <v>74</v>
      </c>
      <c r="B2618" s="250" t="s">
        <v>126</v>
      </c>
      <c r="C2618" s="250" t="s">
        <v>527</v>
      </c>
      <c r="D2618" s="250" t="s">
        <v>21</v>
      </c>
      <c r="E2618" s="150" t="s">
        <v>13</v>
      </c>
      <c r="F2618" s="149">
        <v>1</v>
      </c>
      <c r="G2618" s="249"/>
      <c r="H2618" s="251">
        <v>33.799999999999997</v>
      </c>
      <c r="I2618" s="252">
        <f t="shared" ref="I2618:I2633" si="1109">IF(R2618="Подлежит расселению",H2618,IF(R2618="Расселено",0,IF(R2618="Пустующие",0,IF(R2618="В суде",H2618))))</f>
        <v>33.799999999999997</v>
      </c>
      <c r="J2618" s="252">
        <f t="shared" ref="J2618:J2633" si="1110">IF(E2618="Муниципальная",I2618,IF(E2618="Частная",0,IF(E2618="Государственная",0,IF(E2618="Юр.лицо",0))))</f>
        <v>0</v>
      </c>
      <c r="K2618" s="252">
        <f t="shared" ref="K2618:K2633" si="1111">IF(E2618="Муниципальная",0,IF(E2618="Частная",I2618,IF(E2618="Государственная",I2618,IF(E2618="Юр.лицо",I2618))))</f>
        <v>33.799999999999997</v>
      </c>
      <c r="L2618" s="53">
        <f t="shared" ref="L2618:L2633" si="1112">IF(I2618&gt;0,1,IF(I2618=0,0))</f>
        <v>1</v>
      </c>
      <c r="M2618" s="53">
        <f t="shared" ref="M2618:M2633" si="1113">IF(J2618&gt;0,1,IF(J2618=0,0))</f>
        <v>0</v>
      </c>
      <c r="N2618" s="53">
        <f t="shared" ref="N2618:N2633" si="1114">IF(K2618&gt;0,1,IF(K2618=0,0))</f>
        <v>1</v>
      </c>
      <c r="O2618" s="268">
        <v>3</v>
      </c>
      <c r="P2618" s="266">
        <v>0</v>
      </c>
      <c r="Q2618" s="267">
        <f t="shared" ref="Q2618:Q2633" si="1115">O2618-P2618</f>
        <v>3</v>
      </c>
      <c r="R2618" s="54" t="s">
        <v>22</v>
      </c>
      <c r="S2618" s="210">
        <v>43909</v>
      </c>
      <c r="T2618" s="210" t="s">
        <v>528</v>
      </c>
      <c r="U2618" s="211">
        <v>47848</v>
      </c>
      <c r="V2618" s="139">
        <v>40534</v>
      </c>
      <c r="W2618" s="29"/>
      <c r="X2618" s="29"/>
      <c r="Y2618" s="11"/>
    </row>
    <row r="2619" spans="1:25" s="66" customFormat="1" ht="21" customHeight="1" x14ac:dyDescent="0.2">
      <c r="A2619" s="149">
        <f t="shared" si="1091"/>
        <v>74</v>
      </c>
      <c r="B2619" s="150" t="s">
        <v>126</v>
      </c>
      <c r="C2619" s="150" t="s">
        <v>527</v>
      </c>
      <c r="D2619" s="150" t="s">
        <v>23</v>
      </c>
      <c r="E2619" s="150" t="s">
        <v>12</v>
      </c>
      <c r="F2619" s="149">
        <v>3</v>
      </c>
      <c r="G2619" s="149"/>
      <c r="H2619" s="151">
        <v>73.099999999999994</v>
      </c>
      <c r="I2619" s="228">
        <f t="shared" si="1109"/>
        <v>73.099999999999994</v>
      </c>
      <c r="J2619" s="228">
        <f t="shared" si="1110"/>
        <v>73.099999999999994</v>
      </c>
      <c r="K2619" s="228">
        <f t="shared" si="1111"/>
        <v>0</v>
      </c>
      <c r="L2619" s="58">
        <f t="shared" si="1112"/>
        <v>1</v>
      </c>
      <c r="M2619" s="58">
        <f t="shared" si="1113"/>
        <v>1</v>
      </c>
      <c r="N2619" s="58">
        <f t="shared" si="1114"/>
        <v>0</v>
      </c>
      <c r="O2619" s="259">
        <v>3</v>
      </c>
      <c r="P2619" s="13">
        <v>0</v>
      </c>
      <c r="Q2619" s="260">
        <f t="shared" si="1115"/>
        <v>3</v>
      </c>
      <c r="R2619" s="223" t="s">
        <v>22</v>
      </c>
      <c r="S2619" s="152">
        <v>43909</v>
      </c>
      <c r="T2619" s="152" t="s">
        <v>528</v>
      </c>
      <c r="U2619" s="184">
        <v>47848</v>
      </c>
      <c r="V2619" s="26"/>
      <c r="W2619" s="29"/>
      <c r="X2619" s="29"/>
      <c r="Y2619" s="11"/>
    </row>
    <row r="2620" spans="1:25" s="66" customFormat="1" ht="21" customHeight="1" x14ac:dyDescent="0.2">
      <c r="A2620" s="149">
        <f t="shared" si="1091"/>
        <v>74</v>
      </c>
      <c r="B2620" s="150" t="s">
        <v>126</v>
      </c>
      <c r="C2620" s="150" t="s">
        <v>527</v>
      </c>
      <c r="D2620" s="150" t="s">
        <v>24</v>
      </c>
      <c r="E2620" s="150" t="s">
        <v>13</v>
      </c>
      <c r="F2620" s="149">
        <v>2</v>
      </c>
      <c r="G2620" s="149"/>
      <c r="H2620" s="151">
        <v>54.3</v>
      </c>
      <c r="I2620" s="228">
        <f t="shared" si="1109"/>
        <v>54.3</v>
      </c>
      <c r="J2620" s="228">
        <f t="shared" si="1110"/>
        <v>0</v>
      </c>
      <c r="K2620" s="228">
        <f t="shared" si="1111"/>
        <v>54.3</v>
      </c>
      <c r="L2620" s="58">
        <f t="shared" si="1112"/>
        <v>1</v>
      </c>
      <c r="M2620" s="58">
        <f t="shared" si="1113"/>
        <v>0</v>
      </c>
      <c r="N2620" s="58">
        <f t="shared" si="1114"/>
        <v>1</v>
      </c>
      <c r="O2620" s="259">
        <v>4</v>
      </c>
      <c r="P2620" s="13">
        <v>0</v>
      </c>
      <c r="Q2620" s="260">
        <f t="shared" si="1115"/>
        <v>4</v>
      </c>
      <c r="R2620" s="223" t="s">
        <v>22</v>
      </c>
      <c r="S2620" s="152">
        <v>43909</v>
      </c>
      <c r="T2620" s="152" t="s">
        <v>528</v>
      </c>
      <c r="U2620" s="184">
        <v>47848</v>
      </c>
      <c r="V2620" s="139">
        <v>40850</v>
      </c>
      <c r="W2620" s="29"/>
      <c r="X2620" s="29"/>
      <c r="Y2620" s="11"/>
    </row>
    <row r="2621" spans="1:25" s="66" customFormat="1" ht="21" customHeight="1" x14ac:dyDescent="0.2">
      <c r="A2621" s="149">
        <f t="shared" si="1091"/>
        <v>74</v>
      </c>
      <c r="B2621" s="150" t="s">
        <v>126</v>
      </c>
      <c r="C2621" s="150" t="s">
        <v>527</v>
      </c>
      <c r="D2621" s="150" t="s">
        <v>25</v>
      </c>
      <c r="E2621" s="150" t="s">
        <v>13</v>
      </c>
      <c r="F2621" s="149">
        <v>2</v>
      </c>
      <c r="G2621" s="149"/>
      <c r="H2621" s="151">
        <v>54.3</v>
      </c>
      <c r="I2621" s="228">
        <f t="shared" si="1109"/>
        <v>54.3</v>
      </c>
      <c r="J2621" s="228">
        <f t="shared" si="1110"/>
        <v>0</v>
      </c>
      <c r="K2621" s="228">
        <f t="shared" si="1111"/>
        <v>54.3</v>
      </c>
      <c r="L2621" s="58">
        <f t="shared" si="1112"/>
        <v>1</v>
      </c>
      <c r="M2621" s="58">
        <f t="shared" si="1113"/>
        <v>0</v>
      </c>
      <c r="N2621" s="58">
        <f t="shared" si="1114"/>
        <v>1</v>
      </c>
      <c r="O2621" s="259">
        <v>2</v>
      </c>
      <c r="P2621" s="13">
        <v>0</v>
      </c>
      <c r="Q2621" s="260">
        <f t="shared" si="1115"/>
        <v>2</v>
      </c>
      <c r="R2621" s="223" t="s">
        <v>22</v>
      </c>
      <c r="S2621" s="152">
        <v>43909</v>
      </c>
      <c r="T2621" s="152" t="s">
        <v>528</v>
      </c>
      <c r="U2621" s="184">
        <v>47848</v>
      </c>
      <c r="V2621" s="139">
        <v>40634</v>
      </c>
      <c r="W2621" s="29"/>
      <c r="X2621" s="29"/>
      <c r="Y2621" s="11"/>
    </row>
    <row r="2622" spans="1:25" s="66" customFormat="1" ht="21" customHeight="1" x14ac:dyDescent="0.2">
      <c r="A2622" s="149">
        <f t="shared" si="1091"/>
        <v>74</v>
      </c>
      <c r="B2622" s="150" t="s">
        <v>126</v>
      </c>
      <c r="C2622" s="150" t="s">
        <v>527</v>
      </c>
      <c r="D2622" s="150" t="s">
        <v>26</v>
      </c>
      <c r="E2622" s="150" t="s">
        <v>13</v>
      </c>
      <c r="F2622" s="149">
        <v>2</v>
      </c>
      <c r="G2622" s="149"/>
      <c r="H2622" s="151">
        <v>50.1</v>
      </c>
      <c r="I2622" s="228">
        <f t="shared" si="1109"/>
        <v>50.1</v>
      </c>
      <c r="J2622" s="228">
        <f t="shared" si="1110"/>
        <v>0</v>
      </c>
      <c r="K2622" s="228">
        <f t="shared" si="1111"/>
        <v>50.1</v>
      </c>
      <c r="L2622" s="58">
        <f t="shared" si="1112"/>
        <v>1</v>
      </c>
      <c r="M2622" s="58">
        <f t="shared" si="1113"/>
        <v>0</v>
      </c>
      <c r="N2622" s="58">
        <f t="shared" si="1114"/>
        <v>1</v>
      </c>
      <c r="O2622" s="259">
        <v>4</v>
      </c>
      <c r="P2622" s="13">
        <v>0</v>
      </c>
      <c r="Q2622" s="260">
        <f t="shared" si="1115"/>
        <v>4</v>
      </c>
      <c r="R2622" s="223" t="s">
        <v>22</v>
      </c>
      <c r="S2622" s="152">
        <v>43909</v>
      </c>
      <c r="T2622" s="152" t="s">
        <v>528</v>
      </c>
      <c r="U2622" s="184">
        <v>47848</v>
      </c>
      <c r="V2622" s="139">
        <v>40448</v>
      </c>
      <c r="W2622" s="29"/>
      <c r="X2622" s="29"/>
      <c r="Y2622" s="11"/>
    </row>
    <row r="2623" spans="1:25" s="66" customFormat="1" ht="21" customHeight="1" x14ac:dyDescent="0.2">
      <c r="A2623" s="149">
        <f t="shared" si="1091"/>
        <v>74</v>
      </c>
      <c r="B2623" s="150" t="s">
        <v>126</v>
      </c>
      <c r="C2623" s="150" t="s">
        <v>527</v>
      </c>
      <c r="D2623" s="150" t="s">
        <v>27</v>
      </c>
      <c r="E2623" s="150" t="s">
        <v>13</v>
      </c>
      <c r="F2623" s="149">
        <v>3</v>
      </c>
      <c r="G2623" s="149"/>
      <c r="H2623" s="151">
        <v>73.2</v>
      </c>
      <c r="I2623" s="228">
        <f t="shared" si="1109"/>
        <v>73.2</v>
      </c>
      <c r="J2623" s="228">
        <f t="shared" si="1110"/>
        <v>0</v>
      </c>
      <c r="K2623" s="228">
        <f t="shared" si="1111"/>
        <v>73.2</v>
      </c>
      <c r="L2623" s="58">
        <f t="shared" si="1112"/>
        <v>1</v>
      </c>
      <c r="M2623" s="58">
        <f t="shared" si="1113"/>
        <v>0</v>
      </c>
      <c r="N2623" s="58">
        <f t="shared" si="1114"/>
        <v>1</v>
      </c>
      <c r="O2623" s="259">
        <v>2</v>
      </c>
      <c r="P2623" s="13">
        <v>0</v>
      </c>
      <c r="Q2623" s="260">
        <f t="shared" si="1115"/>
        <v>2</v>
      </c>
      <c r="R2623" s="223" t="s">
        <v>22</v>
      </c>
      <c r="S2623" s="152">
        <v>43909</v>
      </c>
      <c r="T2623" s="152" t="s">
        <v>528</v>
      </c>
      <c r="U2623" s="184">
        <v>47848</v>
      </c>
      <c r="V2623" s="139">
        <v>36983</v>
      </c>
      <c r="W2623" s="29"/>
      <c r="X2623" s="29"/>
      <c r="Y2623" s="11"/>
    </row>
    <row r="2624" spans="1:25" s="66" customFormat="1" ht="21" customHeight="1" x14ac:dyDescent="0.2">
      <c r="A2624" s="149">
        <f t="shared" si="1091"/>
        <v>74</v>
      </c>
      <c r="B2624" s="150" t="s">
        <v>126</v>
      </c>
      <c r="C2624" s="150" t="s">
        <v>527</v>
      </c>
      <c r="D2624" s="150" t="s">
        <v>28</v>
      </c>
      <c r="E2624" s="150" t="s">
        <v>13</v>
      </c>
      <c r="F2624" s="149">
        <v>2</v>
      </c>
      <c r="G2624" s="149"/>
      <c r="H2624" s="151">
        <v>53.6</v>
      </c>
      <c r="I2624" s="228">
        <f t="shared" si="1109"/>
        <v>53.6</v>
      </c>
      <c r="J2624" s="228">
        <f t="shared" si="1110"/>
        <v>0</v>
      </c>
      <c r="K2624" s="228">
        <f t="shared" si="1111"/>
        <v>53.6</v>
      </c>
      <c r="L2624" s="58">
        <f t="shared" si="1112"/>
        <v>1</v>
      </c>
      <c r="M2624" s="58">
        <f t="shared" si="1113"/>
        <v>0</v>
      </c>
      <c r="N2624" s="58">
        <f t="shared" si="1114"/>
        <v>1</v>
      </c>
      <c r="O2624" s="259">
        <v>4</v>
      </c>
      <c r="P2624" s="13">
        <v>0</v>
      </c>
      <c r="Q2624" s="260">
        <f t="shared" si="1115"/>
        <v>4</v>
      </c>
      <c r="R2624" s="223" t="s">
        <v>22</v>
      </c>
      <c r="S2624" s="152">
        <v>43909</v>
      </c>
      <c r="T2624" s="152" t="s">
        <v>528</v>
      </c>
      <c r="U2624" s="184">
        <v>47848</v>
      </c>
      <c r="V2624" s="139">
        <v>40260</v>
      </c>
      <c r="W2624" s="29"/>
      <c r="X2624" s="29"/>
      <c r="Y2624" s="11"/>
    </row>
    <row r="2625" spans="1:25" s="66" customFormat="1" ht="21" customHeight="1" x14ac:dyDescent="0.2">
      <c r="A2625" s="149">
        <f t="shared" si="1091"/>
        <v>74</v>
      </c>
      <c r="B2625" s="150" t="s">
        <v>126</v>
      </c>
      <c r="C2625" s="150" t="s">
        <v>527</v>
      </c>
      <c r="D2625" s="150" t="s">
        <v>29</v>
      </c>
      <c r="E2625" s="150" t="s">
        <v>13</v>
      </c>
      <c r="F2625" s="149">
        <v>2</v>
      </c>
      <c r="G2625" s="149"/>
      <c r="H2625" s="151">
        <v>54.1</v>
      </c>
      <c r="I2625" s="228">
        <f t="shared" si="1109"/>
        <v>54.1</v>
      </c>
      <c r="J2625" s="228">
        <f t="shared" si="1110"/>
        <v>0</v>
      </c>
      <c r="K2625" s="228">
        <f t="shared" si="1111"/>
        <v>54.1</v>
      </c>
      <c r="L2625" s="58">
        <f t="shared" si="1112"/>
        <v>1</v>
      </c>
      <c r="M2625" s="58">
        <f t="shared" si="1113"/>
        <v>0</v>
      </c>
      <c r="N2625" s="58">
        <f t="shared" si="1114"/>
        <v>1</v>
      </c>
      <c r="O2625" s="259">
        <v>2</v>
      </c>
      <c r="P2625" s="13">
        <v>0</v>
      </c>
      <c r="Q2625" s="260">
        <f t="shared" si="1115"/>
        <v>2</v>
      </c>
      <c r="R2625" s="223" t="s">
        <v>22</v>
      </c>
      <c r="S2625" s="152">
        <v>43909</v>
      </c>
      <c r="T2625" s="152" t="s">
        <v>528</v>
      </c>
      <c r="U2625" s="184">
        <v>47848</v>
      </c>
      <c r="V2625" s="139">
        <v>39072</v>
      </c>
      <c r="W2625" s="29"/>
      <c r="X2625" s="29"/>
      <c r="Y2625" s="11"/>
    </row>
    <row r="2626" spans="1:25" s="66" customFormat="1" ht="21" customHeight="1" x14ac:dyDescent="0.2">
      <c r="A2626" s="149">
        <f t="shared" si="1091"/>
        <v>74</v>
      </c>
      <c r="B2626" s="150" t="s">
        <v>126</v>
      </c>
      <c r="C2626" s="150" t="s">
        <v>527</v>
      </c>
      <c r="D2626" s="150" t="s">
        <v>30</v>
      </c>
      <c r="E2626" s="150" t="s">
        <v>13</v>
      </c>
      <c r="F2626" s="149">
        <v>2</v>
      </c>
      <c r="G2626" s="149"/>
      <c r="H2626" s="151">
        <v>54.3</v>
      </c>
      <c r="I2626" s="228">
        <f t="shared" si="1109"/>
        <v>54.3</v>
      </c>
      <c r="J2626" s="228">
        <f t="shared" si="1110"/>
        <v>0</v>
      </c>
      <c r="K2626" s="228">
        <f t="shared" si="1111"/>
        <v>54.3</v>
      </c>
      <c r="L2626" s="58">
        <f t="shared" si="1112"/>
        <v>1</v>
      </c>
      <c r="M2626" s="58">
        <f t="shared" si="1113"/>
        <v>0</v>
      </c>
      <c r="N2626" s="58">
        <f t="shared" si="1114"/>
        <v>1</v>
      </c>
      <c r="O2626" s="259">
        <v>4</v>
      </c>
      <c r="P2626" s="13">
        <v>0</v>
      </c>
      <c r="Q2626" s="260">
        <f t="shared" si="1115"/>
        <v>4</v>
      </c>
      <c r="R2626" s="223" t="s">
        <v>22</v>
      </c>
      <c r="S2626" s="152">
        <v>43909</v>
      </c>
      <c r="T2626" s="152" t="s">
        <v>528</v>
      </c>
      <c r="U2626" s="184">
        <v>47848</v>
      </c>
      <c r="V2626" s="139">
        <v>43494</v>
      </c>
      <c r="W2626" s="29"/>
      <c r="X2626" s="29"/>
      <c r="Y2626" s="11"/>
    </row>
    <row r="2627" spans="1:25" s="66" customFormat="1" ht="21" customHeight="1" x14ac:dyDescent="0.2">
      <c r="A2627" s="149">
        <f t="shared" si="1091"/>
        <v>74</v>
      </c>
      <c r="B2627" s="150" t="s">
        <v>126</v>
      </c>
      <c r="C2627" s="150" t="s">
        <v>527</v>
      </c>
      <c r="D2627" s="150" t="s">
        <v>31</v>
      </c>
      <c r="E2627" s="150" t="s">
        <v>13</v>
      </c>
      <c r="F2627" s="149">
        <v>2</v>
      </c>
      <c r="G2627" s="149"/>
      <c r="H2627" s="151">
        <v>53.8</v>
      </c>
      <c r="I2627" s="228">
        <f t="shared" si="1109"/>
        <v>53.8</v>
      </c>
      <c r="J2627" s="228">
        <f t="shared" si="1110"/>
        <v>0</v>
      </c>
      <c r="K2627" s="228">
        <f t="shared" si="1111"/>
        <v>53.8</v>
      </c>
      <c r="L2627" s="58">
        <f t="shared" si="1112"/>
        <v>1</v>
      </c>
      <c r="M2627" s="58">
        <f t="shared" si="1113"/>
        <v>0</v>
      </c>
      <c r="N2627" s="58">
        <f t="shared" si="1114"/>
        <v>1</v>
      </c>
      <c r="O2627" s="259">
        <v>2</v>
      </c>
      <c r="P2627" s="13">
        <v>0</v>
      </c>
      <c r="Q2627" s="260">
        <f t="shared" si="1115"/>
        <v>2</v>
      </c>
      <c r="R2627" s="223" t="s">
        <v>22</v>
      </c>
      <c r="S2627" s="152">
        <v>43909</v>
      </c>
      <c r="T2627" s="152" t="s">
        <v>528</v>
      </c>
      <c r="U2627" s="184">
        <v>47848</v>
      </c>
      <c r="V2627" s="139">
        <v>42818</v>
      </c>
      <c r="W2627" s="29"/>
      <c r="X2627" s="29"/>
      <c r="Y2627" s="11"/>
    </row>
    <row r="2628" spans="1:25" s="66" customFormat="1" ht="21" customHeight="1" x14ac:dyDescent="0.2">
      <c r="A2628" s="149">
        <f t="shared" si="1091"/>
        <v>74</v>
      </c>
      <c r="B2628" s="150" t="s">
        <v>126</v>
      </c>
      <c r="C2628" s="150" t="s">
        <v>527</v>
      </c>
      <c r="D2628" s="150" t="s">
        <v>32</v>
      </c>
      <c r="E2628" s="150" t="s">
        <v>13</v>
      </c>
      <c r="F2628" s="149">
        <v>3</v>
      </c>
      <c r="G2628" s="149"/>
      <c r="H2628" s="151">
        <v>73.3</v>
      </c>
      <c r="I2628" s="228">
        <f t="shared" si="1109"/>
        <v>73.3</v>
      </c>
      <c r="J2628" s="228">
        <f t="shared" si="1110"/>
        <v>0</v>
      </c>
      <c r="K2628" s="228">
        <f t="shared" si="1111"/>
        <v>73.3</v>
      </c>
      <c r="L2628" s="58">
        <f t="shared" si="1112"/>
        <v>1</v>
      </c>
      <c r="M2628" s="58">
        <f t="shared" si="1113"/>
        <v>0</v>
      </c>
      <c r="N2628" s="58">
        <f t="shared" si="1114"/>
        <v>1</v>
      </c>
      <c r="O2628" s="259">
        <v>4</v>
      </c>
      <c r="P2628" s="13">
        <v>0</v>
      </c>
      <c r="Q2628" s="260">
        <f t="shared" si="1115"/>
        <v>4</v>
      </c>
      <c r="R2628" s="223" t="s">
        <v>22</v>
      </c>
      <c r="S2628" s="152">
        <v>43909</v>
      </c>
      <c r="T2628" s="152" t="s">
        <v>528</v>
      </c>
      <c r="U2628" s="184">
        <v>47848</v>
      </c>
      <c r="V2628" s="139">
        <v>41991</v>
      </c>
      <c r="W2628" s="29"/>
      <c r="X2628" s="29"/>
      <c r="Y2628" s="11"/>
    </row>
    <row r="2629" spans="1:25" s="66" customFormat="1" ht="21" customHeight="1" x14ac:dyDescent="0.2">
      <c r="A2629" s="149">
        <f t="shared" si="1091"/>
        <v>74</v>
      </c>
      <c r="B2629" s="150" t="s">
        <v>126</v>
      </c>
      <c r="C2629" s="150" t="s">
        <v>527</v>
      </c>
      <c r="D2629" s="150" t="s">
        <v>33</v>
      </c>
      <c r="E2629" s="150" t="s">
        <v>13</v>
      </c>
      <c r="F2629" s="149">
        <v>1</v>
      </c>
      <c r="G2629" s="149"/>
      <c r="H2629" s="151">
        <v>33.6</v>
      </c>
      <c r="I2629" s="228">
        <f t="shared" si="1109"/>
        <v>33.6</v>
      </c>
      <c r="J2629" s="228">
        <f t="shared" si="1110"/>
        <v>0</v>
      </c>
      <c r="K2629" s="228">
        <f t="shared" si="1111"/>
        <v>33.6</v>
      </c>
      <c r="L2629" s="58">
        <f t="shared" si="1112"/>
        <v>1</v>
      </c>
      <c r="M2629" s="58">
        <f t="shared" si="1113"/>
        <v>0</v>
      </c>
      <c r="N2629" s="58">
        <f t="shared" si="1114"/>
        <v>1</v>
      </c>
      <c r="O2629" s="259">
        <v>2</v>
      </c>
      <c r="P2629" s="13">
        <v>0</v>
      </c>
      <c r="Q2629" s="260">
        <f t="shared" si="1115"/>
        <v>2</v>
      </c>
      <c r="R2629" s="223" t="s">
        <v>22</v>
      </c>
      <c r="S2629" s="152">
        <v>43909</v>
      </c>
      <c r="T2629" s="152" t="s">
        <v>528</v>
      </c>
      <c r="U2629" s="184">
        <v>47848</v>
      </c>
      <c r="V2629" s="139">
        <v>39013</v>
      </c>
      <c r="W2629" s="29"/>
      <c r="X2629" s="29"/>
      <c r="Y2629" s="11"/>
    </row>
    <row r="2630" spans="1:25" s="66" customFormat="1" ht="21" customHeight="1" x14ac:dyDescent="0.2">
      <c r="A2630" s="149">
        <f t="shared" si="1091"/>
        <v>74</v>
      </c>
      <c r="B2630" s="150" t="s">
        <v>126</v>
      </c>
      <c r="C2630" s="150" t="s">
        <v>527</v>
      </c>
      <c r="D2630" s="150" t="s">
        <v>39</v>
      </c>
      <c r="E2630" s="150" t="s">
        <v>13</v>
      </c>
      <c r="F2630" s="149">
        <v>2</v>
      </c>
      <c r="G2630" s="149"/>
      <c r="H2630" s="151">
        <v>53.3</v>
      </c>
      <c r="I2630" s="228">
        <f t="shared" si="1109"/>
        <v>53.3</v>
      </c>
      <c r="J2630" s="228">
        <f t="shared" si="1110"/>
        <v>0</v>
      </c>
      <c r="K2630" s="228">
        <f t="shared" si="1111"/>
        <v>53.3</v>
      </c>
      <c r="L2630" s="58">
        <f t="shared" si="1112"/>
        <v>1</v>
      </c>
      <c r="M2630" s="58">
        <f t="shared" si="1113"/>
        <v>0</v>
      </c>
      <c r="N2630" s="58">
        <f t="shared" si="1114"/>
        <v>1</v>
      </c>
      <c r="O2630" s="259">
        <v>4</v>
      </c>
      <c r="P2630" s="13">
        <v>0</v>
      </c>
      <c r="Q2630" s="260">
        <f t="shared" si="1115"/>
        <v>4</v>
      </c>
      <c r="R2630" s="223" t="s">
        <v>22</v>
      </c>
      <c r="S2630" s="152">
        <v>43909</v>
      </c>
      <c r="T2630" s="152" t="s">
        <v>528</v>
      </c>
      <c r="U2630" s="184">
        <v>47848</v>
      </c>
      <c r="V2630" s="139">
        <v>40281</v>
      </c>
      <c r="W2630" s="29"/>
      <c r="X2630" s="29"/>
      <c r="Y2630" s="11"/>
    </row>
    <row r="2631" spans="1:25" s="66" customFormat="1" ht="21" customHeight="1" x14ac:dyDescent="0.2">
      <c r="A2631" s="149">
        <f t="shared" si="1091"/>
        <v>74</v>
      </c>
      <c r="B2631" s="150" t="s">
        <v>126</v>
      </c>
      <c r="C2631" s="150" t="s">
        <v>527</v>
      </c>
      <c r="D2631" s="150" t="s">
        <v>40</v>
      </c>
      <c r="E2631" s="150" t="s">
        <v>12</v>
      </c>
      <c r="F2631" s="149">
        <v>2</v>
      </c>
      <c r="G2631" s="149"/>
      <c r="H2631" s="151">
        <v>53.8</v>
      </c>
      <c r="I2631" s="228">
        <f t="shared" si="1109"/>
        <v>53.8</v>
      </c>
      <c r="J2631" s="228">
        <f t="shared" si="1110"/>
        <v>53.8</v>
      </c>
      <c r="K2631" s="228">
        <f t="shared" si="1111"/>
        <v>0</v>
      </c>
      <c r="L2631" s="58">
        <f t="shared" si="1112"/>
        <v>1</v>
      </c>
      <c r="M2631" s="58">
        <f t="shared" si="1113"/>
        <v>1</v>
      </c>
      <c r="N2631" s="58">
        <f t="shared" si="1114"/>
        <v>0</v>
      </c>
      <c r="O2631" s="259">
        <v>5</v>
      </c>
      <c r="P2631" s="13">
        <v>0</v>
      </c>
      <c r="Q2631" s="260">
        <f t="shared" si="1115"/>
        <v>5</v>
      </c>
      <c r="R2631" s="223" t="s">
        <v>22</v>
      </c>
      <c r="S2631" s="152">
        <v>43909</v>
      </c>
      <c r="T2631" s="152" t="s">
        <v>528</v>
      </c>
      <c r="U2631" s="184">
        <v>47848</v>
      </c>
      <c r="V2631" s="26"/>
      <c r="W2631" s="29"/>
      <c r="X2631" s="29"/>
      <c r="Y2631" s="11"/>
    </row>
    <row r="2632" spans="1:25" s="66" customFormat="1" ht="21" customHeight="1" x14ac:dyDescent="0.2">
      <c r="A2632" s="149">
        <f t="shared" si="1091"/>
        <v>74</v>
      </c>
      <c r="B2632" s="150" t="s">
        <v>126</v>
      </c>
      <c r="C2632" s="150" t="s">
        <v>527</v>
      </c>
      <c r="D2632" s="150" t="s">
        <v>41</v>
      </c>
      <c r="E2632" s="150" t="s">
        <v>13</v>
      </c>
      <c r="F2632" s="149">
        <v>3</v>
      </c>
      <c r="G2632" s="149"/>
      <c r="H2632" s="151">
        <v>73.599999999999994</v>
      </c>
      <c r="I2632" s="228">
        <f t="shared" si="1109"/>
        <v>73.599999999999994</v>
      </c>
      <c r="J2632" s="228">
        <f t="shared" si="1110"/>
        <v>0</v>
      </c>
      <c r="K2632" s="228">
        <f t="shared" si="1111"/>
        <v>73.599999999999994</v>
      </c>
      <c r="L2632" s="58">
        <f t="shared" si="1112"/>
        <v>1</v>
      </c>
      <c r="M2632" s="58">
        <f t="shared" si="1113"/>
        <v>0</v>
      </c>
      <c r="N2632" s="58">
        <f t="shared" si="1114"/>
        <v>1</v>
      </c>
      <c r="O2632" s="259">
        <v>2</v>
      </c>
      <c r="P2632" s="13">
        <v>0</v>
      </c>
      <c r="Q2632" s="260">
        <f t="shared" si="1115"/>
        <v>2</v>
      </c>
      <c r="R2632" s="223" t="s">
        <v>22</v>
      </c>
      <c r="S2632" s="152">
        <v>43909</v>
      </c>
      <c r="T2632" s="152" t="s">
        <v>528</v>
      </c>
      <c r="U2632" s="184">
        <v>47848</v>
      </c>
      <c r="V2632" s="139">
        <v>43888</v>
      </c>
      <c r="W2632" s="29"/>
      <c r="X2632" s="29"/>
      <c r="Y2632" s="11"/>
    </row>
    <row r="2633" spans="1:25" s="66" customFormat="1" ht="21" customHeight="1" x14ac:dyDescent="0.2">
      <c r="A2633" s="149">
        <f t="shared" si="1091"/>
        <v>74</v>
      </c>
      <c r="B2633" s="150" t="s">
        <v>126</v>
      </c>
      <c r="C2633" s="150" t="s">
        <v>527</v>
      </c>
      <c r="D2633" s="150" t="s">
        <v>42</v>
      </c>
      <c r="E2633" s="150" t="s">
        <v>12</v>
      </c>
      <c r="F2633" s="149">
        <v>2</v>
      </c>
      <c r="G2633" s="149"/>
      <c r="H2633" s="151">
        <v>50.1</v>
      </c>
      <c r="I2633" s="228">
        <f t="shared" si="1109"/>
        <v>50.1</v>
      </c>
      <c r="J2633" s="228">
        <f t="shared" si="1110"/>
        <v>50.1</v>
      </c>
      <c r="K2633" s="228">
        <f t="shared" si="1111"/>
        <v>0</v>
      </c>
      <c r="L2633" s="58">
        <f t="shared" si="1112"/>
        <v>1</v>
      </c>
      <c r="M2633" s="58">
        <f t="shared" si="1113"/>
        <v>1</v>
      </c>
      <c r="N2633" s="58">
        <f t="shared" si="1114"/>
        <v>0</v>
      </c>
      <c r="O2633" s="259">
        <v>3</v>
      </c>
      <c r="P2633" s="13">
        <v>0</v>
      </c>
      <c r="Q2633" s="260">
        <f t="shared" si="1115"/>
        <v>3</v>
      </c>
      <c r="R2633" s="223" t="s">
        <v>22</v>
      </c>
      <c r="S2633" s="152">
        <v>43909</v>
      </c>
      <c r="T2633" s="152" t="s">
        <v>528</v>
      </c>
      <c r="U2633" s="184">
        <v>47848</v>
      </c>
      <c r="V2633" s="26"/>
      <c r="W2633" s="29"/>
      <c r="X2633" s="29"/>
      <c r="Y2633" s="11"/>
    </row>
    <row r="2634" spans="1:25" s="66" customFormat="1" ht="21" customHeight="1" x14ac:dyDescent="0.2">
      <c r="A2634" s="149">
        <f t="shared" ref="A2634:A2697" si="1116">A2633</f>
        <v>74</v>
      </c>
      <c r="B2634" s="155" t="s">
        <v>126</v>
      </c>
      <c r="C2634" s="155" t="s">
        <v>527</v>
      </c>
      <c r="D2634" s="155">
        <f>COUNTA(D2618:D2633)</f>
        <v>16</v>
      </c>
      <c r="E2634" s="155" t="s">
        <v>405</v>
      </c>
      <c r="F2634" s="153"/>
      <c r="G2634" s="156">
        <v>1108.0999999999999</v>
      </c>
      <c r="H2634" s="156">
        <f>SUM(H2618:H2633)</f>
        <v>892.3</v>
      </c>
      <c r="I2634" s="156">
        <f t="shared" ref="I2634:Q2634" si="1117">SUM(I2618:I2633)</f>
        <v>892.3</v>
      </c>
      <c r="J2634" s="156">
        <f t="shared" si="1117"/>
        <v>177</v>
      </c>
      <c r="K2634" s="156">
        <f t="shared" si="1117"/>
        <v>715.30000000000007</v>
      </c>
      <c r="L2634" s="160">
        <f t="shared" si="1117"/>
        <v>16</v>
      </c>
      <c r="M2634" s="160">
        <f t="shared" si="1117"/>
        <v>3</v>
      </c>
      <c r="N2634" s="160">
        <f t="shared" si="1117"/>
        <v>13</v>
      </c>
      <c r="O2634" s="160">
        <f t="shared" si="1117"/>
        <v>50</v>
      </c>
      <c r="P2634" s="160">
        <f t="shared" si="1117"/>
        <v>0</v>
      </c>
      <c r="Q2634" s="160">
        <f t="shared" si="1117"/>
        <v>50</v>
      </c>
      <c r="R2634" s="15" t="str">
        <f>IF(L2634/D2634=0,"дом расселён 100%",IF(L2634-D2634=0,"0%",IF(L2634/D2634&lt;1,1-L2634/D2634)))</f>
        <v>0%</v>
      </c>
      <c r="S2634" s="219">
        <v>43909</v>
      </c>
      <c r="T2634" s="219" t="s">
        <v>528</v>
      </c>
      <c r="U2634" s="218">
        <v>47848</v>
      </c>
      <c r="V2634" s="26"/>
      <c r="W2634" s="29"/>
      <c r="X2634" s="29"/>
      <c r="Y2634" s="11"/>
    </row>
    <row r="2635" spans="1:25" s="66" customFormat="1" ht="21" customHeight="1" x14ac:dyDescent="0.2">
      <c r="A2635" s="149">
        <f>A2634+1</f>
        <v>75</v>
      </c>
      <c r="B2635" s="150" t="s">
        <v>126</v>
      </c>
      <c r="C2635" s="150" t="s">
        <v>529</v>
      </c>
      <c r="D2635" s="150" t="s">
        <v>21</v>
      </c>
      <c r="E2635" s="150" t="s">
        <v>13</v>
      </c>
      <c r="F2635" s="149">
        <v>1</v>
      </c>
      <c r="G2635" s="149"/>
      <c r="H2635" s="151">
        <v>33.200000000000003</v>
      </c>
      <c r="I2635" s="228">
        <f t="shared" ref="I2635:I2650" si="1118">IF(R2635="Подлежит расселению",H2635,IF(R2635="Расселено",0,IF(R2635="Пустующие",0,IF(R2635="В суде",H2635))))</f>
        <v>33.200000000000003</v>
      </c>
      <c r="J2635" s="228">
        <f t="shared" ref="J2635:J2650" si="1119">IF(E2635="Муниципальная",I2635,IF(E2635="Частная",0,IF(E2635="Государственная",0,IF(E2635="Юр.лицо",0))))</f>
        <v>0</v>
      </c>
      <c r="K2635" s="228">
        <f t="shared" ref="K2635:K2650" si="1120">IF(E2635="Муниципальная",0,IF(E2635="Частная",I2635,IF(E2635="Государственная",I2635,IF(E2635="Юр.лицо",I2635))))</f>
        <v>33.200000000000003</v>
      </c>
      <c r="L2635" s="58">
        <f t="shared" ref="L2635:L2650" si="1121">IF(I2635&gt;0,1,IF(I2635=0,0))</f>
        <v>1</v>
      </c>
      <c r="M2635" s="58">
        <f t="shared" ref="M2635:M2650" si="1122">IF(J2635&gt;0,1,IF(J2635=0,0))</f>
        <v>0</v>
      </c>
      <c r="N2635" s="58">
        <f t="shared" ref="N2635:N2650" si="1123">IF(K2635&gt;0,1,IF(K2635=0,0))</f>
        <v>1</v>
      </c>
      <c r="O2635" s="259">
        <v>7</v>
      </c>
      <c r="P2635" s="13">
        <v>0</v>
      </c>
      <c r="Q2635" s="260">
        <f t="shared" ref="Q2635:Q2650" si="1124">O2635-P2635</f>
        <v>7</v>
      </c>
      <c r="R2635" s="223" t="s">
        <v>22</v>
      </c>
      <c r="S2635" s="210">
        <v>43909</v>
      </c>
      <c r="T2635" s="210" t="s">
        <v>530</v>
      </c>
      <c r="U2635" s="211">
        <v>47848</v>
      </c>
      <c r="V2635" s="139">
        <v>41747</v>
      </c>
      <c r="W2635" s="29"/>
      <c r="X2635" s="29"/>
      <c r="Y2635" s="11"/>
    </row>
    <row r="2636" spans="1:25" s="66" customFormat="1" ht="21" customHeight="1" x14ac:dyDescent="0.2">
      <c r="A2636" s="149">
        <f t="shared" si="1116"/>
        <v>75</v>
      </c>
      <c r="B2636" s="150" t="s">
        <v>126</v>
      </c>
      <c r="C2636" s="150" t="s">
        <v>529</v>
      </c>
      <c r="D2636" s="150" t="s">
        <v>23</v>
      </c>
      <c r="E2636" s="150" t="s">
        <v>13</v>
      </c>
      <c r="F2636" s="149">
        <v>3</v>
      </c>
      <c r="G2636" s="149"/>
      <c r="H2636" s="151">
        <v>72</v>
      </c>
      <c r="I2636" s="228">
        <f t="shared" si="1118"/>
        <v>72</v>
      </c>
      <c r="J2636" s="228">
        <f t="shared" si="1119"/>
        <v>0</v>
      </c>
      <c r="K2636" s="228">
        <f t="shared" si="1120"/>
        <v>72</v>
      </c>
      <c r="L2636" s="58">
        <f t="shared" si="1121"/>
        <v>1</v>
      </c>
      <c r="M2636" s="58">
        <f t="shared" si="1122"/>
        <v>0</v>
      </c>
      <c r="N2636" s="58">
        <f t="shared" si="1123"/>
        <v>1</v>
      </c>
      <c r="O2636" s="259">
        <v>4</v>
      </c>
      <c r="P2636" s="13">
        <v>0</v>
      </c>
      <c r="Q2636" s="260">
        <f t="shared" si="1124"/>
        <v>4</v>
      </c>
      <c r="R2636" s="223" t="s">
        <v>22</v>
      </c>
      <c r="S2636" s="152">
        <v>43909</v>
      </c>
      <c r="T2636" s="152" t="s">
        <v>530</v>
      </c>
      <c r="U2636" s="184">
        <v>47848</v>
      </c>
      <c r="V2636" s="139">
        <v>40163</v>
      </c>
      <c r="W2636" s="29"/>
      <c r="X2636" s="29"/>
      <c r="Y2636" s="11"/>
    </row>
    <row r="2637" spans="1:25" s="66" customFormat="1" ht="21" customHeight="1" x14ac:dyDescent="0.2">
      <c r="A2637" s="149">
        <f t="shared" si="1116"/>
        <v>75</v>
      </c>
      <c r="B2637" s="150" t="s">
        <v>126</v>
      </c>
      <c r="C2637" s="150" t="s">
        <v>529</v>
      </c>
      <c r="D2637" s="150" t="s">
        <v>24</v>
      </c>
      <c r="E2637" s="150" t="s">
        <v>13</v>
      </c>
      <c r="F2637" s="149">
        <v>2</v>
      </c>
      <c r="G2637" s="149"/>
      <c r="H2637" s="151">
        <v>55.2</v>
      </c>
      <c r="I2637" s="228">
        <f t="shared" si="1118"/>
        <v>55.2</v>
      </c>
      <c r="J2637" s="228">
        <f t="shared" si="1119"/>
        <v>0</v>
      </c>
      <c r="K2637" s="228">
        <f t="shared" si="1120"/>
        <v>55.2</v>
      </c>
      <c r="L2637" s="58">
        <f t="shared" si="1121"/>
        <v>1</v>
      </c>
      <c r="M2637" s="58">
        <f t="shared" si="1122"/>
        <v>0</v>
      </c>
      <c r="N2637" s="58">
        <f t="shared" si="1123"/>
        <v>1</v>
      </c>
      <c r="O2637" s="259">
        <v>2</v>
      </c>
      <c r="P2637" s="13">
        <v>0</v>
      </c>
      <c r="Q2637" s="260">
        <f t="shared" si="1124"/>
        <v>2</v>
      </c>
      <c r="R2637" s="223" t="s">
        <v>22</v>
      </c>
      <c r="S2637" s="152">
        <v>43909</v>
      </c>
      <c r="T2637" s="152" t="s">
        <v>530</v>
      </c>
      <c r="U2637" s="184">
        <v>47848</v>
      </c>
      <c r="V2637" s="139">
        <v>40366</v>
      </c>
      <c r="W2637" s="29"/>
      <c r="X2637" s="29"/>
      <c r="Y2637" s="11"/>
    </row>
    <row r="2638" spans="1:25" s="66" customFormat="1" ht="21" customHeight="1" x14ac:dyDescent="0.2">
      <c r="A2638" s="149">
        <f t="shared" si="1116"/>
        <v>75</v>
      </c>
      <c r="B2638" s="150" t="s">
        <v>126</v>
      </c>
      <c r="C2638" s="150" t="s">
        <v>529</v>
      </c>
      <c r="D2638" s="150" t="s">
        <v>25</v>
      </c>
      <c r="E2638" s="150" t="s">
        <v>13</v>
      </c>
      <c r="F2638" s="149">
        <v>2</v>
      </c>
      <c r="G2638" s="149"/>
      <c r="H2638" s="151">
        <v>53.1</v>
      </c>
      <c r="I2638" s="228">
        <f t="shared" si="1118"/>
        <v>53.1</v>
      </c>
      <c r="J2638" s="228">
        <f t="shared" si="1119"/>
        <v>0</v>
      </c>
      <c r="K2638" s="228">
        <f t="shared" si="1120"/>
        <v>53.1</v>
      </c>
      <c r="L2638" s="58">
        <f t="shared" si="1121"/>
        <v>1</v>
      </c>
      <c r="M2638" s="58">
        <f t="shared" si="1122"/>
        <v>0</v>
      </c>
      <c r="N2638" s="58">
        <f t="shared" si="1123"/>
        <v>1</v>
      </c>
      <c r="O2638" s="259">
        <v>0</v>
      </c>
      <c r="P2638" s="13">
        <v>0</v>
      </c>
      <c r="Q2638" s="260">
        <f t="shared" si="1124"/>
        <v>0</v>
      </c>
      <c r="R2638" s="223" t="s">
        <v>22</v>
      </c>
      <c r="S2638" s="152">
        <v>43909</v>
      </c>
      <c r="T2638" s="152" t="s">
        <v>530</v>
      </c>
      <c r="U2638" s="184">
        <v>47848</v>
      </c>
      <c r="V2638" s="139">
        <v>40268</v>
      </c>
      <c r="W2638" s="29"/>
      <c r="X2638" s="29"/>
      <c r="Y2638" s="11"/>
    </row>
    <row r="2639" spans="1:25" s="66" customFormat="1" ht="21" customHeight="1" x14ac:dyDescent="0.2">
      <c r="A2639" s="149">
        <f t="shared" si="1116"/>
        <v>75</v>
      </c>
      <c r="B2639" s="150" t="s">
        <v>126</v>
      </c>
      <c r="C2639" s="150" t="s">
        <v>529</v>
      </c>
      <c r="D2639" s="150" t="s">
        <v>26</v>
      </c>
      <c r="E2639" s="150" t="s">
        <v>13</v>
      </c>
      <c r="F2639" s="149">
        <v>2</v>
      </c>
      <c r="G2639" s="149"/>
      <c r="H2639" s="151">
        <v>50.4</v>
      </c>
      <c r="I2639" s="228">
        <f t="shared" si="1118"/>
        <v>50.4</v>
      </c>
      <c r="J2639" s="228">
        <f t="shared" si="1119"/>
        <v>0</v>
      </c>
      <c r="K2639" s="228">
        <f t="shared" si="1120"/>
        <v>50.4</v>
      </c>
      <c r="L2639" s="58">
        <f t="shared" si="1121"/>
        <v>1</v>
      </c>
      <c r="M2639" s="58">
        <f t="shared" si="1122"/>
        <v>0</v>
      </c>
      <c r="N2639" s="58">
        <f t="shared" si="1123"/>
        <v>1</v>
      </c>
      <c r="O2639" s="259">
        <v>3</v>
      </c>
      <c r="P2639" s="13">
        <v>0</v>
      </c>
      <c r="Q2639" s="260">
        <f t="shared" si="1124"/>
        <v>3</v>
      </c>
      <c r="R2639" s="223" t="s">
        <v>22</v>
      </c>
      <c r="S2639" s="152">
        <v>43909</v>
      </c>
      <c r="T2639" s="152" t="s">
        <v>530</v>
      </c>
      <c r="U2639" s="184">
        <v>47848</v>
      </c>
      <c r="V2639" s="139">
        <v>39056</v>
      </c>
      <c r="W2639" s="29"/>
      <c r="X2639" s="29"/>
      <c r="Y2639" s="11"/>
    </row>
    <row r="2640" spans="1:25" s="66" customFormat="1" ht="21" customHeight="1" x14ac:dyDescent="0.2">
      <c r="A2640" s="149">
        <f t="shared" si="1116"/>
        <v>75</v>
      </c>
      <c r="B2640" s="150" t="s">
        <v>126</v>
      </c>
      <c r="C2640" s="150" t="s">
        <v>529</v>
      </c>
      <c r="D2640" s="150" t="s">
        <v>27</v>
      </c>
      <c r="E2640" s="150" t="s">
        <v>13</v>
      </c>
      <c r="F2640" s="149">
        <v>3</v>
      </c>
      <c r="G2640" s="149"/>
      <c r="H2640" s="151">
        <v>74.599999999999994</v>
      </c>
      <c r="I2640" s="228">
        <f t="shared" si="1118"/>
        <v>74.599999999999994</v>
      </c>
      <c r="J2640" s="228">
        <f t="shared" si="1119"/>
        <v>0</v>
      </c>
      <c r="K2640" s="228">
        <f t="shared" si="1120"/>
        <v>74.599999999999994</v>
      </c>
      <c r="L2640" s="58">
        <f t="shared" si="1121"/>
        <v>1</v>
      </c>
      <c r="M2640" s="58">
        <f t="shared" si="1122"/>
        <v>0</v>
      </c>
      <c r="N2640" s="58">
        <f t="shared" si="1123"/>
        <v>1</v>
      </c>
      <c r="O2640" s="259">
        <v>3</v>
      </c>
      <c r="P2640" s="13">
        <v>0</v>
      </c>
      <c r="Q2640" s="260">
        <f t="shared" si="1124"/>
        <v>3</v>
      </c>
      <c r="R2640" s="223" t="s">
        <v>22</v>
      </c>
      <c r="S2640" s="152">
        <v>43909</v>
      </c>
      <c r="T2640" s="152" t="s">
        <v>530</v>
      </c>
      <c r="U2640" s="184">
        <v>47848</v>
      </c>
      <c r="V2640" s="139">
        <v>38339</v>
      </c>
      <c r="W2640" s="29"/>
      <c r="X2640" s="29"/>
      <c r="Y2640" s="11"/>
    </row>
    <row r="2641" spans="1:25" s="66" customFormat="1" ht="21" customHeight="1" x14ac:dyDescent="0.2">
      <c r="A2641" s="149">
        <f t="shared" si="1116"/>
        <v>75</v>
      </c>
      <c r="B2641" s="150" t="s">
        <v>126</v>
      </c>
      <c r="C2641" s="150" t="s">
        <v>529</v>
      </c>
      <c r="D2641" s="150" t="s">
        <v>28</v>
      </c>
      <c r="E2641" s="150" t="s">
        <v>13</v>
      </c>
      <c r="F2641" s="149">
        <v>2</v>
      </c>
      <c r="G2641" s="149"/>
      <c r="H2641" s="151">
        <v>53.4</v>
      </c>
      <c r="I2641" s="228">
        <f t="shared" si="1118"/>
        <v>53.4</v>
      </c>
      <c r="J2641" s="228">
        <f t="shared" si="1119"/>
        <v>0</v>
      </c>
      <c r="K2641" s="228">
        <f t="shared" si="1120"/>
        <v>53.4</v>
      </c>
      <c r="L2641" s="58">
        <f t="shared" si="1121"/>
        <v>1</v>
      </c>
      <c r="M2641" s="58">
        <f t="shared" si="1122"/>
        <v>0</v>
      </c>
      <c r="N2641" s="58">
        <f t="shared" si="1123"/>
        <v>1</v>
      </c>
      <c r="O2641" s="259">
        <v>2</v>
      </c>
      <c r="P2641" s="13">
        <v>0</v>
      </c>
      <c r="Q2641" s="260">
        <f t="shared" si="1124"/>
        <v>2</v>
      </c>
      <c r="R2641" s="223" t="s">
        <v>22</v>
      </c>
      <c r="S2641" s="152">
        <v>43909</v>
      </c>
      <c r="T2641" s="152" t="s">
        <v>530</v>
      </c>
      <c r="U2641" s="184">
        <v>47848</v>
      </c>
      <c r="V2641" s="139">
        <v>36833</v>
      </c>
      <c r="W2641" s="29"/>
      <c r="X2641" s="29"/>
      <c r="Y2641" s="11"/>
    </row>
    <row r="2642" spans="1:25" s="66" customFormat="1" ht="21" customHeight="1" x14ac:dyDescent="0.2">
      <c r="A2642" s="149">
        <f t="shared" si="1116"/>
        <v>75</v>
      </c>
      <c r="B2642" s="150" t="s">
        <v>126</v>
      </c>
      <c r="C2642" s="150" t="s">
        <v>529</v>
      </c>
      <c r="D2642" s="150" t="s">
        <v>29</v>
      </c>
      <c r="E2642" s="150" t="s">
        <v>13</v>
      </c>
      <c r="F2642" s="149">
        <v>2</v>
      </c>
      <c r="G2642" s="149"/>
      <c r="H2642" s="151">
        <v>54.6</v>
      </c>
      <c r="I2642" s="228">
        <f t="shared" si="1118"/>
        <v>54.6</v>
      </c>
      <c r="J2642" s="228">
        <f t="shared" si="1119"/>
        <v>0</v>
      </c>
      <c r="K2642" s="228">
        <f t="shared" si="1120"/>
        <v>54.6</v>
      </c>
      <c r="L2642" s="58">
        <f t="shared" si="1121"/>
        <v>1</v>
      </c>
      <c r="M2642" s="58">
        <f t="shared" si="1122"/>
        <v>0</v>
      </c>
      <c r="N2642" s="58">
        <f t="shared" si="1123"/>
        <v>1</v>
      </c>
      <c r="O2642" s="259">
        <v>2</v>
      </c>
      <c r="P2642" s="13">
        <v>0</v>
      </c>
      <c r="Q2642" s="260">
        <f t="shared" si="1124"/>
        <v>2</v>
      </c>
      <c r="R2642" s="223" t="s">
        <v>22</v>
      </c>
      <c r="S2642" s="152">
        <v>43909</v>
      </c>
      <c r="T2642" s="152" t="s">
        <v>530</v>
      </c>
      <c r="U2642" s="184">
        <v>47848</v>
      </c>
      <c r="V2642" s="139">
        <v>41542</v>
      </c>
      <c r="W2642" s="29"/>
      <c r="X2642" s="29"/>
      <c r="Y2642" s="11"/>
    </row>
    <row r="2643" spans="1:25" s="66" customFormat="1" ht="21" customHeight="1" x14ac:dyDescent="0.2">
      <c r="A2643" s="149">
        <f t="shared" si="1116"/>
        <v>75</v>
      </c>
      <c r="B2643" s="150" t="s">
        <v>126</v>
      </c>
      <c r="C2643" s="150" t="s">
        <v>529</v>
      </c>
      <c r="D2643" s="150" t="s">
        <v>30</v>
      </c>
      <c r="E2643" s="150" t="s">
        <v>13</v>
      </c>
      <c r="F2643" s="149">
        <v>2</v>
      </c>
      <c r="G2643" s="149"/>
      <c r="H2643" s="151">
        <v>55.4</v>
      </c>
      <c r="I2643" s="228">
        <f t="shared" si="1118"/>
        <v>55.4</v>
      </c>
      <c r="J2643" s="228">
        <f t="shared" si="1119"/>
        <v>0</v>
      </c>
      <c r="K2643" s="228">
        <f t="shared" si="1120"/>
        <v>55.4</v>
      </c>
      <c r="L2643" s="58">
        <f t="shared" si="1121"/>
        <v>1</v>
      </c>
      <c r="M2643" s="58">
        <f t="shared" si="1122"/>
        <v>0</v>
      </c>
      <c r="N2643" s="58">
        <f t="shared" si="1123"/>
        <v>1</v>
      </c>
      <c r="O2643" s="259">
        <v>2</v>
      </c>
      <c r="P2643" s="13">
        <v>0</v>
      </c>
      <c r="Q2643" s="260">
        <f t="shared" si="1124"/>
        <v>2</v>
      </c>
      <c r="R2643" s="223" t="s">
        <v>22</v>
      </c>
      <c r="S2643" s="152">
        <v>43909</v>
      </c>
      <c r="T2643" s="152" t="s">
        <v>530</v>
      </c>
      <c r="U2643" s="184">
        <v>47848</v>
      </c>
      <c r="V2643" s="139">
        <v>42487</v>
      </c>
      <c r="W2643" s="29"/>
      <c r="X2643" s="29"/>
      <c r="Y2643" s="11"/>
    </row>
    <row r="2644" spans="1:25" s="66" customFormat="1" ht="21" customHeight="1" x14ac:dyDescent="0.2">
      <c r="A2644" s="149">
        <f t="shared" si="1116"/>
        <v>75</v>
      </c>
      <c r="B2644" s="150" t="s">
        <v>126</v>
      </c>
      <c r="C2644" s="150" t="s">
        <v>529</v>
      </c>
      <c r="D2644" s="150" t="s">
        <v>31</v>
      </c>
      <c r="E2644" s="150" t="s">
        <v>12</v>
      </c>
      <c r="F2644" s="149">
        <v>2</v>
      </c>
      <c r="G2644" s="149"/>
      <c r="H2644" s="151">
        <v>52.9</v>
      </c>
      <c r="I2644" s="228">
        <f t="shared" si="1118"/>
        <v>52.9</v>
      </c>
      <c r="J2644" s="228">
        <f t="shared" si="1119"/>
        <v>52.9</v>
      </c>
      <c r="K2644" s="228">
        <f t="shared" si="1120"/>
        <v>0</v>
      </c>
      <c r="L2644" s="58">
        <f t="shared" si="1121"/>
        <v>1</v>
      </c>
      <c r="M2644" s="58">
        <f t="shared" si="1122"/>
        <v>1</v>
      </c>
      <c r="N2644" s="58">
        <f t="shared" si="1123"/>
        <v>0</v>
      </c>
      <c r="O2644" s="259">
        <v>4</v>
      </c>
      <c r="P2644" s="13">
        <v>0</v>
      </c>
      <c r="Q2644" s="260">
        <f t="shared" si="1124"/>
        <v>4</v>
      </c>
      <c r="R2644" s="223" t="s">
        <v>22</v>
      </c>
      <c r="S2644" s="152">
        <v>43909</v>
      </c>
      <c r="T2644" s="152" t="s">
        <v>530</v>
      </c>
      <c r="U2644" s="184">
        <v>47848</v>
      </c>
      <c r="V2644" s="26"/>
      <c r="W2644" s="29"/>
      <c r="X2644" s="29"/>
      <c r="Y2644" s="11"/>
    </row>
    <row r="2645" spans="1:25" s="66" customFormat="1" ht="21" customHeight="1" x14ac:dyDescent="0.2">
      <c r="A2645" s="149">
        <f t="shared" si="1116"/>
        <v>75</v>
      </c>
      <c r="B2645" s="150" t="s">
        <v>126</v>
      </c>
      <c r="C2645" s="150" t="s">
        <v>529</v>
      </c>
      <c r="D2645" s="150" t="s">
        <v>32</v>
      </c>
      <c r="E2645" s="150" t="s">
        <v>13</v>
      </c>
      <c r="F2645" s="149">
        <v>3</v>
      </c>
      <c r="G2645" s="149"/>
      <c r="H2645" s="151">
        <v>72.2</v>
      </c>
      <c r="I2645" s="228">
        <f t="shared" si="1118"/>
        <v>72.2</v>
      </c>
      <c r="J2645" s="228">
        <f t="shared" si="1119"/>
        <v>0</v>
      </c>
      <c r="K2645" s="228">
        <f t="shared" si="1120"/>
        <v>72.2</v>
      </c>
      <c r="L2645" s="58">
        <f t="shared" si="1121"/>
        <v>1</v>
      </c>
      <c r="M2645" s="58">
        <f t="shared" si="1122"/>
        <v>0</v>
      </c>
      <c r="N2645" s="58">
        <f t="shared" si="1123"/>
        <v>1</v>
      </c>
      <c r="O2645" s="259">
        <v>3</v>
      </c>
      <c r="P2645" s="13">
        <v>0</v>
      </c>
      <c r="Q2645" s="260">
        <f t="shared" si="1124"/>
        <v>3</v>
      </c>
      <c r="R2645" s="223" t="s">
        <v>22</v>
      </c>
      <c r="S2645" s="152">
        <v>43909</v>
      </c>
      <c r="T2645" s="152" t="s">
        <v>530</v>
      </c>
      <c r="U2645" s="184">
        <v>47848</v>
      </c>
      <c r="V2645" s="139">
        <v>39023</v>
      </c>
      <c r="W2645" s="29"/>
      <c r="X2645" s="29"/>
      <c r="Y2645" s="11"/>
    </row>
    <row r="2646" spans="1:25" s="66" customFormat="1" ht="21" customHeight="1" x14ac:dyDescent="0.2">
      <c r="A2646" s="149">
        <f t="shared" si="1116"/>
        <v>75</v>
      </c>
      <c r="B2646" s="150" t="s">
        <v>126</v>
      </c>
      <c r="C2646" s="150" t="s">
        <v>529</v>
      </c>
      <c r="D2646" s="150" t="s">
        <v>33</v>
      </c>
      <c r="E2646" s="150" t="s">
        <v>13</v>
      </c>
      <c r="F2646" s="149">
        <v>1</v>
      </c>
      <c r="G2646" s="149"/>
      <c r="H2646" s="151">
        <v>34.200000000000003</v>
      </c>
      <c r="I2646" s="228">
        <f t="shared" si="1118"/>
        <v>34.200000000000003</v>
      </c>
      <c r="J2646" s="228">
        <f t="shared" si="1119"/>
        <v>0</v>
      </c>
      <c r="K2646" s="228">
        <f t="shared" si="1120"/>
        <v>34.200000000000003</v>
      </c>
      <c r="L2646" s="58">
        <f t="shared" si="1121"/>
        <v>1</v>
      </c>
      <c r="M2646" s="58">
        <f t="shared" si="1122"/>
        <v>0</v>
      </c>
      <c r="N2646" s="58">
        <f t="shared" si="1123"/>
        <v>1</v>
      </c>
      <c r="O2646" s="259">
        <v>1</v>
      </c>
      <c r="P2646" s="13">
        <v>0</v>
      </c>
      <c r="Q2646" s="260">
        <f t="shared" si="1124"/>
        <v>1</v>
      </c>
      <c r="R2646" s="223" t="s">
        <v>22</v>
      </c>
      <c r="S2646" s="152">
        <v>43909</v>
      </c>
      <c r="T2646" s="152" t="s">
        <v>530</v>
      </c>
      <c r="U2646" s="184">
        <v>47848</v>
      </c>
      <c r="V2646" s="139">
        <v>40995</v>
      </c>
      <c r="W2646" s="29"/>
      <c r="X2646" s="29"/>
      <c r="Y2646" s="11"/>
    </row>
    <row r="2647" spans="1:25" s="66" customFormat="1" ht="21" customHeight="1" x14ac:dyDescent="0.2">
      <c r="A2647" s="149">
        <f t="shared" si="1116"/>
        <v>75</v>
      </c>
      <c r="B2647" s="150" t="s">
        <v>126</v>
      </c>
      <c r="C2647" s="150" t="s">
        <v>529</v>
      </c>
      <c r="D2647" s="150" t="s">
        <v>39</v>
      </c>
      <c r="E2647" s="150" t="s">
        <v>12</v>
      </c>
      <c r="F2647" s="149">
        <v>2</v>
      </c>
      <c r="G2647" s="149"/>
      <c r="H2647" s="151">
        <v>54.2</v>
      </c>
      <c r="I2647" s="228">
        <f t="shared" si="1118"/>
        <v>54.2</v>
      </c>
      <c r="J2647" s="228">
        <f t="shared" si="1119"/>
        <v>54.2</v>
      </c>
      <c r="K2647" s="228">
        <f t="shared" si="1120"/>
        <v>0</v>
      </c>
      <c r="L2647" s="58">
        <f t="shared" si="1121"/>
        <v>1</v>
      </c>
      <c r="M2647" s="58">
        <f t="shared" si="1122"/>
        <v>1</v>
      </c>
      <c r="N2647" s="58">
        <f t="shared" si="1123"/>
        <v>0</v>
      </c>
      <c r="O2647" s="259">
        <v>3</v>
      </c>
      <c r="P2647" s="13">
        <v>0</v>
      </c>
      <c r="Q2647" s="260">
        <f t="shared" si="1124"/>
        <v>3</v>
      </c>
      <c r="R2647" s="223" t="s">
        <v>22</v>
      </c>
      <c r="S2647" s="152">
        <v>43909</v>
      </c>
      <c r="T2647" s="152" t="s">
        <v>530</v>
      </c>
      <c r="U2647" s="184">
        <v>47848</v>
      </c>
      <c r="V2647" s="26"/>
      <c r="W2647" s="29"/>
      <c r="X2647" s="29"/>
      <c r="Y2647" s="11"/>
    </row>
    <row r="2648" spans="1:25" s="66" customFormat="1" ht="21" customHeight="1" x14ac:dyDescent="0.2">
      <c r="A2648" s="149">
        <f t="shared" si="1116"/>
        <v>75</v>
      </c>
      <c r="B2648" s="150" t="s">
        <v>126</v>
      </c>
      <c r="C2648" s="150" t="s">
        <v>529</v>
      </c>
      <c r="D2648" s="150" t="s">
        <v>40</v>
      </c>
      <c r="E2648" s="150" t="s">
        <v>13</v>
      </c>
      <c r="F2648" s="149">
        <v>2</v>
      </c>
      <c r="G2648" s="149"/>
      <c r="H2648" s="151">
        <v>53.3</v>
      </c>
      <c r="I2648" s="228">
        <f t="shared" si="1118"/>
        <v>53.3</v>
      </c>
      <c r="J2648" s="228">
        <f t="shared" si="1119"/>
        <v>0</v>
      </c>
      <c r="K2648" s="228">
        <f t="shared" si="1120"/>
        <v>53.3</v>
      </c>
      <c r="L2648" s="58">
        <f t="shared" si="1121"/>
        <v>1</v>
      </c>
      <c r="M2648" s="58">
        <f t="shared" si="1122"/>
        <v>0</v>
      </c>
      <c r="N2648" s="58">
        <f t="shared" si="1123"/>
        <v>1</v>
      </c>
      <c r="O2648" s="259">
        <v>0</v>
      </c>
      <c r="P2648" s="13">
        <v>0</v>
      </c>
      <c r="Q2648" s="260">
        <f t="shared" si="1124"/>
        <v>0</v>
      </c>
      <c r="R2648" s="223" t="s">
        <v>22</v>
      </c>
      <c r="S2648" s="152">
        <v>43909</v>
      </c>
      <c r="T2648" s="152" t="s">
        <v>530</v>
      </c>
      <c r="U2648" s="184">
        <v>47848</v>
      </c>
      <c r="V2648" s="139">
        <v>42254</v>
      </c>
      <c r="W2648" s="29"/>
      <c r="X2648" s="29"/>
      <c r="Y2648" s="11"/>
    </row>
    <row r="2649" spans="1:25" s="66" customFormat="1" ht="21" customHeight="1" x14ac:dyDescent="0.2">
      <c r="A2649" s="149">
        <f t="shared" si="1116"/>
        <v>75</v>
      </c>
      <c r="B2649" s="150" t="s">
        <v>126</v>
      </c>
      <c r="C2649" s="150" t="s">
        <v>529</v>
      </c>
      <c r="D2649" s="150" t="s">
        <v>41</v>
      </c>
      <c r="E2649" s="150" t="s">
        <v>13</v>
      </c>
      <c r="F2649" s="149">
        <v>3</v>
      </c>
      <c r="G2649" s="149"/>
      <c r="H2649" s="151">
        <v>71.900000000000006</v>
      </c>
      <c r="I2649" s="228">
        <f t="shared" si="1118"/>
        <v>71.900000000000006</v>
      </c>
      <c r="J2649" s="228">
        <f t="shared" si="1119"/>
        <v>0</v>
      </c>
      <c r="K2649" s="228">
        <f t="shared" si="1120"/>
        <v>71.900000000000006</v>
      </c>
      <c r="L2649" s="58">
        <f t="shared" si="1121"/>
        <v>1</v>
      </c>
      <c r="M2649" s="58">
        <f t="shared" si="1122"/>
        <v>0</v>
      </c>
      <c r="N2649" s="58">
        <f t="shared" si="1123"/>
        <v>1</v>
      </c>
      <c r="O2649" s="259">
        <v>1</v>
      </c>
      <c r="P2649" s="13">
        <v>0</v>
      </c>
      <c r="Q2649" s="260">
        <f t="shared" si="1124"/>
        <v>1</v>
      </c>
      <c r="R2649" s="223" t="s">
        <v>22</v>
      </c>
      <c r="S2649" s="152">
        <v>43909</v>
      </c>
      <c r="T2649" s="152" t="s">
        <v>530</v>
      </c>
      <c r="U2649" s="184">
        <v>47848</v>
      </c>
      <c r="V2649" s="139">
        <v>42860</v>
      </c>
      <c r="W2649" s="29"/>
      <c r="X2649" s="29"/>
      <c r="Y2649" s="11"/>
    </row>
    <row r="2650" spans="1:25" s="66" customFormat="1" ht="21" customHeight="1" x14ac:dyDescent="0.2">
      <c r="A2650" s="149">
        <f t="shared" si="1116"/>
        <v>75</v>
      </c>
      <c r="B2650" s="150" t="s">
        <v>126</v>
      </c>
      <c r="C2650" s="150" t="s">
        <v>529</v>
      </c>
      <c r="D2650" s="150" t="s">
        <v>42</v>
      </c>
      <c r="E2650" s="150" t="s">
        <v>13</v>
      </c>
      <c r="F2650" s="149">
        <v>2</v>
      </c>
      <c r="G2650" s="149"/>
      <c r="H2650" s="151">
        <v>49.8</v>
      </c>
      <c r="I2650" s="228">
        <f t="shared" si="1118"/>
        <v>49.8</v>
      </c>
      <c r="J2650" s="228">
        <f t="shared" si="1119"/>
        <v>0</v>
      </c>
      <c r="K2650" s="228">
        <f t="shared" si="1120"/>
        <v>49.8</v>
      </c>
      <c r="L2650" s="58">
        <f t="shared" si="1121"/>
        <v>1</v>
      </c>
      <c r="M2650" s="58">
        <f t="shared" si="1122"/>
        <v>0</v>
      </c>
      <c r="N2650" s="58">
        <f t="shared" si="1123"/>
        <v>1</v>
      </c>
      <c r="O2650" s="259">
        <v>4</v>
      </c>
      <c r="P2650" s="13">
        <v>0</v>
      </c>
      <c r="Q2650" s="260">
        <f t="shared" si="1124"/>
        <v>4</v>
      </c>
      <c r="R2650" s="223" t="s">
        <v>22</v>
      </c>
      <c r="S2650" s="152">
        <v>43909</v>
      </c>
      <c r="T2650" s="152" t="s">
        <v>530</v>
      </c>
      <c r="U2650" s="184">
        <v>47848</v>
      </c>
      <c r="V2650" s="139"/>
      <c r="W2650" s="29"/>
      <c r="X2650" s="29"/>
      <c r="Y2650" s="11"/>
    </row>
    <row r="2651" spans="1:25" s="66" customFormat="1" ht="21" customHeight="1" x14ac:dyDescent="0.2">
      <c r="A2651" s="149">
        <f t="shared" si="1116"/>
        <v>75</v>
      </c>
      <c r="B2651" s="155" t="s">
        <v>126</v>
      </c>
      <c r="C2651" s="155" t="s">
        <v>529</v>
      </c>
      <c r="D2651" s="155">
        <f>COUNTA(D2635:D2650)</f>
        <v>16</v>
      </c>
      <c r="E2651" s="155" t="s">
        <v>405</v>
      </c>
      <c r="F2651" s="153"/>
      <c r="G2651" s="156">
        <v>1100.7</v>
      </c>
      <c r="H2651" s="156">
        <f>SUM(H2635:H2650)</f>
        <v>890.4</v>
      </c>
      <c r="I2651" s="156">
        <f t="shared" ref="I2651:Q2651" si="1125">SUM(I2635:I2650)</f>
        <v>890.4</v>
      </c>
      <c r="J2651" s="156">
        <f t="shared" si="1125"/>
        <v>107.1</v>
      </c>
      <c r="K2651" s="156">
        <f t="shared" si="1125"/>
        <v>783.3</v>
      </c>
      <c r="L2651" s="160">
        <f t="shared" si="1125"/>
        <v>16</v>
      </c>
      <c r="M2651" s="160">
        <f t="shared" si="1125"/>
        <v>2</v>
      </c>
      <c r="N2651" s="160">
        <f t="shared" si="1125"/>
        <v>14</v>
      </c>
      <c r="O2651" s="160">
        <f t="shared" si="1125"/>
        <v>41</v>
      </c>
      <c r="P2651" s="160">
        <f t="shared" si="1125"/>
        <v>0</v>
      </c>
      <c r="Q2651" s="160">
        <f t="shared" si="1125"/>
        <v>41</v>
      </c>
      <c r="R2651" s="15" t="str">
        <f>IF(L2651/D2651=0,"дом расселён 100%",IF(L2651-D2651=0,"0%",IF(L2651/D2651&lt;1,1-L2651/D2651)))</f>
        <v>0%</v>
      </c>
      <c r="S2651" s="219">
        <v>43909</v>
      </c>
      <c r="T2651" s="219" t="s">
        <v>530</v>
      </c>
      <c r="U2651" s="217">
        <v>47848</v>
      </c>
      <c r="V2651" s="26"/>
      <c r="W2651" s="29"/>
      <c r="X2651" s="29"/>
      <c r="Y2651" s="11"/>
    </row>
    <row r="2652" spans="1:25" s="66" customFormat="1" ht="21" customHeight="1" x14ac:dyDescent="0.2">
      <c r="A2652" s="149">
        <f>A2651+1</f>
        <v>76</v>
      </c>
      <c r="B2652" s="150" t="s">
        <v>126</v>
      </c>
      <c r="C2652" s="150" t="s">
        <v>531</v>
      </c>
      <c r="D2652" s="150" t="s">
        <v>21</v>
      </c>
      <c r="E2652" s="150" t="s">
        <v>13</v>
      </c>
      <c r="F2652" s="149">
        <v>2</v>
      </c>
      <c r="G2652" s="149"/>
      <c r="H2652" s="151">
        <v>42.6</v>
      </c>
      <c r="I2652" s="228">
        <f t="shared" ref="I2652:I2661" si="1126">IF(R2652="Подлежит расселению",H2652,IF(R2652="Расселено",0,IF(R2652="Пустующие",0,IF(R2652="В суде",H2652))))</f>
        <v>42.6</v>
      </c>
      <c r="J2652" s="228">
        <f t="shared" ref="J2652:J2661" si="1127">IF(E2652="Муниципальная",I2652,IF(E2652="Частная",0,IF(E2652="Государственная",0,IF(E2652="Юр.лицо",0))))</f>
        <v>0</v>
      </c>
      <c r="K2652" s="228">
        <f t="shared" ref="K2652:K2661" si="1128">IF(E2652="Муниципальная",0,IF(E2652="Частная",I2652,IF(E2652="Государственная",I2652,IF(E2652="Юр.лицо",I2652))))</f>
        <v>42.6</v>
      </c>
      <c r="L2652" s="58">
        <f t="shared" ref="L2652:L2661" si="1129">IF(I2652&gt;0,1,IF(I2652=0,0))</f>
        <v>1</v>
      </c>
      <c r="M2652" s="58">
        <f t="shared" ref="M2652:M2661" si="1130">IF(J2652&gt;0,1,IF(J2652=0,0))</f>
        <v>0</v>
      </c>
      <c r="N2652" s="58">
        <f t="shared" ref="N2652:N2661" si="1131">IF(K2652&gt;0,1,IF(K2652=0,0))</f>
        <v>1</v>
      </c>
      <c r="O2652" s="259">
        <v>2</v>
      </c>
      <c r="P2652" s="13">
        <v>0</v>
      </c>
      <c r="Q2652" s="260">
        <f t="shared" ref="Q2652:Q2661" si="1132">O2652-P2652</f>
        <v>2</v>
      </c>
      <c r="R2652" s="223" t="s">
        <v>22</v>
      </c>
      <c r="S2652" s="210">
        <v>43909</v>
      </c>
      <c r="T2652" s="210" t="s">
        <v>532</v>
      </c>
      <c r="U2652" s="211">
        <v>47848</v>
      </c>
      <c r="V2652" s="139">
        <v>42818</v>
      </c>
      <c r="W2652" s="29"/>
      <c r="X2652" s="29"/>
      <c r="Y2652" s="11"/>
    </row>
    <row r="2653" spans="1:25" s="66" customFormat="1" ht="21" customHeight="1" x14ac:dyDescent="0.2">
      <c r="A2653" s="149">
        <f t="shared" si="1116"/>
        <v>76</v>
      </c>
      <c r="B2653" s="150" t="s">
        <v>126</v>
      </c>
      <c r="C2653" s="150" t="s">
        <v>531</v>
      </c>
      <c r="D2653" s="150" t="s">
        <v>23</v>
      </c>
      <c r="E2653" s="150" t="s">
        <v>13</v>
      </c>
      <c r="F2653" s="149">
        <v>2</v>
      </c>
      <c r="G2653" s="149"/>
      <c r="H2653" s="151">
        <v>42.5</v>
      </c>
      <c r="I2653" s="228">
        <f t="shared" si="1126"/>
        <v>42.5</v>
      </c>
      <c r="J2653" s="228">
        <f t="shared" si="1127"/>
        <v>0</v>
      </c>
      <c r="K2653" s="228">
        <f t="shared" si="1128"/>
        <v>42.5</v>
      </c>
      <c r="L2653" s="58">
        <f t="shared" si="1129"/>
        <v>1</v>
      </c>
      <c r="M2653" s="58">
        <f t="shared" si="1130"/>
        <v>0</v>
      </c>
      <c r="N2653" s="58">
        <f t="shared" si="1131"/>
        <v>1</v>
      </c>
      <c r="O2653" s="259">
        <v>3</v>
      </c>
      <c r="P2653" s="13">
        <v>0</v>
      </c>
      <c r="Q2653" s="260">
        <f t="shared" si="1132"/>
        <v>3</v>
      </c>
      <c r="R2653" s="223" t="s">
        <v>22</v>
      </c>
      <c r="S2653" s="152">
        <v>43909</v>
      </c>
      <c r="T2653" s="152" t="s">
        <v>532</v>
      </c>
      <c r="U2653" s="184">
        <v>47848</v>
      </c>
      <c r="V2653" s="139">
        <v>42782</v>
      </c>
      <c r="W2653" s="29"/>
      <c r="X2653" s="29"/>
      <c r="Y2653" s="11"/>
    </row>
    <row r="2654" spans="1:25" s="66" customFormat="1" ht="21" customHeight="1" x14ac:dyDescent="0.2">
      <c r="A2654" s="149">
        <f t="shared" si="1116"/>
        <v>76</v>
      </c>
      <c r="B2654" s="150" t="s">
        <v>126</v>
      </c>
      <c r="C2654" s="150" t="s">
        <v>531</v>
      </c>
      <c r="D2654" s="150" t="s">
        <v>24</v>
      </c>
      <c r="E2654" s="150" t="s">
        <v>13</v>
      </c>
      <c r="F2654" s="149">
        <v>1</v>
      </c>
      <c r="G2654" s="149"/>
      <c r="H2654" s="151">
        <v>27.7</v>
      </c>
      <c r="I2654" s="228">
        <f t="shared" si="1126"/>
        <v>27.7</v>
      </c>
      <c r="J2654" s="228">
        <f t="shared" si="1127"/>
        <v>0</v>
      </c>
      <c r="K2654" s="228">
        <f t="shared" si="1128"/>
        <v>27.7</v>
      </c>
      <c r="L2654" s="58">
        <f t="shared" si="1129"/>
        <v>1</v>
      </c>
      <c r="M2654" s="58">
        <f t="shared" si="1130"/>
        <v>0</v>
      </c>
      <c r="N2654" s="58">
        <f t="shared" si="1131"/>
        <v>1</v>
      </c>
      <c r="O2654" s="259">
        <v>1</v>
      </c>
      <c r="P2654" s="13">
        <v>0</v>
      </c>
      <c r="Q2654" s="260">
        <f t="shared" si="1132"/>
        <v>1</v>
      </c>
      <c r="R2654" s="223" t="s">
        <v>22</v>
      </c>
      <c r="S2654" s="152">
        <v>43909</v>
      </c>
      <c r="T2654" s="152" t="s">
        <v>532</v>
      </c>
      <c r="U2654" s="184">
        <v>47848</v>
      </c>
      <c r="V2654" s="139">
        <v>43616</v>
      </c>
      <c r="W2654" s="29"/>
      <c r="X2654" s="29"/>
      <c r="Y2654" s="11"/>
    </row>
    <row r="2655" spans="1:25" s="66" customFormat="1" ht="21" customHeight="1" x14ac:dyDescent="0.2">
      <c r="A2655" s="149">
        <f t="shared" si="1116"/>
        <v>76</v>
      </c>
      <c r="B2655" s="150" t="s">
        <v>126</v>
      </c>
      <c r="C2655" s="150" t="s">
        <v>531</v>
      </c>
      <c r="D2655" s="150" t="s">
        <v>25</v>
      </c>
      <c r="E2655" s="150" t="s">
        <v>13</v>
      </c>
      <c r="F2655" s="149">
        <v>2</v>
      </c>
      <c r="G2655" s="149"/>
      <c r="H2655" s="151">
        <v>43.6</v>
      </c>
      <c r="I2655" s="228">
        <f t="shared" si="1126"/>
        <v>43.6</v>
      </c>
      <c r="J2655" s="228">
        <f t="shared" si="1127"/>
        <v>0</v>
      </c>
      <c r="K2655" s="228">
        <f t="shared" si="1128"/>
        <v>43.6</v>
      </c>
      <c r="L2655" s="58">
        <f t="shared" si="1129"/>
        <v>1</v>
      </c>
      <c r="M2655" s="58">
        <f t="shared" si="1130"/>
        <v>0</v>
      </c>
      <c r="N2655" s="58">
        <f t="shared" si="1131"/>
        <v>1</v>
      </c>
      <c r="O2655" s="259">
        <v>5</v>
      </c>
      <c r="P2655" s="13">
        <v>0</v>
      </c>
      <c r="Q2655" s="260">
        <f t="shared" si="1132"/>
        <v>5</v>
      </c>
      <c r="R2655" s="223" t="s">
        <v>22</v>
      </c>
      <c r="S2655" s="152">
        <v>43909</v>
      </c>
      <c r="T2655" s="152" t="s">
        <v>532</v>
      </c>
      <c r="U2655" s="184">
        <v>47848</v>
      </c>
      <c r="V2655" s="139">
        <v>40277</v>
      </c>
      <c r="W2655" s="29"/>
      <c r="X2655" s="29"/>
      <c r="Y2655" s="11"/>
    </row>
    <row r="2656" spans="1:25" s="66" customFormat="1" ht="21" customHeight="1" x14ac:dyDescent="0.2">
      <c r="A2656" s="149">
        <f t="shared" si="1116"/>
        <v>76</v>
      </c>
      <c r="B2656" s="150" t="s">
        <v>126</v>
      </c>
      <c r="C2656" s="150" t="s">
        <v>531</v>
      </c>
      <c r="D2656" s="150" t="s">
        <v>26</v>
      </c>
      <c r="E2656" s="150" t="s">
        <v>13</v>
      </c>
      <c r="F2656" s="149">
        <v>2</v>
      </c>
      <c r="G2656" s="149"/>
      <c r="H2656" s="151">
        <v>42.7</v>
      </c>
      <c r="I2656" s="228">
        <f t="shared" si="1126"/>
        <v>42.7</v>
      </c>
      <c r="J2656" s="228">
        <f t="shared" si="1127"/>
        <v>0</v>
      </c>
      <c r="K2656" s="228">
        <f t="shared" si="1128"/>
        <v>42.7</v>
      </c>
      <c r="L2656" s="58">
        <f t="shared" si="1129"/>
        <v>1</v>
      </c>
      <c r="M2656" s="58">
        <f t="shared" si="1130"/>
        <v>0</v>
      </c>
      <c r="N2656" s="58">
        <f t="shared" si="1131"/>
        <v>1</v>
      </c>
      <c r="O2656" s="259">
        <v>2</v>
      </c>
      <c r="P2656" s="13">
        <v>0</v>
      </c>
      <c r="Q2656" s="260">
        <f t="shared" si="1132"/>
        <v>2</v>
      </c>
      <c r="R2656" s="223" t="s">
        <v>22</v>
      </c>
      <c r="S2656" s="152">
        <v>43909</v>
      </c>
      <c r="T2656" s="152" t="s">
        <v>532</v>
      </c>
      <c r="U2656" s="184">
        <v>47848</v>
      </c>
      <c r="V2656" s="139">
        <v>40639</v>
      </c>
      <c r="W2656" s="29"/>
      <c r="X2656" s="29"/>
      <c r="Y2656" s="11"/>
    </row>
    <row r="2657" spans="1:25" s="66" customFormat="1" ht="21" customHeight="1" x14ac:dyDescent="0.2">
      <c r="A2657" s="149">
        <f t="shared" si="1116"/>
        <v>76</v>
      </c>
      <c r="B2657" s="150" t="s">
        <v>126</v>
      </c>
      <c r="C2657" s="150" t="s">
        <v>531</v>
      </c>
      <c r="D2657" s="150" t="s">
        <v>27</v>
      </c>
      <c r="E2657" s="150" t="s">
        <v>13</v>
      </c>
      <c r="F2657" s="149">
        <v>2</v>
      </c>
      <c r="G2657" s="149"/>
      <c r="H2657" s="151">
        <v>42.7</v>
      </c>
      <c r="I2657" s="228">
        <f t="shared" si="1126"/>
        <v>42.7</v>
      </c>
      <c r="J2657" s="228">
        <f t="shared" si="1127"/>
        <v>0</v>
      </c>
      <c r="K2657" s="228">
        <f t="shared" si="1128"/>
        <v>42.7</v>
      </c>
      <c r="L2657" s="58">
        <f t="shared" si="1129"/>
        <v>1</v>
      </c>
      <c r="M2657" s="58">
        <f t="shared" si="1130"/>
        <v>0</v>
      </c>
      <c r="N2657" s="58">
        <f t="shared" si="1131"/>
        <v>1</v>
      </c>
      <c r="O2657" s="259">
        <v>1</v>
      </c>
      <c r="P2657" s="13">
        <v>0</v>
      </c>
      <c r="Q2657" s="260">
        <f t="shared" si="1132"/>
        <v>1</v>
      </c>
      <c r="R2657" s="223" t="s">
        <v>22</v>
      </c>
      <c r="S2657" s="152">
        <v>43909</v>
      </c>
      <c r="T2657" s="152" t="s">
        <v>532</v>
      </c>
      <c r="U2657" s="184">
        <v>47848</v>
      </c>
      <c r="V2657" s="139">
        <v>43733</v>
      </c>
      <c r="W2657" s="29"/>
      <c r="X2657" s="29"/>
      <c r="Y2657" s="11"/>
    </row>
    <row r="2658" spans="1:25" s="66" customFormat="1" ht="21" customHeight="1" x14ac:dyDescent="0.2">
      <c r="A2658" s="149">
        <f t="shared" si="1116"/>
        <v>76</v>
      </c>
      <c r="B2658" s="150" t="s">
        <v>126</v>
      </c>
      <c r="C2658" s="150" t="s">
        <v>531</v>
      </c>
      <c r="D2658" s="150" t="s">
        <v>28</v>
      </c>
      <c r="E2658" s="150" t="s">
        <v>13</v>
      </c>
      <c r="F2658" s="149">
        <v>2</v>
      </c>
      <c r="G2658" s="149"/>
      <c r="H2658" s="151">
        <v>42.6</v>
      </c>
      <c r="I2658" s="228">
        <f t="shared" si="1126"/>
        <v>42.6</v>
      </c>
      <c r="J2658" s="228">
        <f t="shared" si="1127"/>
        <v>0</v>
      </c>
      <c r="K2658" s="228">
        <f t="shared" si="1128"/>
        <v>42.6</v>
      </c>
      <c r="L2658" s="58">
        <f t="shared" si="1129"/>
        <v>1</v>
      </c>
      <c r="M2658" s="58">
        <f t="shared" si="1130"/>
        <v>0</v>
      </c>
      <c r="N2658" s="58">
        <f t="shared" si="1131"/>
        <v>1</v>
      </c>
      <c r="O2658" s="259">
        <v>4</v>
      </c>
      <c r="P2658" s="13">
        <v>0</v>
      </c>
      <c r="Q2658" s="260">
        <f t="shared" si="1132"/>
        <v>4</v>
      </c>
      <c r="R2658" s="223" t="s">
        <v>22</v>
      </c>
      <c r="S2658" s="152">
        <v>43909</v>
      </c>
      <c r="T2658" s="152" t="s">
        <v>532</v>
      </c>
      <c r="U2658" s="184">
        <v>47848</v>
      </c>
      <c r="V2658" s="139">
        <v>40227</v>
      </c>
      <c r="W2658" s="29"/>
      <c r="X2658" s="29"/>
      <c r="Y2658" s="11"/>
    </row>
    <row r="2659" spans="1:25" s="66" customFormat="1" ht="21" customHeight="1" x14ac:dyDescent="0.2">
      <c r="A2659" s="149">
        <f t="shared" si="1116"/>
        <v>76</v>
      </c>
      <c r="B2659" s="150" t="s">
        <v>126</v>
      </c>
      <c r="C2659" s="150" t="s">
        <v>531</v>
      </c>
      <c r="D2659" s="150" t="s">
        <v>29</v>
      </c>
      <c r="E2659" s="150" t="s">
        <v>13</v>
      </c>
      <c r="F2659" s="149">
        <v>2</v>
      </c>
      <c r="G2659" s="149"/>
      <c r="H2659" s="151">
        <v>42.1</v>
      </c>
      <c r="I2659" s="228">
        <f t="shared" si="1126"/>
        <v>42.1</v>
      </c>
      <c r="J2659" s="228">
        <f t="shared" si="1127"/>
        <v>0</v>
      </c>
      <c r="K2659" s="228">
        <f t="shared" si="1128"/>
        <v>42.1</v>
      </c>
      <c r="L2659" s="58">
        <f t="shared" si="1129"/>
        <v>1</v>
      </c>
      <c r="M2659" s="58">
        <f t="shared" si="1130"/>
        <v>0</v>
      </c>
      <c r="N2659" s="58">
        <f t="shared" si="1131"/>
        <v>1</v>
      </c>
      <c r="O2659" s="259">
        <v>2</v>
      </c>
      <c r="P2659" s="13">
        <v>0</v>
      </c>
      <c r="Q2659" s="260">
        <f t="shared" si="1132"/>
        <v>2</v>
      </c>
      <c r="R2659" s="223" t="s">
        <v>22</v>
      </c>
      <c r="S2659" s="152">
        <v>43909</v>
      </c>
      <c r="T2659" s="152" t="s">
        <v>532</v>
      </c>
      <c r="U2659" s="184">
        <v>47848</v>
      </c>
      <c r="V2659" s="139">
        <v>40372</v>
      </c>
      <c r="W2659" s="29"/>
      <c r="X2659" s="29"/>
      <c r="Y2659" s="11"/>
    </row>
    <row r="2660" spans="1:25" s="66" customFormat="1" ht="21" customHeight="1" x14ac:dyDescent="0.2">
      <c r="A2660" s="149">
        <f t="shared" si="1116"/>
        <v>76</v>
      </c>
      <c r="B2660" s="150" t="s">
        <v>126</v>
      </c>
      <c r="C2660" s="150" t="s">
        <v>531</v>
      </c>
      <c r="D2660" s="150" t="s">
        <v>30</v>
      </c>
      <c r="E2660" s="150" t="s">
        <v>13</v>
      </c>
      <c r="F2660" s="149">
        <v>2</v>
      </c>
      <c r="G2660" s="149"/>
      <c r="H2660" s="151">
        <v>42.6</v>
      </c>
      <c r="I2660" s="228">
        <f t="shared" si="1126"/>
        <v>42.6</v>
      </c>
      <c r="J2660" s="228">
        <f t="shared" si="1127"/>
        <v>0</v>
      </c>
      <c r="K2660" s="228">
        <f t="shared" si="1128"/>
        <v>42.6</v>
      </c>
      <c r="L2660" s="58">
        <f t="shared" si="1129"/>
        <v>1</v>
      </c>
      <c r="M2660" s="58">
        <f t="shared" si="1130"/>
        <v>0</v>
      </c>
      <c r="N2660" s="58">
        <f t="shared" si="1131"/>
        <v>1</v>
      </c>
      <c r="O2660" s="259">
        <v>3</v>
      </c>
      <c r="P2660" s="13">
        <v>0</v>
      </c>
      <c r="Q2660" s="260">
        <f t="shared" si="1132"/>
        <v>3</v>
      </c>
      <c r="R2660" s="223" t="s">
        <v>22</v>
      </c>
      <c r="S2660" s="152">
        <v>43909</v>
      </c>
      <c r="T2660" s="152" t="s">
        <v>532</v>
      </c>
      <c r="U2660" s="184">
        <v>47848</v>
      </c>
      <c r="V2660" s="139">
        <v>41660</v>
      </c>
      <c r="W2660" s="29"/>
      <c r="X2660" s="29"/>
      <c r="Y2660" s="11"/>
    </row>
    <row r="2661" spans="1:25" s="66" customFormat="1" ht="21" customHeight="1" x14ac:dyDescent="0.2">
      <c r="A2661" s="149">
        <f t="shared" si="1116"/>
        <v>76</v>
      </c>
      <c r="B2661" s="150" t="s">
        <v>126</v>
      </c>
      <c r="C2661" s="150" t="s">
        <v>531</v>
      </c>
      <c r="D2661" s="150" t="s">
        <v>31</v>
      </c>
      <c r="E2661" s="150" t="s">
        <v>13</v>
      </c>
      <c r="F2661" s="149">
        <v>2</v>
      </c>
      <c r="G2661" s="149"/>
      <c r="H2661" s="151">
        <v>42.9</v>
      </c>
      <c r="I2661" s="228">
        <f t="shared" si="1126"/>
        <v>42.9</v>
      </c>
      <c r="J2661" s="228">
        <f t="shared" si="1127"/>
        <v>0</v>
      </c>
      <c r="K2661" s="228">
        <f t="shared" si="1128"/>
        <v>42.9</v>
      </c>
      <c r="L2661" s="58">
        <f t="shared" si="1129"/>
        <v>1</v>
      </c>
      <c r="M2661" s="58">
        <f t="shared" si="1130"/>
        <v>0</v>
      </c>
      <c r="N2661" s="58">
        <f t="shared" si="1131"/>
        <v>1</v>
      </c>
      <c r="O2661" s="259">
        <v>4</v>
      </c>
      <c r="P2661" s="13"/>
      <c r="Q2661" s="260">
        <f t="shared" si="1132"/>
        <v>4</v>
      </c>
      <c r="R2661" s="223" t="s">
        <v>22</v>
      </c>
      <c r="S2661" s="152">
        <v>43909</v>
      </c>
      <c r="T2661" s="152" t="s">
        <v>532</v>
      </c>
      <c r="U2661" s="184">
        <v>47848</v>
      </c>
      <c r="V2661" s="139">
        <v>42894</v>
      </c>
      <c r="W2661" s="29"/>
      <c r="X2661" s="29"/>
      <c r="Y2661" s="11"/>
    </row>
    <row r="2662" spans="1:25" s="66" customFormat="1" ht="21" customHeight="1" x14ac:dyDescent="0.2">
      <c r="A2662" s="149">
        <f t="shared" si="1116"/>
        <v>76</v>
      </c>
      <c r="B2662" s="155" t="s">
        <v>126</v>
      </c>
      <c r="C2662" s="155" t="s">
        <v>531</v>
      </c>
      <c r="D2662" s="155">
        <f>COUNTA(D2652:D2661)</f>
        <v>10</v>
      </c>
      <c r="E2662" s="155" t="s">
        <v>405</v>
      </c>
      <c r="F2662" s="153"/>
      <c r="G2662" s="156">
        <v>541.29999999999995</v>
      </c>
      <c r="H2662" s="156">
        <f>SUM(H2652:H2661)</f>
        <v>412.00000000000006</v>
      </c>
      <c r="I2662" s="156">
        <f t="shared" ref="I2662:Q2662" si="1133">SUM(I2652:I2661)</f>
        <v>412.00000000000006</v>
      </c>
      <c r="J2662" s="156">
        <f t="shared" si="1133"/>
        <v>0</v>
      </c>
      <c r="K2662" s="156">
        <f t="shared" si="1133"/>
        <v>412.00000000000006</v>
      </c>
      <c r="L2662" s="160">
        <f t="shared" si="1133"/>
        <v>10</v>
      </c>
      <c r="M2662" s="160">
        <f t="shared" si="1133"/>
        <v>0</v>
      </c>
      <c r="N2662" s="160">
        <f t="shared" si="1133"/>
        <v>10</v>
      </c>
      <c r="O2662" s="160">
        <f t="shared" si="1133"/>
        <v>27</v>
      </c>
      <c r="P2662" s="160">
        <f t="shared" si="1133"/>
        <v>0</v>
      </c>
      <c r="Q2662" s="160">
        <f t="shared" si="1133"/>
        <v>27</v>
      </c>
      <c r="R2662" s="15" t="str">
        <f>IF(L2662/D2662=0,"дом расселён 100%",IF(L2662-D2662=0,"0%",IF(L2662/D2662&lt;1,1-L2662/D2662)))</f>
        <v>0%</v>
      </c>
      <c r="S2662" s="219">
        <v>43909</v>
      </c>
      <c r="T2662" s="219" t="s">
        <v>532</v>
      </c>
      <c r="U2662" s="217">
        <v>47848</v>
      </c>
      <c r="V2662" s="26"/>
      <c r="W2662" s="29"/>
      <c r="X2662" s="29"/>
      <c r="Y2662" s="11"/>
    </row>
    <row r="2663" spans="1:25" s="66" customFormat="1" ht="21" customHeight="1" x14ac:dyDescent="0.2">
      <c r="A2663" s="149">
        <f>A2662+1</f>
        <v>77</v>
      </c>
      <c r="B2663" s="150" t="s">
        <v>126</v>
      </c>
      <c r="C2663" s="150" t="s">
        <v>533</v>
      </c>
      <c r="D2663" s="150" t="s">
        <v>21</v>
      </c>
      <c r="E2663" s="150" t="s">
        <v>13</v>
      </c>
      <c r="F2663" s="149">
        <v>1</v>
      </c>
      <c r="G2663" s="149"/>
      <c r="H2663" s="151">
        <v>33.700000000000003</v>
      </c>
      <c r="I2663" s="228">
        <f t="shared" ref="I2663:I2682" si="1134">IF(R2663="Подлежит расселению",H2663,IF(R2663="Расселено",0,IF(R2663="Пустующие",0,IF(R2663="В суде",H2663))))</f>
        <v>33.700000000000003</v>
      </c>
      <c r="J2663" s="228">
        <f t="shared" ref="J2663:J2682" si="1135">IF(E2663="Муниципальная",I2663,IF(E2663="Частная",0,IF(E2663="Государственная",0,IF(E2663="Юр.лицо",0))))</f>
        <v>0</v>
      </c>
      <c r="K2663" s="228">
        <f t="shared" ref="K2663:K2682" si="1136">IF(E2663="Муниципальная",0,IF(E2663="Частная",I2663,IF(E2663="Государственная",I2663,IF(E2663="Юр.лицо",I2663))))</f>
        <v>33.700000000000003</v>
      </c>
      <c r="L2663" s="58">
        <f t="shared" ref="L2663:L2682" si="1137">IF(I2663&gt;0,1,IF(I2663=0,0))</f>
        <v>1</v>
      </c>
      <c r="M2663" s="58">
        <f t="shared" ref="M2663:M2682" si="1138">IF(J2663&gt;0,1,IF(J2663=0,0))</f>
        <v>0</v>
      </c>
      <c r="N2663" s="58">
        <f t="shared" ref="N2663:N2682" si="1139">IF(K2663&gt;0,1,IF(K2663=0,0))</f>
        <v>1</v>
      </c>
      <c r="O2663" s="259">
        <v>3</v>
      </c>
      <c r="P2663" s="13">
        <v>0</v>
      </c>
      <c r="Q2663" s="260">
        <f t="shared" ref="Q2663:Q2682" si="1140">O2663-P2663</f>
        <v>3</v>
      </c>
      <c r="R2663" s="223" t="s">
        <v>22</v>
      </c>
      <c r="S2663" s="210">
        <v>43909</v>
      </c>
      <c r="T2663" s="210" t="s">
        <v>532</v>
      </c>
      <c r="U2663" s="211">
        <v>47848</v>
      </c>
      <c r="V2663" s="139">
        <v>41239</v>
      </c>
      <c r="W2663" s="29"/>
      <c r="X2663" s="29"/>
      <c r="Y2663" s="11"/>
    </row>
    <row r="2664" spans="1:25" s="66" customFormat="1" ht="21" customHeight="1" x14ac:dyDescent="0.2">
      <c r="A2664" s="149">
        <f t="shared" si="1116"/>
        <v>77</v>
      </c>
      <c r="B2664" s="150" t="s">
        <v>126</v>
      </c>
      <c r="C2664" s="150" t="s">
        <v>533</v>
      </c>
      <c r="D2664" s="150" t="s">
        <v>23</v>
      </c>
      <c r="E2664" s="150" t="s">
        <v>13</v>
      </c>
      <c r="F2664" s="149">
        <v>1</v>
      </c>
      <c r="G2664" s="149"/>
      <c r="H2664" s="151">
        <v>37.799999999999997</v>
      </c>
      <c r="I2664" s="228">
        <f t="shared" si="1134"/>
        <v>37.799999999999997</v>
      </c>
      <c r="J2664" s="228">
        <f t="shared" si="1135"/>
        <v>0</v>
      </c>
      <c r="K2664" s="228">
        <f t="shared" si="1136"/>
        <v>37.799999999999997</v>
      </c>
      <c r="L2664" s="58">
        <f t="shared" si="1137"/>
        <v>1</v>
      </c>
      <c r="M2664" s="58">
        <f t="shared" si="1138"/>
        <v>0</v>
      </c>
      <c r="N2664" s="58">
        <f t="shared" si="1139"/>
        <v>1</v>
      </c>
      <c r="O2664" s="259">
        <v>3</v>
      </c>
      <c r="P2664" s="13">
        <v>0</v>
      </c>
      <c r="Q2664" s="260">
        <f t="shared" si="1140"/>
        <v>3</v>
      </c>
      <c r="R2664" s="223" t="s">
        <v>22</v>
      </c>
      <c r="S2664" s="152">
        <v>43909</v>
      </c>
      <c r="T2664" s="152" t="s">
        <v>532</v>
      </c>
      <c r="U2664" s="184">
        <v>47848</v>
      </c>
      <c r="V2664" s="139">
        <v>37760</v>
      </c>
      <c r="W2664" s="29"/>
      <c r="X2664" s="29"/>
      <c r="Y2664" s="11"/>
    </row>
    <row r="2665" spans="1:25" s="66" customFormat="1" ht="21" customHeight="1" x14ac:dyDescent="0.2">
      <c r="A2665" s="149">
        <f t="shared" si="1116"/>
        <v>77</v>
      </c>
      <c r="B2665" s="150" t="s">
        <v>126</v>
      </c>
      <c r="C2665" s="150" t="s">
        <v>533</v>
      </c>
      <c r="D2665" s="150" t="s">
        <v>24</v>
      </c>
      <c r="E2665" s="150" t="s">
        <v>13</v>
      </c>
      <c r="F2665" s="149">
        <v>1</v>
      </c>
      <c r="G2665" s="149"/>
      <c r="H2665" s="151">
        <v>32</v>
      </c>
      <c r="I2665" s="228">
        <f t="shared" si="1134"/>
        <v>32</v>
      </c>
      <c r="J2665" s="228">
        <f t="shared" si="1135"/>
        <v>0</v>
      </c>
      <c r="K2665" s="228">
        <f t="shared" si="1136"/>
        <v>32</v>
      </c>
      <c r="L2665" s="58">
        <f t="shared" si="1137"/>
        <v>1</v>
      </c>
      <c r="M2665" s="58">
        <f t="shared" si="1138"/>
        <v>0</v>
      </c>
      <c r="N2665" s="58">
        <f t="shared" si="1139"/>
        <v>1</v>
      </c>
      <c r="O2665" s="259">
        <v>3</v>
      </c>
      <c r="P2665" s="13">
        <v>0</v>
      </c>
      <c r="Q2665" s="260">
        <f t="shared" si="1140"/>
        <v>3</v>
      </c>
      <c r="R2665" s="223" t="s">
        <v>22</v>
      </c>
      <c r="S2665" s="152">
        <v>43909</v>
      </c>
      <c r="T2665" s="152" t="s">
        <v>532</v>
      </c>
      <c r="U2665" s="184">
        <v>47848</v>
      </c>
      <c r="V2665" s="139">
        <v>40457</v>
      </c>
      <c r="W2665" s="29"/>
      <c r="X2665" s="29"/>
      <c r="Y2665" s="11"/>
    </row>
    <row r="2666" spans="1:25" s="66" customFormat="1" ht="21" customHeight="1" x14ac:dyDescent="0.2">
      <c r="A2666" s="149">
        <f t="shared" si="1116"/>
        <v>77</v>
      </c>
      <c r="B2666" s="150" t="s">
        <v>126</v>
      </c>
      <c r="C2666" s="150" t="s">
        <v>533</v>
      </c>
      <c r="D2666" s="150" t="s">
        <v>25</v>
      </c>
      <c r="E2666" s="150" t="s">
        <v>13</v>
      </c>
      <c r="F2666" s="149">
        <v>2</v>
      </c>
      <c r="G2666" s="149"/>
      <c r="H2666" s="151">
        <v>53.1</v>
      </c>
      <c r="I2666" s="228">
        <f t="shared" si="1134"/>
        <v>53.1</v>
      </c>
      <c r="J2666" s="228">
        <f t="shared" si="1135"/>
        <v>0</v>
      </c>
      <c r="K2666" s="228">
        <f t="shared" si="1136"/>
        <v>53.1</v>
      </c>
      <c r="L2666" s="58">
        <f t="shared" si="1137"/>
        <v>1</v>
      </c>
      <c r="M2666" s="58">
        <f t="shared" si="1138"/>
        <v>0</v>
      </c>
      <c r="N2666" s="58">
        <f t="shared" si="1139"/>
        <v>1</v>
      </c>
      <c r="O2666" s="259">
        <v>5</v>
      </c>
      <c r="P2666" s="13">
        <v>0</v>
      </c>
      <c r="Q2666" s="260">
        <f t="shared" si="1140"/>
        <v>5</v>
      </c>
      <c r="R2666" s="223" t="s">
        <v>22</v>
      </c>
      <c r="S2666" s="152">
        <v>43909</v>
      </c>
      <c r="T2666" s="152" t="s">
        <v>532</v>
      </c>
      <c r="U2666" s="184">
        <v>47848</v>
      </c>
      <c r="V2666" s="139">
        <v>41817</v>
      </c>
      <c r="W2666" s="29"/>
      <c r="X2666" s="29"/>
      <c r="Y2666" s="11"/>
    </row>
    <row r="2667" spans="1:25" s="66" customFormat="1" ht="21" customHeight="1" x14ac:dyDescent="0.2">
      <c r="A2667" s="149">
        <f t="shared" si="1116"/>
        <v>77</v>
      </c>
      <c r="B2667" s="150" t="s">
        <v>126</v>
      </c>
      <c r="C2667" s="150" t="s">
        <v>533</v>
      </c>
      <c r="D2667" s="150" t="s">
        <v>26</v>
      </c>
      <c r="E2667" s="150" t="s">
        <v>13</v>
      </c>
      <c r="F2667" s="149">
        <v>2</v>
      </c>
      <c r="G2667" s="149"/>
      <c r="H2667" s="151">
        <v>52.9</v>
      </c>
      <c r="I2667" s="228">
        <f t="shared" si="1134"/>
        <v>52.9</v>
      </c>
      <c r="J2667" s="228">
        <f t="shared" si="1135"/>
        <v>0</v>
      </c>
      <c r="K2667" s="228">
        <f t="shared" si="1136"/>
        <v>52.9</v>
      </c>
      <c r="L2667" s="58">
        <f t="shared" si="1137"/>
        <v>1</v>
      </c>
      <c r="M2667" s="58">
        <f t="shared" si="1138"/>
        <v>0</v>
      </c>
      <c r="N2667" s="58">
        <f t="shared" si="1139"/>
        <v>1</v>
      </c>
      <c r="O2667" s="259">
        <v>0</v>
      </c>
      <c r="P2667" s="13">
        <v>0</v>
      </c>
      <c r="Q2667" s="260">
        <f t="shared" si="1140"/>
        <v>0</v>
      </c>
      <c r="R2667" s="223" t="s">
        <v>22</v>
      </c>
      <c r="S2667" s="152">
        <v>43909</v>
      </c>
      <c r="T2667" s="152" t="s">
        <v>532</v>
      </c>
      <c r="U2667" s="184">
        <v>47848</v>
      </c>
      <c r="V2667" s="139">
        <v>39904</v>
      </c>
      <c r="W2667" s="29"/>
      <c r="X2667" s="29"/>
      <c r="Y2667" s="11"/>
    </row>
    <row r="2668" spans="1:25" s="66" customFormat="1" ht="21" customHeight="1" x14ac:dyDescent="0.2">
      <c r="A2668" s="149">
        <f t="shared" si="1116"/>
        <v>77</v>
      </c>
      <c r="B2668" s="150" t="s">
        <v>126</v>
      </c>
      <c r="C2668" s="150" t="s">
        <v>533</v>
      </c>
      <c r="D2668" s="150" t="s">
        <v>27</v>
      </c>
      <c r="E2668" s="150" t="s">
        <v>13</v>
      </c>
      <c r="F2668" s="149">
        <v>2</v>
      </c>
      <c r="G2668" s="149"/>
      <c r="H2668" s="151">
        <v>47.9</v>
      </c>
      <c r="I2668" s="228">
        <f t="shared" si="1134"/>
        <v>47.9</v>
      </c>
      <c r="J2668" s="228">
        <f t="shared" si="1135"/>
        <v>0</v>
      </c>
      <c r="K2668" s="228">
        <f t="shared" si="1136"/>
        <v>47.9</v>
      </c>
      <c r="L2668" s="58">
        <f t="shared" si="1137"/>
        <v>1</v>
      </c>
      <c r="M2668" s="58">
        <f t="shared" si="1138"/>
        <v>0</v>
      </c>
      <c r="N2668" s="58">
        <f t="shared" si="1139"/>
        <v>1</v>
      </c>
      <c r="O2668" s="259">
        <v>3</v>
      </c>
      <c r="P2668" s="13">
        <v>0</v>
      </c>
      <c r="Q2668" s="260">
        <f t="shared" si="1140"/>
        <v>3</v>
      </c>
      <c r="R2668" s="223" t="s">
        <v>22</v>
      </c>
      <c r="S2668" s="152">
        <v>43909</v>
      </c>
      <c r="T2668" s="152" t="s">
        <v>532</v>
      </c>
      <c r="U2668" s="184">
        <v>47848</v>
      </c>
      <c r="V2668" s="139">
        <v>38569</v>
      </c>
      <c r="W2668" s="29"/>
      <c r="X2668" s="29"/>
      <c r="Y2668" s="11"/>
    </row>
    <row r="2669" spans="1:25" s="66" customFormat="1" ht="21" customHeight="1" x14ac:dyDescent="0.2">
      <c r="A2669" s="149">
        <f t="shared" si="1116"/>
        <v>77</v>
      </c>
      <c r="B2669" s="150" t="s">
        <v>126</v>
      </c>
      <c r="C2669" s="150" t="s">
        <v>533</v>
      </c>
      <c r="D2669" s="150" t="s">
        <v>28</v>
      </c>
      <c r="E2669" s="150" t="s">
        <v>13</v>
      </c>
      <c r="F2669" s="149">
        <v>1</v>
      </c>
      <c r="G2669" s="149"/>
      <c r="H2669" s="151">
        <v>40.6</v>
      </c>
      <c r="I2669" s="228">
        <f t="shared" si="1134"/>
        <v>40.6</v>
      </c>
      <c r="J2669" s="228">
        <f t="shared" si="1135"/>
        <v>0</v>
      </c>
      <c r="K2669" s="228">
        <f t="shared" si="1136"/>
        <v>40.6</v>
      </c>
      <c r="L2669" s="58">
        <f t="shared" si="1137"/>
        <v>1</v>
      </c>
      <c r="M2669" s="58">
        <f t="shared" si="1138"/>
        <v>0</v>
      </c>
      <c r="N2669" s="58">
        <f t="shared" si="1139"/>
        <v>1</v>
      </c>
      <c r="O2669" s="259">
        <v>2</v>
      </c>
      <c r="P2669" s="13">
        <v>0</v>
      </c>
      <c r="Q2669" s="260">
        <f t="shared" si="1140"/>
        <v>2</v>
      </c>
      <c r="R2669" s="223" t="s">
        <v>22</v>
      </c>
      <c r="S2669" s="152">
        <v>43909</v>
      </c>
      <c r="T2669" s="152" t="s">
        <v>532</v>
      </c>
      <c r="U2669" s="184">
        <v>47848</v>
      </c>
      <c r="V2669" s="139">
        <v>37936</v>
      </c>
      <c r="W2669" s="29"/>
      <c r="X2669" s="29"/>
      <c r="Y2669" s="11"/>
    </row>
    <row r="2670" spans="1:25" s="66" customFormat="1" ht="21" customHeight="1" x14ac:dyDescent="0.2">
      <c r="A2670" s="149">
        <f t="shared" si="1116"/>
        <v>77</v>
      </c>
      <c r="B2670" s="150" t="s">
        <v>126</v>
      </c>
      <c r="C2670" s="150" t="s">
        <v>533</v>
      </c>
      <c r="D2670" s="150" t="s">
        <v>29</v>
      </c>
      <c r="E2670" s="150" t="s">
        <v>13</v>
      </c>
      <c r="F2670" s="149">
        <v>1</v>
      </c>
      <c r="G2670" s="149"/>
      <c r="H2670" s="151">
        <v>33.299999999999997</v>
      </c>
      <c r="I2670" s="228">
        <f t="shared" si="1134"/>
        <v>33.299999999999997</v>
      </c>
      <c r="J2670" s="228">
        <f t="shared" si="1135"/>
        <v>0</v>
      </c>
      <c r="K2670" s="228">
        <f t="shared" si="1136"/>
        <v>33.299999999999997</v>
      </c>
      <c r="L2670" s="58">
        <f t="shared" si="1137"/>
        <v>1</v>
      </c>
      <c r="M2670" s="58">
        <f t="shared" si="1138"/>
        <v>0</v>
      </c>
      <c r="N2670" s="58">
        <f t="shared" si="1139"/>
        <v>1</v>
      </c>
      <c r="O2670" s="259">
        <v>1</v>
      </c>
      <c r="P2670" s="13">
        <v>0</v>
      </c>
      <c r="Q2670" s="260">
        <f t="shared" si="1140"/>
        <v>1</v>
      </c>
      <c r="R2670" s="223" t="s">
        <v>22</v>
      </c>
      <c r="S2670" s="152">
        <v>43909</v>
      </c>
      <c r="T2670" s="152" t="s">
        <v>532</v>
      </c>
      <c r="U2670" s="184">
        <v>47848</v>
      </c>
      <c r="V2670" s="139">
        <v>42972</v>
      </c>
      <c r="W2670" s="29"/>
      <c r="X2670" s="29"/>
      <c r="Y2670" s="11"/>
    </row>
    <row r="2671" spans="1:25" s="66" customFormat="1" ht="21" customHeight="1" x14ac:dyDescent="0.2">
      <c r="A2671" s="149">
        <f t="shared" si="1116"/>
        <v>77</v>
      </c>
      <c r="B2671" s="150" t="s">
        <v>126</v>
      </c>
      <c r="C2671" s="150" t="s">
        <v>533</v>
      </c>
      <c r="D2671" s="150" t="s">
        <v>30</v>
      </c>
      <c r="E2671" s="150" t="s">
        <v>13</v>
      </c>
      <c r="F2671" s="149">
        <v>2</v>
      </c>
      <c r="G2671" s="149"/>
      <c r="H2671" s="151">
        <v>52.6</v>
      </c>
      <c r="I2671" s="228">
        <f t="shared" si="1134"/>
        <v>52.6</v>
      </c>
      <c r="J2671" s="228">
        <f t="shared" si="1135"/>
        <v>0</v>
      </c>
      <c r="K2671" s="228">
        <f t="shared" si="1136"/>
        <v>52.6</v>
      </c>
      <c r="L2671" s="58">
        <f t="shared" si="1137"/>
        <v>1</v>
      </c>
      <c r="M2671" s="58">
        <f t="shared" si="1138"/>
        <v>0</v>
      </c>
      <c r="N2671" s="58">
        <f t="shared" si="1139"/>
        <v>1</v>
      </c>
      <c r="O2671" s="259">
        <v>0</v>
      </c>
      <c r="P2671" s="13">
        <v>0</v>
      </c>
      <c r="Q2671" s="260">
        <f t="shared" si="1140"/>
        <v>0</v>
      </c>
      <c r="R2671" s="223" t="s">
        <v>22</v>
      </c>
      <c r="S2671" s="152">
        <v>43909</v>
      </c>
      <c r="T2671" s="152" t="s">
        <v>532</v>
      </c>
      <c r="U2671" s="184">
        <v>47848</v>
      </c>
      <c r="V2671" s="139">
        <v>42324</v>
      </c>
      <c r="W2671" s="29"/>
      <c r="X2671" s="29"/>
      <c r="Y2671" s="11"/>
    </row>
    <row r="2672" spans="1:25" s="66" customFormat="1" ht="21" customHeight="1" x14ac:dyDescent="0.2">
      <c r="A2672" s="149">
        <f t="shared" si="1116"/>
        <v>77</v>
      </c>
      <c r="B2672" s="150" t="s">
        <v>126</v>
      </c>
      <c r="C2672" s="150" t="s">
        <v>533</v>
      </c>
      <c r="D2672" s="150" t="s">
        <v>31</v>
      </c>
      <c r="E2672" s="150" t="s">
        <v>13</v>
      </c>
      <c r="F2672" s="149">
        <v>2</v>
      </c>
      <c r="G2672" s="149"/>
      <c r="H2672" s="151">
        <v>52.7</v>
      </c>
      <c r="I2672" s="228">
        <f t="shared" si="1134"/>
        <v>52.7</v>
      </c>
      <c r="J2672" s="228">
        <f t="shared" si="1135"/>
        <v>0</v>
      </c>
      <c r="K2672" s="228">
        <f t="shared" si="1136"/>
        <v>52.7</v>
      </c>
      <c r="L2672" s="58">
        <f t="shared" si="1137"/>
        <v>1</v>
      </c>
      <c r="M2672" s="58">
        <f t="shared" si="1138"/>
        <v>0</v>
      </c>
      <c r="N2672" s="58">
        <f t="shared" si="1139"/>
        <v>1</v>
      </c>
      <c r="O2672" s="259">
        <v>0</v>
      </c>
      <c r="P2672" s="13">
        <v>0</v>
      </c>
      <c r="Q2672" s="260">
        <f t="shared" si="1140"/>
        <v>0</v>
      </c>
      <c r="R2672" s="223" t="s">
        <v>22</v>
      </c>
      <c r="S2672" s="152">
        <v>43909</v>
      </c>
      <c r="T2672" s="152" t="s">
        <v>532</v>
      </c>
      <c r="U2672" s="184">
        <v>47848</v>
      </c>
      <c r="V2672" s="139">
        <v>42355</v>
      </c>
      <c r="W2672" s="29"/>
      <c r="X2672" s="29"/>
      <c r="Y2672" s="11"/>
    </row>
    <row r="2673" spans="1:25" s="66" customFormat="1" ht="21" customHeight="1" x14ac:dyDescent="0.2">
      <c r="A2673" s="149">
        <f t="shared" si="1116"/>
        <v>77</v>
      </c>
      <c r="B2673" s="150" t="s">
        <v>126</v>
      </c>
      <c r="C2673" s="150" t="s">
        <v>533</v>
      </c>
      <c r="D2673" s="150" t="s">
        <v>32</v>
      </c>
      <c r="E2673" s="150" t="s">
        <v>13</v>
      </c>
      <c r="F2673" s="149">
        <v>2</v>
      </c>
      <c r="G2673" s="149"/>
      <c r="H2673" s="151">
        <v>53.8</v>
      </c>
      <c r="I2673" s="228">
        <f t="shared" si="1134"/>
        <v>53.8</v>
      </c>
      <c r="J2673" s="228">
        <f t="shared" si="1135"/>
        <v>0</v>
      </c>
      <c r="K2673" s="228">
        <f t="shared" si="1136"/>
        <v>53.8</v>
      </c>
      <c r="L2673" s="58">
        <f t="shared" si="1137"/>
        <v>1</v>
      </c>
      <c r="M2673" s="58">
        <f t="shared" si="1138"/>
        <v>0</v>
      </c>
      <c r="N2673" s="58">
        <f t="shared" si="1139"/>
        <v>1</v>
      </c>
      <c r="O2673" s="259">
        <v>3</v>
      </c>
      <c r="P2673" s="13">
        <v>0</v>
      </c>
      <c r="Q2673" s="260">
        <f t="shared" si="1140"/>
        <v>3</v>
      </c>
      <c r="R2673" s="223" t="s">
        <v>22</v>
      </c>
      <c r="S2673" s="152">
        <v>43909</v>
      </c>
      <c r="T2673" s="152" t="s">
        <v>532</v>
      </c>
      <c r="U2673" s="184">
        <v>47848</v>
      </c>
      <c r="V2673" s="139">
        <v>39205</v>
      </c>
      <c r="W2673" s="29"/>
      <c r="X2673" s="29"/>
      <c r="Y2673" s="11"/>
    </row>
    <row r="2674" spans="1:25" s="66" customFormat="1" ht="21" customHeight="1" x14ac:dyDescent="0.2">
      <c r="A2674" s="149">
        <f t="shared" si="1116"/>
        <v>77</v>
      </c>
      <c r="B2674" s="150" t="s">
        <v>126</v>
      </c>
      <c r="C2674" s="150" t="s">
        <v>533</v>
      </c>
      <c r="D2674" s="150" t="s">
        <v>33</v>
      </c>
      <c r="E2674" s="150" t="s">
        <v>13</v>
      </c>
      <c r="F2674" s="149">
        <v>2</v>
      </c>
      <c r="G2674" s="149"/>
      <c r="H2674" s="151">
        <v>54.2</v>
      </c>
      <c r="I2674" s="228">
        <f t="shared" si="1134"/>
        <v>54.2</v>
      </c>
      <c r="J2674" s="228">
        <f t="shared" si="1135"/>
        <v>0</v>
      </c>
      <c r="K2674" s="228">
        <f t="shared" si="1136"/>
        <v>54.2</v>
      </c>
      <c r="L2674" s="58">
        <f t="shared" si="1137"/>
        <v>1</v>
      </c>
      <c r="M2674" s="58">
        <f t="shared" si="1138"/>
        <v>0</v>
      </c>
      <c r="N2674" s="58">
        <f t="shared" si="1139"/>
        <v>1</v>
      </c>
      <c r="O2674" s="259">
        <v>2</v>
      </c>
      <c r="P2674" s="13">
        <v>0</v>
      </c>
      <c r="Q2674" s="260">
        <f t="shared" si="1140"/>
        <v>2</v>
      </c>
      <c r="R2674" s="223" t="s">
        <v>22</v>
      </c>
      <c r="S2674" s="152">
        <v>43909</v>
      </c>
      <c r="T2674" s="152" t="s">
        <v>532</v>
      </c>
      <c r="U2674" s="184">
        <v>47848</v>
      </c>
      <c r="V2674" s="139">
        <v>40332</v>
      </c>
      <c r="W2674" s="29"/>
      <c r="X2674" s="29"/>
      <c r="Y2674" s="11"/>
    </row>
    <row r="2675" spans="1:25" s="66" customFormat="1" ht="21" customHeight="1" x14ac:dyDescent="0.2">
      <c r="A2675" s="149">
        <f t="shared" si="1116"/>
        <v>77</v>
      </c>
      <c r="B2675" s="150" t="s">
        <v>126</v>
      </c>
      <c r="C2675" s="150" t="s">
        <v>533</v>
      </c>
      <c r="D2675" s="150" t="s">
        <v>39</v>
      </c>
      <c r="E2675" s="150" t="s">
        <v>13</v>
      </c>
      <c r="F2675" s="149">
        <v>1</v>
      </c>
      <c r="G2675" s="149"/>
      <c r="H2675" s="151">
        <v>33.299999999999997</v>
      </c>
      <c r="I2675" s="228">
        <f t="shared" si="1134"/>
        <v>33.299999999999997</v>
      </c>
      <c r="J2675" s="228">
        <f t="shared" si="1135"/>
        <v>0</v>
      </c>
      <c r="K2675" s="228">
        <f t="shared" si="1136"/>
        <v>33.299999999999997</v>
      </c>
      <c r="L2675" s="58">
        <f t="shared" si="1137"/>
        <v>1</v>
      </c>
      <c r="M2675" s="58">
        <f t="shared" si="1138"/>
        <v>0</v>
      </c>
      <c r="N2675" s="58">
        <f t="shared" si="1139"/>
        <v>1</v>
      </c>
      <c r="O2675" s="259">
        <v>1</v>
      </c>
      <c r="P2675" s="13">
        <v>0</v>
      </c>
      <c r="Q2675" s="260">
        <f t="shared" si="1140"/>
        <v>1</v>
      </c>
      <c r="R2675" s="223" t="s">
        <v>22</v>
      </c>
      <c r="S2675" s="152">
        <v>43909</v>
      </c>
      <c r="T2675" s="152" t="s">
        <v>532</v>
      </c>
      <c r="U2675" s="184">
        <v>47848</v>
      </c>
      <c r="V2675" s="139">
        <v>41695</v>
      </c>
      <c r="W2675" s="29"/>
      <c r="X2675" s="29"/>
      <c r="Y2675" s="11"/>
    </row>
    <row r="2676" spans="1:25" s="66" customFormat="1" ht="21" customHeight="1" x14ac:dyDescent="0.2">
      <c r="A2676" s="149">
        <f t="shared" si="1116"/>
        <v>77</v>
      </c>
      <c r="B2676" s="150" t="s">
        <v>126</v>
      </c>
      <c r="C2676" s="150" t="s">
        <v>533</v>
      </c>
      <c r="D2676" s="150" t="s">
        <v>40</v>
      </c>
      <c r="E2676" s="150" t="s">
        <v>12</v>
      </c>
      <c r="F2676" s="149">
        <v>1</v>
      </c>
      <c r="G2676" s="149"/>
      <c r="H2676" s="151">
        <v>38.5</v>
      </c>
      <c r="I2676" s="228">
        <f t="shared" si="1134"/>
        <v>38.5</v>
      </c>
      <c r="J2676" s="228">
        <f t="shared" si="1135"/>
        <v>38.5</v>
      </c>
      <c r="K2676" s="228">
        <f t="shared" si="1136"/>
        <v>0</v>
      </c>
      <c r="L2676" s="58">
        <f t="shared" si="1137"/>
        <v>1</v>
      </c>
      <c r="M2676" s="58">
        <f t="shared" si="1138"/>
        <v>1</v>
      </c>
      <c r="N2676" s="58">
        <f t="shared" si="1139"/>
        <v>0</v>
      </c>
      <c r="O2676" s="259">
        <v>1</v>
      </c>
      <c r="P2676" s="13">
        <v>0</v>
      </c>
      <c r="Q2676" s="260">
        <f t="shared" si="1140"/>
        <v>1</v>
      </c>
      <c r="R2676" s="223" t="s">
        <v>22</v>
      </c>
      <c r="S2676" s="152">
        <v>43909</v>
      </c>
      <c r="T2676" s="152" t="s">
        <v>532</v>
      </c>
      <c r="U2676" s="184">
        <v>47848</v>
      </c>
      <c r="V2676" s="26"/>
      <c r="W2676" s="29"/>
      <c r="X2676" s="29"/>
      <c r="Y2676" s="11"/>
    </row>
    <row r="2677" spans="1:25" s="66" customFormat="1" ht="21" customHeight="1" x14ac:dyDescent="0.2">
      <c r="A2677" s="149">
        <f t="shared" si="1116"/>
        <v>77</v>
      </c>
      <c r="B2677" s="150" t="s">
        <v>126</v>
      </c>
      <c r="C2677" s="150" t="s">
        <v>533</v>
      </c>
      <c r="D2677" s="150" t="s">
        <v>41</v>
      </c>
      <c r="E2677" s="150" t="s">
        <v>13</v>
      </c>
      <c r="F2677" s="149">
        <v>1</v>
      </c>
      <c r="G2677" s="149"/>
      <c r="H2677" s="151">
        <v>33.1</v>
      </c>
      <c r="I2677" s="228">
        <f t="shared" si="1134"/>
        <v>33.1</v>
      </c>
      <c r="J2677" s="228">
        <f t="shared" si="1135"/>
        <v>0</v>
      </c>
      <c r="K2677" s="228">
        <f t="shared" si="1136"/>
        <v>33.1</v>
      </c>
      <c r="L2677" s="58">
        <f t="shared" si="1137"/>
        <v>1</v>
      </c>
      <c r="M2677" s="58">
        <f t="shared" si="1138"/>
        <v>0</v>
      </c>
      <c r="N2677" s="58">
        <f t="shared" si="1139"/>
        <v>1</v>
      </c>
      <c r="O2677" s="259">
        <v>2</v>
      </c>
      <c r="P2677" s="13">
        <v>0</v>
      </c>
      <c r="Q2677" s="260">
        <f t="shared" si="1140"/>
        <v>2</v>
      </c>
      <c r="R2677" s="223" t="s">
        <v>22</v>
      </c>
      <c r="S2677" s="152">
        <v>43909</v>
      </c>
      <c r="T2677" s="152" t="s">
        <v>532</v>
      </c>
      <c r="U2677" s="184">
        <v>47848</v>
      </c>
      <c r="V2677" s="139" t="s">
        <v>552</v>
      </c>
      <c r="W2677" s="29"/>
      <c r="X2677" s="29"/>
      <c r="Y2677" s="11"/>
    </row>
    <row r="2678" spans="1:25" s="66" customFormat="1" ht="21" customHeight="1" x14ac:dyDescent="0.2">
      <c r="A2678" s="149">
        <f t="shared" si="1116"/>
        <v>77</v>
      </c>
      <c r="B2678" s="150" t="s">
        <v>126</v>
      </c>
      <c r="C2678" s="150" t="s">
        <v>533</v>
      </c>
      <c r="D2678" s="150" t="s">
        <v>42</v>
      </c>
      <c r="E2678" s="150" t="s">
        <v>13</v>
      </c>
      <c r="F2678" s="149">
        <v>2</v>
      </c>
      <c r="G2678" s="149"/>
      <c r="H2678" s="151">
        <v>54.6</v>
      </c>
      <c r="I2678" s="228">
        <f t="shared" si="1134"/>
        <v>54.6</v>
      </c>
      <c r="J2678" s="228">
        <f t="shared" si="1135"/>
        <v>0</v>
      </c>
      <c r="K2678" s="228">
        <f t="shared" si="1136"/>
        <v>54.6</v>
      </c>
      <c r="L2678" s="58">
        <f t="shared" si="1137"/>
        <v>1</v>
      </c>
      <c r="M2678" s="58">
        <f t="shared" si="1138"/>
        <v>0</v>
      </c>
      <c r="N2678" s="58">
        <f t="shared" si="1139"/>
        <v>1</v>
      </c>
      <c r="O2678" s="259">
        <v>2</v>
      </c>
      <c r="P2678" s="13">
        <v>0</v>
      </c>
      <c r="Q2678" s="260">
        <f t="shared" si="1140"/>
        <v>2</v>
      </c>
      <c r="R2678" s="223" t="s">
        <v>22</v>
      </c>
      <c r="S2678" s="152">
        <v>43909</v>
      </c>
      <c r="T2678" s="152" t="s">
        <v>532</v>
      </c>
      <c r="U2678" s="184">
        <v>47848</v>
      </c>
      <c r="V2678" s="139">
        <v>42751</v>
      </c>
      <c r="W2678" s="29"/>
      <c r="X2678" s="29"/>
      <c r="Y2678" s="11"/>
    </row>
    <row r="2679" spans="1:25" s="66" customFormat="1" ht="21" customHeight="1" x14ac:dyDescent="0.2">
      <c r="A2679" s="149">
        <f t="shared" si="1116"/>
        <v>77</v>
      </c>
      <c r="B2679" s="150" t="s">
        <v>126</v>
      </c>
      <c r="C2679" s="150" t="s">
        <v>533</v>
      </c>
      <c r="D2679" s="150" t="s">
        <v>43</v>
      </c>
      <c r="E2679" s="150" t="s">
        <v>13</v>
      </c>
      <c r="F2679" s="149">
        <v>2</v>
      </c>
      <c r="G2679" s="149"/>
      <c r="H2679" s="151">
        <v>53.8</v>
      </c>
      <c r="I2679" s="228">
        <f t="shared" si="1134"/>
        <v>53.8</v>
      </c>
      <c r="J2679" s="228">
        <f t="shared" si="1135"/>
        <v>0</v>
      </c>
      <c r="K2679" s="228">
        <f t="shared" si="1136"/>
        <v>53.8</v>
      </c>
      <c r="L2679" s="58">
        <f t="shared" si="1137"/>
        <v>1</v>
      </c>
      <c r="M2679" s="58">
        <f t="shared" si="1138"/>
        <v>0</v>
      </c>
      <c r="N2679" s="58">
        <f t="shared" si="1139"/>
        <v>1</v>
      </c>
      <c r="O2679" s="259">
        <v>6</v>
      </c>
      <c r="P2679" s="13">
        <v>0</v>
      </c>
      <c r="Q2679" s="260">
        <f t="shared" si="1140"/>
        <v>6</v>
      </c>
      <c r="R2679" s="223" t="s">
        <v>22</v>
      </c>
      <c r="S2679" s="152">
        <v>43909</v>
      </c>
      <c r="T2679" s="152" t="s">
        <v>532</v>
      </c>
      <c r="U2679" s="184">
        <v>47848</v>
      </c>
      <c r="V2679" s="139">
        <v>41702</v>
      </c>
      <c r="W2679" s="29"/>
      <c r="X2679" s="29"/>
      <c r="Y2679" s="11"/>
    </row>
    <row r="2680" spans="1:25" s="66" customFormat="1" ht="21" customHeight="1" x14ac:dyDescent="0.2">
      <c r="A2680" s="149">
        <f t="shared" si="1116"/>
        <v>77</v>
      </c>
      <c r="B2680" s="150" t="s">
        <v>126</v>
      </c>
      <c r="C2680" s="150" t="s">
        <v>533</v>
      </c>
      <c r="D2680" s="150" t="s">
        <v>47</v>
      </c>
      <c r="E2680" s="150" t="s">
        <v>13</v>
      </c>
      <c r="F2680" s="149">
        <v>1</v>
      </c>
      <c r="G2680" s="149"/>
      <c r="H2680" s="151">
        <v>42</v>
      </c>
      <c r="I2680" s="228">
        <f t="shared" si="1134"/>
        <v>42</v>
      </c>
      <c r="J2680" s="228">
        <f t="shared" si="1135"/>
        <v>0</v>
      </c>
      <c r="K2680" s="228">
        <f t="shared" si="1136"/>
        <v>42</v>
      </c>
      <c r="L2680" s="58">
        <f t="shared" si="1137"/>
        <v>1</v>
      </c>
      <c r="M2680" s="58">
        <f t="shared" si="1138"/>
        <v>0</v>
      </c>
      <c r="N2680" s="58">
        <f t="shared" si="1139"/>
        <v>1</v>
      </c>
      <c r="O2680" s="259">
        <v>1</v>
      </c>
      <c r="P2680" s="13">
        <v>0</v>
      </c>
      <c r="Q2680" s="260">
        <f t="shared" si="1140"/>
        <v>1</v>
      </c>
      <c r="R2680" s="223" t="s">
        <v>22</v>
      </c>
      <c r="S2680" s="152">
        <v>43909</v>
      </c>
      <c r="T2680" s="152" t="s">
        <v>532</v>
      </c>
      <c r="U2680" s="184">
        <v>47848</v>
      </c>
      <c r="V2680" s="139">
        <v>39022</v>
      </c>
      <c r="W2680" s="29"/>
      <c r="X2680" s="29"/>
      <c r="Y2680" s="11"/>
    </row>
    <row r="2681" spans="1:25" s="66" customFormat="1" ht="21" customHeight="1" x14ac:dyDescent="0.2">
      <c r="A2681" s="149">
        <f t="shared" si="1116"/>
        <v>77</v>
      </c>
      <c r="B2681" s="150" t="s">
        <v>126</v>
      </c>
      <c r="C2681" s="150" t="s">
        <v>533</v>
      </c>
      <c r="D2681" s="150" t="s">
        <v>46</v>
      </c>
      <c r="E2681" s="150" t="s">
        <v>13</v>
      </c>
      <c r="F2681" s="149">
        <v>1</v>
      </c>
      <c r="G2681" s="149"/>
      <c r="H2681" s="151">
        <v>32.9</v>
      </c>
      <c r="I2681" s="228">
        <f t="shared" si="1134"/>
        <v>32.9</v>
      </c>
      <c r="J2681" s="228">
        <f t="shared" si="1135"/>
        <v>0</v>
      </c>
      <c r="K2681" s="228">
        <f t="shared" si="1136"/>
        <v>32.9</v>
      </c>
      <c r="L2681" s="58">
        <f t="shared" si="1137"/>
        <v>1</v>
      </c>
      <c r="M2681" s="58">
        <f t="shared" si="1138"/>
        <v>0</v>
      </c>
      <c r="N2681" s="58">
        <f t="shared" si="1139"/>
        <v>1</v>
      </c>
      <c r="O2681" s="259">
        <v>1</v>
      </c>
      <c r="P2681" s="13">
        <v>0</v>
      </c>
      <c r="Q2681" s="260">
        <f t="shared" si="1140"/>
        <v>1</v>
      </c>
      <c r="R2681" s="223" t="s">
        <v>22</v>
      </c>
      <c r="S2681" s="152">
        <v>43909</v>
      </c>
      <c r="T2681" s="152" t="s">
        <v>532</v>
      </c>
      <c r="U2681" s="184">
        <v>47848</v>
      </c>
      <c r="V2681" s="139">
        <v>38537</v>
      </c>
      <c r="W2681" s="29"/>
      <c r="X2681" s="29"/>
      <c r="Y2681" s="11"/>
    </row>
    <row r="2682" spans="1:25" s="66" customFormat="1" ht="21" customHeight="1" x14ac:dyDescent="0.2">
      <c r="A2682" s="149">
        <f t="shared" si="1116"/>
        <v>77</v>
      </c>
      <c r="B2682" s="150" t="s">
        <v>126</v>
      </c>
      <c r="C2682" s="150" t="s">
        <v>533</v>
      </c>
      <c r="D2682" s="150" t="s">
        <v>48</v>
      </c>
      <c r="E2682" s="150" t="s">
        <v>13</v>
      </c>
      <c r="F2682" s="149">
        <v>2</v>
      </c>
      <c r="G2682" s="149"/>
      <c r="H2682" s="151">
        <v>48.6</v>
      </c>
      <c r="I2682" s="228">
        <f t="shared" si="1134"/>
        <v>48.6</v>
      </c>
      <c r="J2682" s="228">
        <f t="shared" si="1135"/>
        <v>0</v>
      </c>
      <c r="K2682" s="228">
        <f t="shared" si="1136"/>
        <v>48.6</v>
      </c>
      <c r="L2682" s="58">
        <f t="shared" si="1137"/>
        <v>1</v>
      </c>
      <c r="M2682" s="58">
        <f t="shared" si="1138"/>
        <v>0</v>
      </c>
      <c r="N2682" s="58">
        <f t="shared" si="1139"/>
        <v>1</v>
      </c>
      <c r="O2682" s="259">
        <v>7</v>
      </c>
      <c r="P2682" s="13">
        <v>0</v>
      </c>
      <c r="Q2682" s="260">
        <f t="shared" si="1140"/>
        <v>7</v>
      </c>
      <c r="R2682" s="223" t="s">
        <v>22</v>
      </c>
      <c r="S2682" s="152">
        <v>43909</v>
      </c>
      <c r="T2682" s="152" t="s">
        <v>532</v>
      </c>
      <c r="U2682" s="184">
        <v>47848</v>
      </c>
      <c r="V2682" s="139">
        <v>37636</v>
      </c>
      <c r="W2682" s="29"/>
      <c r="X2682" s="29"/>
      <c r="Y2682" s="11"/>
    </row>
    <row r="2683" spans="1:25" s="66" customFormat="1" ht="21" customHeight="1" x14ac:dyDescent="0.2">
      <c r="A2683" s="149">
        <f t="shared" si="1116"/>
        <v>77</v>
      </c>
      <c r="B2683" s="155" t="s">
        <v>126</v>
      </c>
      <c r="C2683" s="155" t="s">
        <v>533</v>
      </c>
      <c r="D2683" s="155">
        <f>COUNTA(D2663:D2682)</f>
        <v>20</v>
      </c>
      <c r="E2683" s="155" t="s">
        <v>405</v>
      </c>
      <c r="F2683" s="153"/>
      <c r="G2683" s="156">
        <v>1073.5</v>
      </c>
      <c r="H2683" s="156">
        <f>SUM(H2663:H2682)</f>
        <v>881.4</v>
      </c>
      <c r="I2683" s="156">
        <f t="shared" ref="I2683:Q2683" si="1141">SUM(I2663:I2682)</f>
        <v>881.4</v>
      </c>
      <c r="J2683" s="156">
        <f t="shared" si="1141"/>
        <v>38.5</v>
      </c>
      <c r="K2683" s="156">
        <f t="shared" si="1141"/>
        <v>842.9</v>
      </c>
      <c r="L2683" s="160">
        <f t="shared" si="1141"/>
        <v>20</v>
      </c>
      <c r="M2683" s="160">
        <f t="shared" si="1141"/>
        <v>1</v>
      </c>
      <c r="N2683" s="160">
        <f t="shared" si="1141"/>
        <v>19</v>
      </c>
      <c r="O2683" s="160">
        <f t="shared" si="1141"/>
        <v>46</v>
      </c>
      <c r="P2683" s="160">
        <f t="shared" si="1141"/>
        <v>0</v>
      </c>
      <c r="Q2683" s="160">
        <f t="shared" si="1141"/>
        <v>46</v>
      </c>
      <c r="R2683" s="15" t="str">
        <f>IF(L2683/D2683=0,"дом расселён 100%",IF(L2683-D2683=0,"0%",IF(L2683/D2683&lt;1,1-L2683/D2683)))</f>
        <v>0%</v>
      </c>
      <c r="S2683" s="219">
        <v>43909</v>
      </c>
      <c r="T2683" s="219" t="s">
        <v>532</v>
      </c>
      <c r="U2683" s="219">
        <v>47848</v>
      </c>
      <c r="V2683" s="26"/>
      <c r="W2683" s="29"/>
      <c r="X2683" s="29"/>
      <c r="Y2683" s="11"/>
    </row>
    <row r="2684" spans="1:25" s="66" customFormat="1" ht="21" customHeight="1" x14ac:dyDescent="0.2">
      <c r="A2684" s="149">
        <f>A2683+1</f>
        <v>78</v>
      </c>
      <c r="B2684" s="150" t="s">
        <v>126</v>
      </c>
      <c r="C2684" s="150" t="s">
        <v>534</v>
      </c>
      <c r="D2684" s="150" t="s">
        <v>21</v>
      </c>
      <c r="E2684" s="150" t="s">
        <v>13</v>
      </c>
      <c r="F2684" s="149">
        <v>2</v>
      </c>
      <c r="G2684" s="149"/>
      <c r="H2684" s="151">
        <v>45.1</v>
      </c>
      <c r="I2684" s="228">
        <f t="shared" ref="I2684:I2700" si="1142">IF(R2684="Подлежит расселению",H2684,IF(R2684="Расселено",0,IF(R2684="Пустующие",0,IF(R2684="В суде",H2684))))</f>
        <v>45.1</v>
      </c>
      <c r="J2684" s="228">
        <f t="shared" ref="J2684:J2700" si="1143">IF(E2684="Муниципальная",I2684,IF(E2684="Частная",0,IF(E2684="Государственная",0,IF(E2684="Юр.лицо",0))))</f>
        <v>0</v>
      </c>
      <c r="K2684" s="228">
        <f t="shared" ref="K2684:K2700" si="1144">IF(E2684="Муниципальная",0,IF(E2684="Частная",I2684,IF(E2684="Государственная",I2684,IF(E2684="Юр.лицо",I2684))))</f>
        <v>45.1</v>
      </c>
      <c r="L2684" s="58">
        <f t="shared" ref="L2684:L2700" si="1145">IF(I2684&gt;0,1,IF(I2684=0,0))</f>
        <v>1</v>
      </c>
      <c r="M2684" s="58">
        <f t="shared" ref="M2684:M2700" si="1146">IF(J2684&gt;0,1,IF(J2684=0,0))</f>
        <v>0</v>
      </c>
      <c r="N2684" s="58">
        <f t="shared" ref="N2684:N2700" si="1147">IF(K2684&gt;0,1,IF(K2684=0,0))</f>
        <v>1</v>
      </c>
      <c r="O2684" s="259">
        <v>1</v>
      </c>
      <c r="P2684" s="13">
        <v>0</v>
      </c>
      <c r="Q2684" s="260">
        <f t="shared" ref="Q2684:Q2700" si="1148">O2684-P2684</f>
        <v>1</v>
      </c>
      <c r="R2684" s="223" t="s">
        <v>22</v>
      </c>
      <c r="S2684" s="210">
        <v>43909</v>
      </c>
      <c r="T2684" s="210" t="s">
        <v>535</v>
      </c>
      <c r="U2684" s="211">
        <v>47848</v>
      </c>
      <c r="V2684" s="139">
        <v>43005</v>
      </c>
      <c r="W2684" s="29"/>
      <c r="X2684" s="29"/>
      <c r="Y2684" s="11"/>
    </row>
    <row r="2685" spans="1:25" s="66" customFormat="1" ht="21" customHeight="1" x14ac:dyDescent="0.2">
      <c r="A2685" s="149">
        <f t="shared" si="1116"/>
        <v>78</v>
      </c>
      <c r="B2685" s="150" t="s">
        <v>126</v>
      </c>
      <c r="C2685" s="150" t="s">
        <v>534</v>
      </c>
      <c r="D2685" s="150" t="s">
        <v>23</v>
      </c>
      <c r="E2685" s="150" t="s">
        <v>12</v>
      </c>
      <c r="F2685" s="149">
        <v>2</v>
      </c>
      <c r="G2685" s="149"/>
      <c r="H2685" s="151">
        <v>45.4</v>
      </c>
      <c r="I2685" s="228">
        <f t="shared" si="1142"/>
        <v>45.4</v>
      </c>
      <c r="J2685" s="228">
        <f t="shared" si="1143"/>
        <v>45.4</v>
      </c>
      <c r="K2685" s="228">
        <f t="shared" si="1144"/>
        <v>0</v>
      </c>
      <c r="L2685" s="58">
        <f t="shared" si="1145"/>
        <v>1</v>
      </c>
      <c r="M2685" s="58">
        <f t="shared" si="1146"/>
        <v>1</v>
      </c>
      <c r="N2685" s="58">
        <f t="shared" si="1147"/>
        <v>0</v>
      </c>
      <c r="O2685" s="259">
        <v>1</v>
      </c>
      <c r="P2685" s="13">
        <v>0</v>
      </c>
      <c r="Q2685" s="260">
        <f t="shared" si="1148"/>
        <v>1</v>
      </c>
      <c r="R2685" s="223" t="s">
        <v>22</v>
      </c>
      <c r="S2685" s="152">
        <v>43909</v>
      </c>
      <c r="T2685" s="152" t="s">
        <v>535</v>
      </c>
      <c r="U2685" s="184">
        <v>47848</v>
      </c>
      <c r="V2685" s="26"/>
      <c r="W2685" s="29"/>
      <c r="X2685" s="29"/>
      <c r="Y2685" s="11"/>
    </row>
    <row r="2686" spans="1:25" s="66" customFormat="1" ht="21" customHeight="1" x14ac:dyDescent="0.2">
      <c r="A2686" s="149">
        <f t="shared" si="1116"/>
        <v>78</v>
      </c>
      <c r="B2686" s="150" t="s">
        <v>126</v>
      </c>
      <c r="C2686" s="150" t="s">
        <v>534</v>
      </c>
      <c r="D2686" s="150" t="s">
        <v>24</v>
      </c>
      <c r="E2686" s="150" t="s">
        <v>13</v>
      </c>
      <c r="F2686" s="149">
        <v>2</v>
      </c>
      <c r="G2686" s="149"/>
      <c r="H2686" s="151">
        <v>36.1</v>
      </c>
      <c r="I2686" s="228">
        <f t="shared" si="1142"/>
        <v>36.1</v>
      </c>
      <c r="J2686" s="228">
        <f t="shared" si="1143"/>
        <v>0</v>
      </c>
      <c r="K2686" s="228">
        <f t="shared" si="1144"/>
        <v>36.1</v>
      </c>
      <c r="L2686" s="58">
        <f t="shared" si="1145"/>
        <v>1</v>
      </c>
      <c r="M2686" s="58">
        <f t="shared" si="1146"/>
        <v>0</v>
      </c>
      <c r="N2686" s="58">
        <f t="shared" si="1147"/>
        <v>1</v>
      </c>
      <c r="O2686" s="259">
        <v>3</v>
      </c>
      <c r="P2686" s="13">
        <v>0</v>
      </c>
      <c r="Q2686" s="260">
        <f t="shared" si="1148"/>
        <v>3</v>
      </c>
      <c r="R2686" s="223" t="s">
        <v>22</v>
      </c>
      <c r="S2686" s="152">
        <v>43909</v>
      </c>
      <c r="T2686" s="152" t="s">
        <v>535</v>
      </c>
      <c r="U2686" s="184">
        <v>47848</v>
      </c>
      <c r="V2686" s="139">
        <v>41093</v>
      </c>
      <c r="W2686" s="29"/>
      <c r="X2686" s="29"/>
      <c r="Y2686" s="11"/>
    </row>
    <row r="2687" spans="1:25" s="66" customFormat="1" ht="21" customHeight="1" x14ac:dyDescent="0.2">
      <c r="A2687" s="149">
        <f t="shared" si="1116"/>
        <v>78</v>
      </c>
      <c r="B2687" s="150" t="s">
        <v>126</v>
      </c>
      <c r="C2687" s="150" t="s">
        <v>534</v>
      </c>
      <c r="D2687" s="150" t="s">
        <v>25</v>
      </c>
      <c r="E2687" s="150" t="s">
        <v>13</v>
      </c>
      <c r="F2687" s="149">
        <v>2</v>
      </c>
      <c r="G2687" s="149"/>
      <c r="H2687" s="151">
        <v>44</v>
      </c>
      <c r="I2687" s="228">
        <f t="shared" si="1142"/>
        <v>44</v>
      </c>
      <c r="J2687" s="228">
        <f t="shared" si="1143"/>
        <v>0</v>
      </c>
      <c r="K2687" s="228">
        <f t="shared" si="1144"/>
        <v>44</v>
      </c>
      <c r="L2687" s="58">
        <f t="shared" si="1145"/>
        <v>1</v>
      </c>
      <c r="M2687" s="58">
        <f t="shared" si="1146"/>
        <v>0</v>
      </c>
      <c r="N2687" s="58">
        <f t="shared" si="1147"/>
        <v>1</v>
      </c>
      <c r="O2687" s="259">
        <v>1</v>
      </c>
      <c r="P2687" s="13">
        <v>0</v>
      </c>
      <c r="Q2687" s="260">
        <f t="shared" si="1148"/>
        <v>1</v>
      </c>
      <c r="R2687" s="223" t="s">
        <v>22</v>
      </c>
      <c r="S2687" s="152">
        <v>43909</v>
      </c>
      <c r="T2687" s="152" t="s">
        <v>535</v>
      </c>
      <c r="U2687" s="184">
        <v>47848</v>
      </c>
      <c r="V2687" s="139">
        <v>38128</v>
      </c>
      <c r="W2687" s="29"/>
      <c r="X2687" s="29"/>
      <c r="Y2687" s="11"/>
    </row>
    <row r="2688" spans="1:25" s="66" customFormat="1" ht="21" customHeight="1" x14ac:dyDescent="0.2">
      <c r="A2688" s="149">
        <f t="shared" si="1116"/>
        <v>78</v>
      </c>
      <c r="B2688" s="150" t="s">
        <v>126</v>
      </c>
      <c r="C2688" s="150" t="s">
        <v>534</v>
      </c>
      <c r="D2688" s="150" t="s">
        <v>26</v>
      </c>
      <c r="E2688" s="150" t="s">
        <v>13</v>
      </c>
      <c r="F2688" s="149">
        <v>1</v>
      </c>
      <c r="G2688" s="149"/>
      <c r="H2688" s="151">
        <v>44.6</v>
      </c>
      <c r="I2688" s="228">
        <f t="shared" si="1142"/>
        <v>44.6</v>
      </c>
      <c r="J2688" s="228">
        <f t="shared" si="1143"/>
        <v>0</v>
      </c>
      <c r="K2688" s="228">
        <f t="shared" si="1144"/>
        <v>44.6</v>
      </c>
      <c r="L2688" s="58">
        <f t="shared" si="1145"/>
        <v>1</v>
      </c>
      <c r="M2688" s="58">
        <f t="shared" si="1146"/>
        <v>0</v>
      </c>
      <c r="N2688" s="58">
        <f t="shared" si="1147"/>
        <v>1</v>
      </c>
      <c r="O2688" s="259">
        <v>1</v>
      </c>
      <c r="P2688" s="13">
        <v>0</v>
      </c>
      <c r="Q2688" s="260">
        <f t="shared" si="1148"/>
        <v>1</v>
      </c>
      <c r="R2688" s="223" t="s">
        <v>22</v>
      </c>
      <c r="S2688" s="152">
        <v>43909</v>
      </c>
      <c r="T2688" s="152" t="s">
        <v>535</v>
      </c>
      <c r="U2688" s="184">
        <v>47848</v>
      </c>
      <c r="V2688" s="139">
        <v>41598</v>
      </c>
      <c r="W2688" s="29"/>
      <c r="X2688" s="29"/>
      <c r="Y2688" s="11"/>
    </row>
    <row r="2689" spans="1:25" s="66" customFormat="1" ht="21" customHeight="1" x14ac:dyDescent="0.2">
      <c r="A2689" s="149">
        <f t="shared" si="1116"/>
        <v>78</v>
      </c>
      <c r="B2689" s="150" t="s">
        <v>126</v>
      </c>
      <c r="C2689" s="150" t="s">
        <v>534</v>
      </c>
      <c r="D2689" s="150" t="s">
        <v>27</v>
      </c>
      <c r="E2689" s="150" t="s">
        <v>12</v>
      </c>
      <c r="F2689" s="149">
        <v>2</v>
      </c>
      <c r="G2689" s="149"/>
      <c r="H2689" s="151">
        <v>44.3</v>
      </c>
      <c r="I2689" s="228">
        <f t="shared" si="1142"/>
        <v>44.3</v>
      </c>
      <c r="J2689" s="228">
        <f t="shared" si="1143"/>
        <v>44.3</v>
      </c>
      <c r="K2689" s="228">
        <f t="shared" si="1144"/>
        <v>0</v>
      </c>
      <c r="L2689" s="58">
        <f t="shared" si="1145"/>
        <v>1</v>
      </c>
      <c r="M2689" s="58">
        <f t="shared" si="1146"/>
        <v>1</v>
      </c>
      <c r="N2689" s="58">
        <f t="shared" si="1147"/>
        <v>0</v>
      </c>
      <c r="O2689" s="259">
        <v>3</v>
      </c>
      <c r="P2689" s="13">
        <v>0</v>
      </c>
      <c r="Q2689" s="260">
        <f t="shared" si="1148"/>
        <v>3</v>
      </c>
      <c r="R2689" s="223" t="s">
        <v>22</v>
      </c>
      <c r="S2689" s="152">
        <v>43909</v>
      </c>
      <c r="T2689" s="152" t="s">
        <v>535</v>
      </c>
      <c r="U2689" s="184">
        <v>47848</v>
      </c>
      <c r="V2689" s="26"/>
      <c r="W2689" s="29"/>
      <c r="X2689" s="29"/>
      <c r="Y2689" s="11"/>
    </row>
    <row r="2690" spans="1:25" s="66" customFormat="1" ht="21" customHeight="1" x14ac:dyDescent="0.2">
      <c r="A2690" s="149">
        <f t="shared" si="1116"/>
        <v>78</v>
      </c>
      <c r="B2690" s="150" t="s">
        <v>126</v>
      </c>
      <c r="C2690" s="150" t="s">
        <v>534</v>
      </c>
      <c r="D2690" s="150" t="s">
        <v>28</v>
      </c>
      <c r="E2690" s="150" t="s">
        <v>13</v>
      </c>
      <c r="F2690" s="149">
        <v>2</v>
      </c>
      <c r="G2690" s="149"/>
      <c r="H2690" s="151">
        <v>45.6</v>
      </c>
      <c r="I2690" s="228">
        <f t="shared" si="1142"/>
        <v>45.6</v>
      </c>
      <c r="J2690" s="228">
        <f t="shared" si="1143"/>
        <v>0</v>
      </c>
      <c r="K2690" s="228">
        <f t="shared" si="1144"/>
        <v>45.6</v>
      </c>
      <c r="L2690" s="58">
        <f t="shared" si="1145"/>
        <v>1</v>
      </c>
      <c r="M2690" s="58">
        <f t="shared" si="1146"/>
        <v>0</v>
      </c>
      <c r="N2690" s="58">
        <f t="shared" si="1147"/>
        <v>1</v>
      </c>
      <c r="O2690" s="259">
        <v>3</v>
      </c>
      <c r="P2690" s="13">
        <v>0</v>
      </c>
      <c r="Q2690" s="260">
        <f t="shared" si="1148"/>
        <v>3</v>
      </c>
      <c r="R2690" s="223" t="s">
        <v>22</v>
      </c>
      <c r="S2690" s="152">
        <v>43909</v>
      </c>
      <c r="T2690" s="152" t="s">
        <v>535</v>
      </c>
      <c r="U2690" s="184">
        <v>47848</v>
      </c>
      <c r="V2690" s="139">
        <v>42116</v>
      </c>
      <c r="W2690" s="29"/>
      <c r="X2690" s="29"/>
      <c r="Y2690" s="11"/>
    </row>
    <row r="2691" spans="1:25" s="66" customFormat="1" ht="21" customHeight="1" x14ac:dyDescent="0.2">
      <c r="A2691" s="149">
        <f t="shared" si="1116"/>
        <v>78</v>
      </c>
      <c r="B2691" s="150" t="s">
        <v>126</v>
      </c>
      <c r="C2691" s="150" t="s">
        <v>534</v>
      </c>
      <c r="D2691" s="150" t="s">
        <v>29</v>
      </c>
      <c r="E2691" s="150" t="s">
        <v>13</v>
      </c>
      <c r="F2691" s="149">
        <v>2</v>
      </c>
      <c r="G2691" s="149"/>
      <c r="H2691" s="151">
        <v>43.7</v>
      </c>
      <c r="I2691" s="228">
        <f t="shared" si="1142"/>
        <v>43.7</v>
      </c>
      <c r="J2691" s="228">
        <f t="shared" si="1143"/>
        <v>0</v>
      </c>
      <c r="K2691" s="228">
        <f t="shared" si="1144"/>
        <v>43.7</v>
      </c>
      <c r="L2691" s="58">
        <f t="shared" si="1145"/>
        <v>1</v>
      </c>
      <c r="M2691" s="58">
        <f t="shared" si="1146"/>
        <v>0</v>
      </c>
      <c r="N2691" s="58">
        <f t="shared" si="1147"/>
        <v>1</v>
      </c>
      <c r="O2691" s="259">
        <v>4</v>
      </c>
      <c r="P2691" s="13">
        <v>0</v>
      </c>
      <c r="Q2691" s="260">
        <f t="shared" si="1148"/>
        <v>4</v>
      </c>
      <c r="R2691" s="223" t="s">
        <v>22</v>
      </c>
      <c r="S2691" s="152">
        <v>43909</v>
      </c>
      <c r="T2691" s="152" t="s">
        <v>535</v>
      </c>
      <c r="U2691" s="184">
        <v>47848</v>
      </c>
      <c r="V2691" s="139">
        <v>37373</v>
      </c>
      <c r="W2691" s="29"/>
      <c r="X2691" s="29"/>
      <c r="Y2691" s="11"/>
    </row>
    <row r="2692" spans="1:25" s="66" customFormat="1" ht="21" customHeight="1" x14ac:dyDescent="0.2">
      <c r="A2692" s="149">
        <f t="shared" si="1116"/>
        <v>78</v>
      </c>
      <c r="B2692" s="150" t="s">
        <v>126</v>
      </c>
      <c r="C2692" s="150" t="s">
        <v>534</v>
      </c>
      <c r="D2692" s="150" t="s">
        <v>30</v>
      </c>
      <c r="E2692" s="150" t="s">
        <v>13</v>
      </c>
      <c r="F2692" s="149">
        <v>2</v>
      </c>
      <c r="G2692" s="149"/>
      <c r="H2692" s="151">
        <v>42.8</v>
      </c>
      <c r="I2692" s="228">
        <f t="shared" si="1142"/>
        <v>42.8</v>
      </c>
      <c r="J2692" s="228">
        <f t="shared" si="1143"/>
        <v>0</v>
      </c>
      <c r="K2692" s="228">
        <f t="shared" si="1144"/>
        <v>42.8</v>
      </c>
      <c r="L2692" s="58">
        <f t="shared" si="1145"/>
        <v>1</v>
      </c>
      <c r="M2692" s="58">
        <f t="shared" si="1146"/>
        <v>0</v>
      </c>
      <c r="N2692" s="58">
        <f t="shared" si="1147"/>
        <v>1</v>
      </c>
      <c r="O2692" s="259">
        <v>0</v>
      </c>
      <c r="P2692" s="13">
        <v>0</v>
      </c>
      <c r="Q2692" s="260">
        <f t="shared" si="1148"/>
        <v>0</v>
      </c>
      <c r="R2692" s="223" t="s">
        <v>22</v>
      </c>
      <c r="S2692" s="152">
        <v>43909</v>
      </c>
      <c r="T2692" s="152" t="s">
        <v>535</v>
      </c>
      <c r="U2692" s="184">
        <v>47848</v>
      </c>
      <c r="V2692" s="139">
        <v>38472</v>
      </c>
      <c r="W2692" s="29"/>
      <c r="X2692" s="29"/>
      <c r="Y2692" s="11"/>
    </row>
    <row r="2693" spans="1:25" s="66" customFormat="1" ht="21" customHeight="1" x14ac:dyDescent="0.2">
      <c r="A2693" s="149">
        <f t="shared" si="1116"/>
        <v>78</v>
      </c>
      <c r="B2693" s="150" t="s">
        <v>126</v>
      </c>
      <c r="C2693" s="150" t="s">
        <v>534</v>
      </c>
      <c r="D2693" s="150" t="s">
        <v>31</v>
      </c>
      <c r="E2693" s="150" t="s">
        <v>12</v>
      </c>
      <c r="F2693" s="149">
        <v>2</v>
      </c>
      <c r="G2693" s="149"/>
      <c r="H2693" s="151">
        <v>44.1</v>
      </c>
      <c r="I2693" s="228">
        <f t="shared" si="1142"/>
        <v>44.1</v>
      </c>
      <c r="J2693" s="228">
        <f t="shared" si="1143"/>
        <v>44.1</v>
      </c>
      <c r="K2693" s="228">
        <f t="shared" si="1144"/>
        <v>0</v>
      </c>
      <c r="L2693" s="58">
        <f t="shared" si="1145"/>
        <v>1</v>
      </c>
      <c r="M2693" s="58">
        <f t="shared" si="1146"/>
        <v>1</v>
      </c>
      <c r="N2693" s="58">
        <f t="shared" si="1147"/>
        <v>0</v>
      </c>
      <c r="O2693" s="259">
        <v>7</v>
      </c>
      <c r="P2693" s="13">
        <v>7</v>
      </c>
      <c r="Q2693" s="260">
        <f t="shared" si="1148"/>
        <v>0</v>
      </c>
      <c r="R2693" s="223" t="s">
        <v>22</v>
      </c>
      <c r="S2693" s="152">
        <v>43909</v>
      </c>
      <c r="T2693" s="152" t="s">
        <v>535</v>
      </c>
      <c r="U2693" s="184">
        <v>47848</v>
      </c>
      <c r="V2693" s="26"/>
      <c r="W2693" s="29"/>
      <c r="X2693" s="29"/>
      <c r="Y2693" s="11"/>
    </row>
    <row r="2694" spans="1:25" s="66" customFormat="1" ht="21" customHeight="1" x14ac:dyDescent="0.2">
      <c r="A2694" s="149">
        <f t="shared" si="1116"/>
        <v>78</v>
      </c>
      <c r="B2694" s="150" t="s">
        <v>126</v>
      </c>
      <c r="C2694" s="150" t="s">
        <v>534</v>
      </c>
      <c r="D2694" s="150" t="s">
        <v>32</v>
      </c>
      <c r="E2694" s="150" t="s">
        <v>13</v>
      </c>
      <c r="F2694" s="149">
        <v>2</v>
      </c>
      <c r="G2694" s="149"/>
      <c r="H2694" s="151">
        <v>46.6</v>
      </c>
      <c r="I2694" s="228">
        <f t="shared" si="1142"/>
        <v>46.6</v>
      </c>
      <c r="J2694" s="228">
        <f t="shared" si="1143"/>
        <v>0</v>
      </c>
      <c r="K2694" s="228">
        <f t="shared" si="1144"/>
        <v>46.6</v>
      </c>
      <c r="L2694" s="58">
        <f t="shared" si="1145"/>
        <v>1</v>
      </c>
      <c r="M2694" s="58">
        <f t="shared" si="1146"/>
        <v>0</v>
      </c>
      <c r="N2694" s="58">
        <f t="shared" si="1147"/>
        <v>1</v>
      </c>
      <c r="O2694" s="259">
        <v>9</v>
      </c>
      <c r="P2694" s="13">
        <v>0</v>
      </c>
      <c r="Q2694" s="260">
        <f t="shared" si="1148"/>
        <v>9</v>
      </c>
      <c r="R2694" s="223" t="s">
        <v>22</v>
      </c>
      <c r="S2694" s="152">
        <v>43909</v>
      </c>
      <c r="T2694" s="152" t="s">
        <v>535</v>
      </c>
      <c r="U2694" s="184">
        <v>47848</v>
      </c>
      <c r="V2694" s="139">
        <v>41372</v>
      </c>
      <c r="W2694" s="29"/>
      <c r="X2694" s="29"/>
      <c r="Y2694" s="11"/>
    </row>
    <row r="2695" spans="1:25" s="66" customFormat="1" ht="21" customHeight="1" x14ac:dyDescent="0.2">
      <c r="A2695" s="149">
        <f t="shared" si="1116"/>
        <v>78</v>
      </c>
      <c r="B2695" s="150" t="s">
        <v>126</v>
      </c>
      <c r="C2695" s="150" t="s">
        <v>534</v>
      </c>
      <c r="D2695" s="150" t="s">
        <v>33</v>
      </c>
      <c r="E2695" s="150" t="s">
        <v>13</v>
      </c>
      <c r="F2695" s="149">
        <v>1</v>
      </c>
      <c r="G2695" s="149"/>
      <c r="H2695" s="151">
        <v>45.9</v>
      </c>
      <c r="I2695" s="228">
        <f t="shared" si="1142"/>
        <v>45.9</v>
      </c>
      <c r="J2695" s="228">
        <f t="shared" si="1143"/>
        <v>0</v>
      </c>
      <c r="K2695" s="228">
        <f t="shared" si="1144"/>
        <v>45.9</v>
      </c>
      <c r="L2695" s="58">
        <f t="shared" si="1145"/>
        <v>1</v>
      </c>
      <c r="M2695" s="58">
        <f t="shared" si="1146"/>
        <v>0</v>
      </c>
      <c r="N2695" s="58">
        <f t="shared" si="1147"/>
        <v>1</v>
      </c>
      <c r="O2695" s="259">
        <v>2</v>
      </c>
      <c r="P2695" s="13">
        <v>0</v>
      </c>
      <c r="Q2695" s="260">
        <f t="shared" si="1148"/>
        <v>2</v>
      </c>
      <c r="R2695" s="223" t="s">
        <v>22</v>
      </c>
      <c r="S2695" s="152">
        <v>43909</v>
      </c>
      <c r="T2695" s="152" t="s">
        <v>535</v>
      </c>
      <c r="U2695" s="184">
        <v>47848</v>
      </c>
      <c r="V2695" s="139">
        <v>38855</v>
      </c>
      <c r="W2695" s="29"/>
      <c r="X2695" s="29"/>
      <c r="Y2695" s="11"/>
    </row>
    <row r="2696" spans="1:25" s="66" customFormat="1" ht="21" customHeight="1" x14ac:dyDescent="0.2">
      <c r="A2696" s="149">
        <f t="shared" si="1116"/>
        <v>78</v>
      </c>
      <c r="B2696" s="150" t="s">
        <v>126</v>
      </c>
      <c r="C2696" s="150" t="s">
        <v>534</v>
      </c>
      <c r="D2696" s="150" t="s">
        <v>39</v>
      </c>
      <c r="E2696" s="150" t="s">
        <v>12</v>
      </c>
      <c r="F2696" s="149">
        <v>1</v>
      </c>
      <c r="G2696" s="149"/>
      <c r="H2696" s="151">
        <v>22.5</v>
      </c>
      <c r="I2696" s="228">
        <f t="shared" si="1142"/>
        <v>22.5</v>
      </c>
      <c r="J2696" s="228">
        <f t="shared" si="1143"/>
        <v>22.5</v>
      </c>
      <c r="K2696" s="228">
        <f t="shared" si="1144"/>
        <v>0</v>
      </c>
      <c r="L2696" s="58">
        <f t="shared" si="1145"/>
        <v>1</v>
      </c>
      <c r="M2696" s="58">
        <f t="shared" si="1146"/>
        <v>1</v>
      </c>
      <c r="N2696" s="58">
        <f t="shared" si="1147"/>
        <v>0</v>
      </c>
      <c r="O2696" s="259">
        <v>1</v>
      </c>
      <c r="P2696" s="13">
        <v>0</v>
      </c>
      <c r="Q2696" s="260">
        <f t="shared" si="1148"/>
        <v>1</v>
      </c>
      <c r="R2696" s="223" t="s">
        <v>22</v>
      </c>
      <c r="S2696" s="152">
        <v>43909</v>
      </c>
      <c r="T2696" s="152" t="s">
        <v>535</v>
      </c>
      <c r="U2696" s="184">
        <v>47848</v>
      </c>
      <c r="V2696" s="26"/>
      <c r="W2696" s="29"/>
      <c r="X2696" s="29"/>
      <c r="Y2696" s="11"/>
    </row>
    <row r="2697" spans="1:25" s="66" customFormat="1" ht="21" customHeight="1" x14ac:dyDescent="0.2">
      <c r="A2697" s="149">
        <f t="shared" si="1116"/>
        <v>78</v>
      </c>
      <c r="B2697" s="150" t="s">
        <v>126</v>
      </c>
      <c r="C2697" s="150" t="s">
        <v>534</v>
      </c>
      <c r="D2697" s="150" t="s">
        <v>40</v>
      </c>
      <c r="E2697" s="150" t="s">
        <v>12</v>
      </c>
      <c r="F2697" s="149">
        <v>2</v>
      </c>
      <c r="G2697" s="149"/>
      <c r="H2697" s="151">
        <v>45.2</v>
      </c>
      <c r="I2697" s="228">
        <f t="shared" si="1142"/>
        <v>45.2</v>
      </c>
      <c r="J2697" s="228">
        <f t="shared" si="1143"/>
        <v>45.2</v>
      </c>
      <c r="K2697" s="228">
        <f t="shared" si="1144"/>
        <v>0</v>
      </c>
      <c r="L2697" s="58">
        <f t="shared" si="1145"/>
        <v>1</v>
      </c>
      <c r="M2697" s="58">
        <f t="shared" si="1146"/>
        <v>1</v>
      </c>
      <c r="N2697" s="58">
        <f t="shared" si="1147"/>
        <v>0</v>
      </c>
      <c r="O2697" s="259">
        <v>3</v>
      </c>
      <c r="P2697" s="13">
        <v>0</v>
      </c>
      <c r="Q2697" s="260">
        <f t="shared" si="1148"/>
        <v>3</v>
      </c>
      <c r="R2697" s="223" t="s">
        <v>22</v>
      </c>
      <c r="S2697" s="152">
        <v>43909</v>
      </c>
      <c r="T2697" s="152" t="s">
        <v>535</v>
      </c>
      <c r="U2697" s="184">
        <v>47848</v>
      </c>
      <c r="V2697" s="26"/>
      <c r="W2697" s="29"/>
      <c r="X2697" s="29"/>
      <c r="Y2697" s="11"/>
    </row>
    <row r="2698" spans="1:25" s="66" customFormat="1" ht="21" customHeight="1" x14ac:dyDescent="0.2">
      <c r="A2698" s="149">
        <f t="shared" ref="A2698:A2735" si="1149">A2697</f>
        <v>78</v>
      </c>
      <c r="B2698" s="150" t="s">
        <v>126</v>
      </c>
      <c r="C2698" s="150" t="s">
        <v>534</v>
      </c>
      <c r="D2698" s="150" t="s">
        <v>41</v>
      </c>
      <c r="E2698" s="150" t="s">
        <v>12</v>
      </c>
      <c r="F2698" s="149">
        <v>2</v>
      </c>
      <c r="G2698" s="149"/>
      <c r="H2698" s="151">
        <v>45.3</v>
      </c>
      <c r="I2698" s="228">
        <f t="shared" si="1142"/>
        <v>45.3</v>
      </c>
      <c r="J2698" s="228">
        <f t="shared" si="1143"/>
        <v>45.3</v>
      </c>
      <c r="K2698" s="228">
        <f t="shared" si="1144"/>
        <v>0</v>
      </c>
      <c r="L2698" s="58">
        <f t="shared" si="1145"/>
        <v>1</v>
      </c>
      <c r="M2698" s="58">
        <f t="shared" si="1146"/>
        <v>1</v>
      </c>
      <c r="N2698" s="58">
        <f t="shared" si="1147"/>
        <v>0</v>
      </c>
      <c r="O2698" s="259">
        <v>2</v>
      </c>
      <c r="P2698" s="13">
        <v>0</v>
      </c>
      <c r="Q2698" s="260">
        <f t="shared" si="1148"/>
        <v>2</v>
      </c>
      <c r="R2698" s="223" t="s">
        <v>22</v>
      </c>
      <c r="S2698" s="152">
        <v>43909</v>
      </c>
      <c r="T2698" s="152" t="s">
        <v>535</v>
      </c>
      <c r="U2698" s="184">
        <v>47848</v>
      </c>
      <c r="V2698" s="26"/>
      <c r="W2698" s="29"/>
      <c r="X2698" s="29"/>
      <c r="Y2698" s="11"/>
    </row>
    <row r="2699" spans="1:25" s="66" customFormat="1" ht="21" customHeight="1" x14ac:dyDescent="0.2">
      <c r="A2699" s="149">
        <f t="shared" si="1149"/>
        <v>78</v>
      </c>
      <c r="B2699" s="150" t="s">
        <v>126</v>
      </c>
      <c r="C2699" s="150" t="s">
        <v>534</v>
      </c>
      <c r="D2699" s="150" t="s">
        <v>42</v>
      </c>
      <c r="E2699" s="150" t="s">
        <v>13</v>
      </c>
      <c r="F2699" s="149">
        <v>2</v>
      </c>
      <c r="G2699" s="149"/>
      <c r="H2699" s="151">
        <v>48.1</v>
      </c>
      <c r="I2699" s="228">
        <f t="shared" si="1142"/>
        <v>48.1</v>
      </c>
      <c r="J2699" s="228">
        <f t="shared" si="1143"/>
        <v>0</v>
      </c>
      <c r="K2699" s="228">
        <f t="shared" si="1144"/>
        <v>48.1</v>
      </c>
      <c r="L2699" s="58">
        <f t="shared" si="1145"/>
        <v>1</v>
      </c>
      <c r="M2699" s="58">
        <f t="shared" si="1146"/>
        <v>0</v>
      </c>
      <c r="N2699" s="58">
        <f t="shared" si="1147"/>
        <v>1</v>
      </c>
      <c r="O2699" s="259">
        <v>2</v>
      </c>
      <c r="P2699" s="13">
        <v>0</v>
      </c>
      <c r="Q2699" s="260">
        <f t="shared" si="1148"/>
        <v>2</v>
      </c>
      <c r="R2699" s="223" t="s">
        <v>22</v>
      </c>
      <c r="S2699" s="152">
        <v>43909</v>
      </c>
      <c r="T2699" s="152" t="s">
        <v>535</v>
      </c>
      <c r="U2699" s="184">
        <v>47848</v>
      </c>
      <c r="V2699" s="139">
        <v>36798</v>
      </c>
      <c r="W2699" s="29"/>
      <c r="X2699" s="29"/>
      <c r="Y2699" s="11"/>
    </row>
    <row r="2700" spans="1:25" s="66" customFormat="1" ht="21" customHeight="1" x14ac:dyDescent="0.2">
      <c r="A2700" s="149">
        <f t="shared" si="1149"/>
        <v>78</v>
      </c>
      <c r="B2700" s="150" t="s">
        <v>126</v>
      </c>
      <c r="C2700" s="150" t="s">
        <v>534</v>
      </c>
      <c r="D2700" s="150" t="s">
        <v>43</v>
      </c>
      <c r="E2700" s="150" t="s">
        <v>13</v>
      </c>
      <c r="F2700" s="149">
        <v>2</v>
      </c>
      <c r="G2700" s="149"/>
      <c r="H2700" s="151">
        <v>44.6</v>
      </c>
      <c r="I2700" s="228">
        <f t="shared" si="1142"/>
        <v>44.6</v>
      </c>
      <c r="J2700" s="228">
        <f t="shared" si="1143"/>
        <v>0</v>
      </c>
      <c r="K2700" s="228">
        <f t="shared" si="1144"/>
        <v>44.6</v>
      </c>
      <c r="L2700" s="58">
        <f t="shared" si="1145"/>
        <v>1</v>
      </c>
      <c r="M2700" s="58">
        <f t="shared" si="1146"/>
        <v>0</v>
      </c>
      <c r="N2700" s="58">
        <f t="shared" si="1147"/>
        <v>1</v>
      </c>
      <c r="O2700" s="259">
        <v>4</v>
      </c>
      <c r="P2700" s="13">
        <v>0</v>
      </c>
      <c r="Q2700" s="260">
        <f t="shared" si="1148"/>
        <v>4</v>
      </c>
      <c r="R2700" s="223" t="s">
        <v>22</v>
      </c>
      <c r="S2700" s="152">
        <v>43909</v>
      </c>
      <c r="T2700" s="152" t="s">
        <v>535</v>
      </c>
      <c r="U2700" s="184">
        <v>47848</v>
      </c>
      <c r="V2700" s="139">
        <v>42366</v>
      </c>
      <c r="W2700" s="29"/>
      <c r="X2700" s="29"/>
      <c r="Y2700" s="11"/>
    </row>
    <row r="2701" spans="1:25" s="66" customFormat="1" ht="21" customHeight="1" x14ac:dyDescent="0.2">
      <c r="A2701" s="149">
        <f t="shared" si="1149"/>
        <v>78</v>
      </c>
      <c r="B2701" s="155" t="s">
        <v>126</v>
      </c>
      <c r="C2701" s="155" t="s">
        <v>534</v>
      </c>
      <c r="D2701" s="155">
        <f>COUNTA(D2684:D2700)</f>
        <v>17</v>
      </c>
      <c r="E2701" s="155" t="s">
        <v>405</v>
      </c>
      <c r="F2701" s="153"/>
      <c r="G2701" s="156">
        <v>904.7</v>
      </c>
      <c r="H2701" s="156">
        <f>SUM(H2684:H2700)</f>
        <v>733.90000000000009</v>
      </c>
      <c r="I2701" s="156">
        <f t="shared" ref="I2701:Q2701" si="1150">SUM(I2684:I2700)</f>
        <v>733.90000000000009</v>
      </c>
      <c r="J2701" s="156">
        <f t="shared" si="1150"/>
        <v>246.8</v>
      </c>
      <c r="K2701" s="156">
        <f t="shared" si="1150"/>
        <v>487.10000000000008</v>
      </c>
      <c r="L2701" s="160">
        <f t="shared" si="1150"/>
        <v>17</v>
      </c>
      <c r="M2701" s="160">
        <f t="shared" si="1150"/>
        <v>6</v>
      </c>
      <c r="N2701" s="160">
        <f t="shared" si="1150"/>
        <v>11</v>
      </c>
      <c r="O2701" s="160">
        <f t="shared" si="1150"/>
        <v>47</v>
      </c>
      <c r="P2701" s="160">
        <f t="shared" si="1150"/>
        <v>7</v>
      </c>
      <c r="Q2701" s="160">
        <f t="shared" si="1150"/>
        <v>40</v>
      </c>
      <c r="R2701" s="15" t="str">
        <f>IF(L2701/D2701=0,"дом расселён 100%",IF(L2701-D2701=0,"0%",IF(L2701/D2701&lt;1,1-L2701/D2701)))</f>
        <v>0%</v>
      </c>
      <c r="S2701" s="219">
        <v>43909</v>
      </c>
      <c r="T2701" s="219" t="s">
        <v>535</v>
      </c>
      <c r="U2701" s="217">
        <v>47848</v>
      </c>
      <c r="V2701" s="26"/>
      <c r="W2701" s="29"/>
      <c r="X2701" s="29"/>
      <c r="Y2701" s="11"/>
    </row>
    <row r="2702" spans="1:25" s="66" customFormat="1" ht="21" customHeight="1" x14ac:dyDescent="0.2">
      <c r="A2702" s="149">
        <f>A2701+1</f>
        <v>79</v>
      </c>
      <c r="B2702" s="235" t="s">
        <v>126</v>
      </c>
      <c r="C2702" s="235" t="s">
        <v>563</v>
      </c>
      <c r="D2702" s="235" t="s">
        <v>21</v>
      </c>
      <c r="E2702" s="235" t="s">
        <v>12</v>
      </c>
      <c r="F2702" s="236">
        <v>1</v>
      </c>
      <c r="G2702" s="236"/>
      <c r="H2702" s="237">
        <v>34.700000000000003</v>
      </c>
      <c r="I2702" s="238">
        <f t="shared" ref="I2702:I2717" si="1151">IF(R2702="Подлежит расселению",H2702,IF(R2702="Расселено",0,IF(R2702="Пустующие",0,IF(R2702="В суде",H2702))))</f>
        <v>34.700000000000003</v>
      </c>
      <c r="J2702" s="238">
        <f t="shared" ref="J2702:J2714" si="1152">IF(E2702="Муниципальная",I2702,IF(E2702="Частная",0,IF(E2702="Государственная",0,IF(E2702="Юр.лицо",0))))</f>
        <v>34.700000000000003</v>
      </c>
      <c r="K2702" s="238">
        <f t="shared" ref="K2702:K2714" si="1153">IF(E2702="Муниципальная",0,IF(E2702="Частная",I2702,IF(E2702="Государственная",I2702,IF(E2702="Юр.лицо",I2702))))</f>
        <v>0</v>
      </c>
      <c r="L2702" s="239">
        <f t="shared" ref="L2702:N2714" si="1154">IF(I2702&gt;0,1,IF(I2702=0,0))</f>
        <v>1</v>
      </c>
      <c r="M2702" s="239">
        <f t="shared" si="1154"/>
        <v>1</v>
      </c>
      <c r="N2702" s="239">
        <f t="shared" si="1154"/>
        <v>0</v>
      </c>
      <c r="O2702" s="262">
        <v>1</v>
      </c>
      <c r="P2702" s="263"/>
      <c r="Q2702" s="263">
        <f t="shared" ref="Q2702:Q2714" si="1155">O2702-P2702</f>
        <v>1</v>
      </c>
      <c r="R2702" s="235" t="s">
        <v>22</v>
      </c>
      <c r="S2702" s="240">
        <v>43942</v>
      </c>
      <c r="T2702" s="240" t="s">
        <v>564</v>
      </c>
      <c r="U2702" s="240">
        <v>47848</v>
      </c>
      <c r="V2702" s="26"/>
      <c r="W2702" s="29"/>
      <c r="X2702" s="29"/>
      <c r="Y2702" s="11"/>
    </row>
    <row r="2703" spans="1:25" s="66" customFormat="1" ht="21" customHeight="1" x14ac:dyDescent="0.2">
      <c r="A2703" s="149">
        <f t="shared" si="1149"/>
        <v>79</v>
      </c>
      <c r="B2703" s="235" t="s">
        <v>126</v>
      </c>
      <c r="C2703" s="235" t="s">
        <v>563</v>
      </c>
      <c r="D2703" s="235" t="s">
        <v>23</v>
      </c>
      <c r="E2703" s="235" t="s">
        <v>13</v>
      </c>
      <c r="F2703" s="236">
        <v>3</v>
      </c>
      <c r="G2703" s="236"/>
      <c r="H2703" s="237">
        <v>73.7</v>
      </c>
      <c r="I2703" s="238">
        <f t="shared" si="1151"/>
        <v>73.7</v>
      </c>
      <c r="J2703" s="238">
        <f t="shared" si="1152"/>
        <v>0</v>
      </c>
      <c r="K2703" s="238">
        <f t="shared" si="1153"/>
        <v>73.7</v>
      </c>
      <c r="L2703" s="239">
        <f t="shared" si="1154"/>
        <v>1</v>
      </c>
      <c r="M2703" s="239">
        <f t="shared" si="1154"/>
        <v>0</v>
      </c>
      <c r="N2703" s="239">
        <f t="shared" si="1154"/>
        <v>1</v>
      </c>
      <c r="O2703" s="262">
        <v>1</v>
      </c>
      <c r="P2703" s="263"/>
      <c r="Q2703" s="263">
        <f t="shared" si="1155"/>
        <v>1</v>
      </c>
      <c r="R2703" s="235" t="s">
        <v>22</v>
      </c>
      <c r="S2703" s="240">
        <v>43942</v>
      </c>
      <c r="T2703" s="240" t="s">
        <v>564</v>
      </c>
      <c r="U2703" s="240">
        <v>47848</v>
      </c>
      <c r="V2703" s="26"/>
      <c r="W2703" s="29"/>
      <c r="X2703" s="29"/>
      <c r="Y2703" s="11"/>
    </row>
    <row r="2704" spans="1:25" s="66" customFormat="1" ht="21" customHeight="1" x14ac:dyDescent="0.2">
      <c r="A2704" s="149">
        <f t="shared" si="1149"/>
        <v>79</v>
      </c>
      <c r="B2704" s="235" t="s">
        <v>126</v>
      </c>
      <c r="C2704" s="235" t="s">
        <v>563</v>
      </c>
      <c r="D2704" s="235" t="s">
        <v>24</v>
      </c>
      <c r="E2704" s="235" t="s">
        <v>13</v>
      </c>
      <c r="F2704" s="236">
        <v>2</v>
      </c>
      <c r="G2704" s="236"/>
      <c r="H2704" s="237">
        <v>54.7</v>
      </c>
      <c r="I2704" s="238">
        <f t="shared" si="1151"/>
        <v>54.7</v>
      </c>
      <c r="J2704" s="238">
        <f t="shared" si="1152"/>
        <v>0</v>
      </c>
      <c r="K2704" s="238">
        <f t="shared" si="1153"/>
        <v>54.7</v>
      </c>
      <c r="L2704" s="239">
        <f t="shared" si="1154"/>
        <v>1</v>
      </c>
      <c r="M2704" s="239">
        <f t="shared" si="1154"/>
        <v>0</v>
      </c>
      <c r="N2704" s="239">
        <f t="shared" si="1154"/>
        <v>1</v>
      </c>
      <c r="O2704" s="262">
        <v>0</v>
      </c>
      <c r="P2704" s="263"/>
      <c r="Q2704" s="263">
        <f t="shared" si="1155"/>
        <v>0</v>
      </c>
      <c r="R2704" s="235" t="s">
        <v>22</v>
      </c>
      <c r="S2704" s="240">
        <v>43942</v>
      </c>
      <c r="T2704" s="240" t="s">
        <v>564</v>
      </c>
      <c r="U2704" s="240">
        <v>47848</v>
      </c>
      <c r="V2704" s="26"/>
      <c r="W2704" s="29"/>
      <c r="X2704" s="29"/>
      <c r="Y2704" s="11"/>
    </row>
    <row r="2705" spans="1:25" s="66" customFormat="1" ht="21" customHeight="1" x14ac:dyDescent="0.2">
      <c r="A2705" s="149">
        <f t="shared" si="1149"/>
        <v>79</v>
      </c>
      <c r="B2705" s="235" t="s">
        <v>126</v>
      </c>
      <c r="C2705" s="235" t="s">
        <v>563</v>
      </c>
      <c r="D2705" s="235" t="s">
        <v>25</v>
      </c>
      <c r="E2705" s="235" t="s">
        <v>13</v>
      </c>
      <c r="F2705" s="236">
        <v>2</v>
      </c>
      <c r="G2705" s="236"/>
      <c r="H2705" s="237">
        <v>53.6</v>
      </c>
      <c r="I2705" s="238">
        <f t="shared" si="1151"/>
        <v>53.6</v>
      </c>
      <c r="J2705" s="238">
        <f t="shared" si="1152"/>
        <v>0</v>
      </c>
      <c r="K2705" s="238">
        <f t="shared" si="1153"/>
        <v>53.6</v>
      </c>
      <c r="L2705" s="239">
        <f t="shared" si="1154"/>
        <v>1</v>
      </c>
      <c r="M2705" s="239">
        <f t="shared" si="1154"/>
        <v>0</v>
      </c>
      <c r="N2705" s="239">
        <f t="shared" si="1154"/>
        <v>1</v>
      </c>
      <c r="O2705" s="262">
        <v>3</v>
      </c>
      <c r="P2705" s="263"/>
      <c r="Q2705" s="263">
        <f t="shared" si="1155"/>
        <v>3</v>
      </c>
      <c r="R2705" s="235" t="s">
        <v>22</v>
      </c>
      <c r="S2705" s="240">
        <v>43942</v>
      </c>
      <c r="T2705" s="240" t="s">
        <v>564</v>
      </c>
      <c r="U2705" s="240">
        <v>47848</v>
      </c>
      <c r="V2705" s="26"/>
      <c r="W2705" s="29"/>
      <c r="X2705" s="29"/>
      <c r="Y2705" s="11"/>
    </row>
    <row r="2706" spans="1:25" s="66" customFormat="1" ht="21" customHeight="1" x14ac:dyDescent="0.2">
      <c r="A2706" s="149">
        <f t="shared" si="1149"/>
        <v>79</v>
      </c>
      <c r="B2706" s="235" t="s">
        <v>126</v>
      </c>
      <c r="C2706" s="235" t="s">
        <v>563</v>
      </c>
      <c r="D2706" s="235" t="s">
        <v>26</v>
      </c>
      <c r="E2706" s="235" t="s">
        <v>13</v>
      </c>
      <c r="F2706" s="236">
        <v>2</v>
      </c>
      <c r="G2706" s="236"/>
      <c r="H2706" s="237">
        <v>50.4</v>
      </c>
      <c r="I2706" s="238">
        <f t="shared" si="1151"/>
        <v>50.4</v>
      </c>
      <c r="J2706" s="238">
        <f t="shared" si="1152"/>
        <v>0</v>
      </c>
      <c r="K2706" s="238">
        <f t="shared" si="1153"/>
        <v>50.4</v>
      </c>
      <c r="L2706" s="239">
        <f t="shared" si="1154"/>
        <v>1</v>
      </c>
      <c r="M2706" s="239">
        <f t="shared" si="1154"/>
        <v>0</v>
      </c>
      <c r="N2706" s="239">
        <f t="shared" si="1154"/>
        <v>1</v>
      </c>
      <c r="O2706" s="262">
        <v>2</v>
      </c>
      <c r="P2706" s="263"/>
      <c r="Q2706" s="263">
        <f t="shared" si="1155"/>
        <v>2</v>
      </c>
      <c r="R2706" s="235" t="s">
        <v>22</v>
      </c>
      <c r="S2706" s="240">
        <v>43942</v>
      </c>
      <c r="T2706" s="240" t="s">
        <v>564</v>
      </c>
      <c r="U2706" s="240">
        <v>47848</v>
      </c>
      <c r="V2706" s="26"/>
      <c r="W2706" s="29"/>
      <c r="X2706" s="29"/>
      <c r="Y2706" s="11"/>
    </row>
    <row r="2707" spans="1:25" s="66" customFormat="1" ht="21" customHeight="1" x14ac:dyDescent="0.2">
      <c r="A2707" s="149">
        <f t="shared" si="1149"/>
        <v>79</v>
      </c>
      <c r="B2707" s="235" t="s">
        <v>126</v>
      </c>
      <c r="C2707" s="235" t="s">
        <v>563</v>
      </c>
      <c r="D2707" s="235" t="s">
        <v>27</v>
      </c>
      <c r="E2707" s="235" t="s">
        <v>13</v>
      </c>
      <c r="F2707" s="236">
        <v>3</v>
      </c>
      <c r="G2707" s="236"/>
      <c r="H2707" s="237">
        <v>72.2</v>
      </c>
      <c r="I2707" s="238">
        <f t="shared" si="1151"/>
        <v>72.2</v>
      </c>
      <c r="J2707" s="238">
        <f t="shared" si="1152"/>
        <v>0</v>
      </c>
      <c r="K2707" s="238">
        <f t="shared" si="1153"/>
        <v>72.2</v>
      </c>
      <c r="L2707" s="239">
        <f t="shared" si="1154"/>
        <v>1</v>
      </c>
      <c r="M2707" s="239">
        <f t="shared" si="1154"/>
        <v>0</v>
      </c>
      <c r="N2707" s="239">
        <f t="shared" si="1154"/>
        <v>1</v>
      </c>
      <c r="O2707" s="262">
        <v>2</v>
      </c>
      <c r="P2707" s="263"/>
      <c r="Q2707" s="263">
        <f t="shared" si="1155"/>
        <v>2</v>
      </c>
      <c r="R2707" s="235" t="s">
        <v>22</v>
      </c>
      <c r="S2707" s="240">
        <v>43942</v>
      </c>
      <c r="T2707" s="240" t="s">
        <v>564</v>
      </c>
      <c r="U2707" s="240">
        <v>47848</v>
      </c>
      <c r="V2707" s="26"/>
      <c r="W2707" s="29"/>
      <c r="X2707" s="29"/>
      <c r="Y2707" s="11"/>
    </row>
    <row r="2708" spans="1:25" s="66" customFormat="1" ht="21" customHeight="1" x14ac:dyDescent="0.2">
      <c r="A2708" s="149">
        <f t="shared" si="1149"/>
        <v>79</v>
      </c>
      <c r="B2708" s="235" t="s">
        <v>126</v>
      </c>
      <c r="C2708" s="235" t="s">
        <v>563</v>
      </c>
      <c r="D2708" s="235" t="s">
        <v>28</v>
      </c>
      <c r="E2708" s="235" t="s">
        <v>13</v>
      </c>
      <c r="F2708" s="236">
        <v>2</v>
      </c>
      <c r="G2708" s="236"/>
      <c r="H2708" s="237">
        <v>54.7</v>
      </c>
      <c r="I2708" s="238">
        <f t="shared" si="1151"/>
        <v>54.7</v>
      </c>
      <c r="J2708" s="238">
        <f t="shared" si="1152"/>
        <v>0</v>
      </c>
      <c r="K2708" s="238">
        <f t="shared" si="1153"/>
        <v>54.7</v>
      </c>
      <c r="L2708" s="239">
        <f t="shared" si="1154"/>
        <v>1</v>
      </c>
      <c r="M2708" s="239">
        <f t="shared" si="1154"/>
        <v>0</v>
      </c>
      <c r="N2708" s="239">
        <f t="shared" si="1154"/>
        <v>1</v>
      </c>
      <c r="O2708" s="262">
        <v>3</v>
      </c>
      <c r="P2708" s="263"/>
      <c r="Q2708" s="263">
        <f t="shared" si="1155"/>
        <v>3</v>
      </c>
      <c r="R2708" s="235" t="s">
        <v>22</v>
      </c>
      <c r="S2708" s="240">
        <v>43942</v>
      </c>
      <c r="T2708" s="240" t="s">
        <v>564</v>
      </c>
      <c r="U2708" s="240">
        <v>47848</v>
      </c>
      <c r="V2708" s="26"/>
      <c r="W2708" s="29"/>
      <c r="X2708" s="29"/>
      <c r="Y2708" s="11"/>
    </row>
    <row r="2709" spans="1:25" s="66" customFormat="1" ht="21" customHeight="1" x14ac:dyDescent="0.2">
      <c r="A2709" s="149">
        <f t="shared" si="1149"/>
        <v>79</v>
      </c>
      <c r="B2709" s="235" t="s">
        <v>126</v>
      </c>
      <c r="C2709" s="235" t="s">
        <v>563</v>
      </c>
      <c r="D2709" s="235" t="s">
        <v>29</v>
      </c>
      <c r="E2709" s="235" t="s">
        <v>13</v>
      </c>
      <c r="F2709" s="236">
        <v>2</v>
      </c>
      <c r="G2709" s="236"/>
      <c r="H2709" s="237">
        <v>54.3</v>
      </c>
      <c r="I2709" s="238">
        <f t="shared" si="1151"/>
        <v>54.3</v>
      </c>
      <c r="J2709" s="238">
        <f t="shared" si="1152"/>
        <v>0</v>
      </c>
      <c r="K2709" s="238">
        <f t="shared" si="1153"/>
        <v>54.3</v>
      </c>
      <c r="L2709" s="239">
        <f t="shared" si="1154"/>
        <v>1</v>
      </c>
      <c r="M2709" s="239">
        <f t="shared" si="1154"/>
        <v>0</v>
      </c>
      <c r="N2709" s="239">
        <f t="shared" si="1154"/>
        <v>1</v>
      </c>
      <c r="O2709" s="262">
        <v>2</v>
      </c>
      <c r="P2709" s="263"/>
      <c r="Q2709" s="263">
        <f t="shared" si="1155"/>
        <v>2</v>
      </c>
      <c r="R2709" s="235" t="s">
        <v>22</v>
      </c>
      <c r="S2709" s="240">
        <v>43942</v>
      </c>
      <c r="T2709" s="240" t="s">
        <v>564</v>
      </c>
      <c r="U2709" s="240">
        <v>47848</v>
      </c>
      <c r="V2709" s="26"/>
      <c r="W2709" s="29"/>
      <c r="X2709" s="29"/>
      <c r="Y2709" s="11"/>
    </row>
    <row r="2710" spans="1:25" s="66" customFormat="1" ht="21" customHeight="1" x14ac:dyDescent="0.2">
      <c r="A2710" s="149">
        <f t="shared" si="1149"/>
        <v>79</v>
      </c>
      <c r="B2710" s="235" t="s">
        <v>126</v>
      </c>
      <c r="C2710" s="235" t="s">
        <v>563</v>
      </c>
      <c r="D2710" s="235" t="s">
        <v>30</v>
      </c>
      <c r="E2710" s="235" t="s">
        <v>13</v>
      </c>
      <c r="F2710" s="236">
        <v>2</v>
      </c>
      <c r="G2710" s="236"/>
      <c r="H2710" s="237">
        <v>52.9</v>
      </c>
      <c r="I2710" s="238">
        <f t="shared" si="1151"/>
        <v>52.9</v>
      </c>
      <c r="J2710" s="238">
        <f t="shared" si="1152"/>
        <v>0</v>
      </c>
      <c r="K2710" s="238">
        <f t="shared" si="1153"/>
        <v>52.9</v>
      </c>
      <c r="L2710" s="239">
        <f t="shared" si="1154"/>
        <v>1</v>
      </c>
      <c r="M2710" s="239">
        <f t="shared" si="1154"/>
        <v>0</v>
      </c>
      <c r="N2710" s="239">
        <f t="shared" si="1154"/>
        <v>1</v>
      </c>
      <c r="O2710" s="262">
        <v>2</v>
      </c>
      <c r="P2710" s="263"/>
      <c r="Q2710" s="263">
        <f t="shared" si="1155"/>
        <v>2</v>
      </c>
      <c r="R2710" s="235" t="s">
        <v>22</v>
      </c>
      <c r="S2710" s="240">
        <v>43942</v>
      </c>
      <c r="T2710" s="240" t="s">
        <v>564</v>
      </c>
      <c r="U2710" s="240">
        <v>47848</v>
      </c>
      <c r="V2710" s="26"/>
      <c r="W2710" s="29"/>
      <c r="X2710" s="29"/>
      <c r="Y2710" s="11"/>
    </row>
    <row r="2711" spans="1:25" s="66" customFormat="1" ht="21" customHeight="1" x14ac:dyDescent="0.2">
      <c r="A2711" s="149">
        <f t="shared" si="1149"/>
        <v>79</v>
      </c>
      <c r="B2711" s="235" t="s">
        <v>126</v>
      </c>
      <c r="C2711" s="235" t="s">
        <v>563</v>
      </c>
      <c r="D2711" s="235" t="s">
        <v>31</v>
      </c>
      <c r="E2711" s="235" t="s">
        <v>13</v>
      </c>
      <c r="F2711" s="236">
        <v>2</v>
      </c>
      <c r="G2711" s="236"/>
      <c r="H2711" s="237">
        <v>53.3</v>
      </c>
      <c r="I2711" s="238">
        <f t="shared" si="1151"/>
        <v>53.3</v>
      </c>
      <c r="J2711" s="238">
        <f t="shared" si="1152"/>
        <v>0</v>
      </c>
      <c r="K2711" s="238">
        <f t="shared" si="1153"/>
        <v>53.3</v>
      </c>
      <c r="L2711" s="239">
        <f t="shared" si="1154"/>
        <v>1</v>
      </c>
      <c r="M2711" s="239">
        <f t="shared" si="1154"/>
        <v>0</v>
      </c>
      <c r="N2711" s="239">
        <f t="shared" si="1154"/>
        <v>1</v>
      </c>
      <c r="O2711" s="262">
        <v>7</v>
      </c>
      <c r="P2711" s="263"/>
      <c r="Q2711" s="263">
        <f t="shared" si="1155"/>
        <v>7</v>
      </c>
      <c r="R2711" s="235" t="s">
        <v>22</v>
      </c>
      <c r="S2711" s="240">
        <v>43942</v>
      </c>
      <c r="T2711" s="240" t="s">
        <v>564</v>
      </c>
      <c r="U2711" s="240">
        <v>47848</v>
      </c>
      <c r="V2711" s="26"/>
      <c r="W2711" s="29"/>
      <c r="X2711" s="29"/>
      <c r="Y2711" s="11"/>
    </row>
    <row r="2712" spans="1:25" s="66" customFormat="1" ht="21" customHeight="1" x14ac:dyDescent="0.2">
      <c r="A2712" s="149">
        <f t="shared" si="1149"/>
        <v>79</v>
      </c>
      <c r="B2712" s="235" t="s">
        <v>126</v>
      </c>
      <c r="C2712" s="235" t="s">
        <v>563</v>
      </c>
      <c r="D2712" s="235" t="s">
        <v>32</v>
      </c>
      <c r="E2712" s="235" t="s">
        <v>12</v>
      </c>
      <c r="F2712" s="236">
        <v>3</v>
      </c>
      <c r="G2712" s="236"/>
      <c r="H2712" s="237">
        <v>71.7</v>
      </c>
      <c r="I2712" s="238">
        <f t="shared" si="1151"/>
        <v>71.7</v>
      </c>
      <c r="J2712" s="238">
        <f t="shared" si="1152"/>
        <v>71.7</v>
      </c>
      <c r="K2712" s="238">
        <f t="shared" si="1153"/>
        <v>0</v>
      </c>
      <c r="L2712" s="239">
        <f t="shared" si="1154"/>
        <v>1</v>
      </c>
      <c r="M2712" s="239">
        <f t="shared" si="1154"/>
        <v>1</v>
      </c>
      <c r="N2712" s="239">
        <f t="shared" si="1154"/>
        <v>0</v>
      </c>
      <c r="O2712" s="262">
        <v>5</v>
      </c>
      <c r="P2712" s="263"/>
      <c r="Q2712" s="263">
        <f t="shared" si="1155"/>
        <v>5</v>
      </c>
      <c r="R2712" s="235" t="s">
        <v>22</v>
      </c>
      <c r="S2712" s="240">
        <v>43942</v>
      </c>
      <c r="T2712" s="240" t="s">
        <v>564</v>
      </c>
      <c r="U2712" s="240">
        <v>47848</v>
      </c>
      <c r="V2712" s="26"/>
      <c r="W2712" s="29"/>
      <c r="X2712" s="29"/>
      <c r="Y2712" s="11"/>
    </row>
    <row r="2713" spans="1:25" s="66" customFormat="1" ht="21" customHeight="1" x14ac:dyDescent="0.2">
      <c r="A2713" s="149">
        <f t="shared" si="1149"/>
        <v>79</v>
      </c>
      <c r="B2713" s="235" t="s">
        <v>126</v>
      </c>
      <c r="C2713" s="235" t="s">
        <v>563</v>
      </c>
      <c r="D2713" s="235" t="s">
        <v>33</v>
      </c>
      <c r="E2713" s="235" t="s">
        <v>13</v>
      </c>
      <c r="F2713" s="236">
        <v>1</v>
      </c>
      <c r="G2713" s="236"/>
      <c r="H2713" s="237">
        <v>35.1</v>
      </c>
      <c r="I2713" s="238">
        <f t="shared" si="1151"/>
        <v>35.1</v>
      </c>
      <c r="J2713" s="238">
        <f t="shared" si="1152"/>
        <v>0</v>
      </c>
      <c r="K2713" s="238">
        <f t="shared" si="1153"/>
        <v>35.1</v>
      </c>
      <c r="L2713" s="239">
        <f t="shared" si="1154"/>
        <v>1</v>
      </c>
      <c r="M2713" s="239">
        <f t="shared" si="1154"/>
        <v>0</v>
      </c>
      <c r="N2713" s="239">
        <f t="shared" si="1154"/>
        <v>1</v>
      </c>
      <c r="O2713" s="262">
        <v>0</v>
      </c>
      <c r="P2713" s="263"/>
      <c r="Q2713" s="263">
        <f t="shared" si="1155"/>
        <v>0</v>
      </c>
      <c r="R2713" s="235" t="s">
        <v>22</v>
      </c>
      <c r="S2713" s="240">
        <v>43942</v>
      </c>
      <c r="T2713" s="240" t="s">
        <v>564</v>
      </c>
      <c r="U2713" s="240">
        <v>47848</v>
      </c>
      <c r="V2713" s="26"/>
      <c r="W2713" s="29"/>
      <c r="X2713" s="29"/>
      <c r="Y2713" s="11"/>
    </row>
    <row r="2714" spans="1:25" s="66" customFormat="1" ht="21" customHeight="1" x14ac:dyDescent="0.2">
      <c r="A2714" s="149">
        <f t="shared" si="1149"/>
        <v>79</v>
      </c>
      <c r="B2714" s="235" t="s">
        <v>126</v>
      </c>
      <c r="C2714" s="235" t="s">
        <v>563</v>
      </c>
      <c r="D2714" s="235" t="s">
        <v>39</v>
      </c>
      <c r="E2714" s="235" t="s">
        <v>13</v>
      </c>
      <c r="F2714" s="236">
        <v>2</v>
      </c>
      <c r="G2714" s="236"/>
      <c r="H2714" s="237">
        <v>53.2</v>
      </c>
      <c r="I2714" s="238">
        <f t="shared" si="1151"/>
        <v>53.2</v>
      </c>
      <c r="J2714" s="238">
        <f t="shared" si="1152"/>
        <v>0</v>
      </c>
      <c r="K2714" s="238">
        <f t="shared" si="1153"/>
        <v>53.2</v>
      </c>
      <c r="L2714" s="239">
        <f t="shared" si="1154"/>
        <v>1</v>
      </c>
      <c r="M2714" s="239">
        <f t="shared" si="1154"/>
        <v>0</v>
      </c>
      <c r="N2714" s="239">
        <f t="shared" si="1154"/>
        <v>1</v>
      </c>
      <c r="O2714" s="262">
        <v>3</v>
      </c>
      <c r="P2714" s="263"/>
      <c r="Q2714" s="263">
        <f t="shared" si="1155"/>
        <v>3</v>
      </c>
      <c r="R2714" s="235" t="s">
        <v>22</v>
      </c>
      <c r="S2714" s="240">
        <v>43942</v>
      </c>
      <c r="T2714" s="240" t="s">
        <v>564</v>
      </c>
      <c r="U2714" s="240">
        <v>47848</v>
      </c>
      <c r="V2714" s="26"/>
      <c r="W2714" s="29"/>
      <c r="X2714" s="29"/>
      <c r="Y2714" s="11"/>
    </row>
    <row r="2715" spans="1:25" s="66" customFormat="1" ht="21" customHeight="1" x14ac:dyDescent="0.2">
      <c r="A2715" s="149">
        <f t="shared" si="1149"/>
        <v>79</v>
      </c>
      <c r="B2715" s="235" t="s">
        <v>126</v>
      </c>
      <c r="C2715" s="235" t="s">
        <v>563</v>
      </c>
      <c r="D2715" s="235" t="s">
        <v>40</v>
      </c>
      <c r="E2715" s="235" t="s">
        <v>13</v>
      </c>
      <c r="F2715" s="236">
        <v>2</v>
      </c>
      <c r="G2715" s="236"/>
      <c r="H2715" s="237">
        <v>53.9</v>
      </c>
      <c r="I2715" s="238">
        <f t="shared" si="1151"/>
        <v>53.9</v>
      </c>
      <c r="J2715" s="238">
        <f>IF(E2715="Муниципальная",I2715,IF(E2715="Частная",0,IF(E2715="Государственная",0,IF(E2715="Юр.лицо",0))))</f>
        <v>0</v>
      </c>
      <c r="K2715" s="238">
        <f>IF(E2715="Муниципальная",0,IF(E2715="Частная",I2715,IF(E2715="Государственная",I2715,IF(E2715="Юр.лицо",I2715))))</f>
        <v>53.9</v>
      </c>
      <c r="L2715" s="239">
        <f t="shared" ref="L2715:N2717" si="1156">IF(I2715&gt;0,1,IF(I2715=0,0))</f>
        <v>1</v>
      </c>
      <c r="M2715" s="239">
        <f t="shared" si="1156"/>
        <v>0</v>
      </c>
      <c r="N2715" s="239">
        <f t="shared" si="1156"/>
        <v>1</v>
      </c>
      <c r="O2715" s="262">
        <v>0</v>
      </c>
      <c r="P2715" s="263"/>
      <c r="Q2715" s="263">
        <f>O2715-P2715</f>
        <v>0</v>
      </c>
      <c r="R2715" s="235" t="s">
        <v>22</v>
      </c>
      <c r="S2715" s="240">
        <v>43942</v>
      </c>
      <c r="T2715" s="240" t="s">
        <v>564</v>
      </c>
      <c r="U2715" s="240">
        <v>47848</v>
      </c>
      <c r="V2715" s="26"/>
      <c r="W2715" s="29"/>
      <c r="X2715" s="29"/>
      <c r="Y2715" s="11"/>
    </row>
    <row r="2716" spans="1:25" s="66" customFormat="1" ht="21" customHeight="1" x14ac:dyDescent="0.2">
      <c r="A2716" s="149">
        <f t="shared" si="1149"/>
        <v>79</v>
      </c>
      <c r="B2716" s="235" t="s">
        <v>126</v>
      </c>
      <c r="C2716" s="235" t="s">
        <v>563</v>
      </c>
      <c r="D2716" s="235" t="s">
        <v>41</v>
      </c>
      <c r="E2716" s="235" t="s">
        <v>13</v>
      </c>
      <c r="F2716" s="236">
        <v>3</v>
      </c>
      <c r="G2716" s="236"/>
      <c r="H2716" s="237">
        <v>72.599999999999994</v>
      </c>
      <c r="I2716" s="238">
        <f t="shared" si="1151"/>
        <v>72.599999999999994</v>
      </c>
      <c r="J2716" s="238">
        <f>IF(E2716="Муниципальная",I2716,IF(E2716="Частная",0,IF(E2716="Государственная",0,IF(E2716="Юр.лицо",0))))</f>
        <v>0</v>
      </c>
      <c r="K2716" s="238">
        <f>IF(E2716="Муниципальная",0,IF(E2716="Частная",I2716,IF(E2716="Государственная",I2716,IF(E2716="Юр.лицо",I2716))))</f>
        <v>72.599999999999994</v>
      </c>
      <c r="L2716" s="239">
        <f t="shared" si="1156"/>
        <v>1</v>
      </c>
      <c r="M2716" s="239">
        <f t="shared" si="1156"/>
        <v>0</v>
      </c>
      <c r="N2716" s="239">
        <f t="shared" si="1156"/>
        <v>1</v>
      </c>
      <c r="O2716" s="262">
        <v>6</v>
      </c>
      <c r="P2716" s="263"/>
      <c r="Q2716" s="263">
        <f>O2716-P2716</f>
        <v>6</v>
      </c>
      <c r="R2716" s="235" t="s">
        <v>22</v>
      </c>
      <c r="S2716" s="240">
        <v>43942</v>
      </c>
      <c r="T2716" s="240" t="s">
        <v>564</v>
      </c>
      <c r="U2716" s="240">
        <v>47848</v>
      </c>
      <c r="V2716" s="26"/>
      <c r="W2716" s="29"/>
      <c r="X2716" s="29"/>
      <c r="Y2716" s="11"/>
    </row>
    <row r="2717" spans="1:25" s="66" customFormat="1" ht="21" customHeight="1" x14ac:dyDescent="0.2">
      <c r="A2717" s="149">
        <f t="shared" si="1149"/>
        <v>79</v>
      </c>
      <c r="B2717" s="235" t="s">
        <v>126</v>
      </c>
      <c r="C2717" s="235" t="s">
        <v>563</v>
      </c>
      <c r="D2717" s="235" t="s">
        <v>42</v>
      </c>
      <c r="E2717" s="235" t="s">
        <v>13</v>
      </c>
      <c r="F2717" s="236">
        <v>2</v>
      </c>
      <c r="G2717" s="236"/>
      <c r="H2717" s="237">
        <v>50.4</v>
      </c>
      <c r="I2717" s="238">
        <f t="shared" si="1151"/>
        <v>50.4</v>
      </c>
      <c r="J2717" s="238">
        <f>IF(E2717="Муниципальная",I2717,IF(E2717="Частная",0,IF(E2717="Государственная",0,IF(E2717="Юр.лицо",0))))</f>
        <v>0</v>
      </c>
      <c r="K2717" s="238">
        <f>IF(E2717="Муниципальная",0,IF(E2717="Частная",I2717,IF(E2717="Государственная",I2717,IF(E2717="Юр.лицо",I2717))))</f>
        <v>50.4</v>
      </c>
      <c r="L2717" s="239">
        <f t="shared" si="1156"/>
        <v>1</v>
      </c>
      <c r="M2717" s="239">
        <f t="shared" si="1156"/>
        <v>0</v>
      </c>
      <c r="N2717" s="239">
        <f t="shared" si="1156"/>
        <v>1</v>
      </c>
      <c r="O2717" s="262">
        <v>2</v>
      </c>
      <c r="P2717" s="263"/>
      <c r="Q2717" s="263">
        <f>O2717-P2717</f>
        <v>2</v>
      </c>
      <c r="R2717" s="235" t="s">
        <v>22</v>
      </c>
      <c r="S2717" s="240">
        <v>43942</v>
      </c>
      <c r="T2717" s="240" t="s">
        <v>564</v>
      </c>
      <c r="U2717" s="240">
        <v>47848</v>
      </c>
      <c r="V2717" s="26"/>
      <c r="W2717" s="29"/>
      <c r="X2717" s="29"/>
      <c r="Y2717" s="11"/>
    </row>
    <row r="2718" spans="1:25" s="66" customFormat="1" ht="21" customHeight="1" x14ac:dyDescent="0.2">
      <c r="A2718" s="154">
        <f t="shared" si="1149"/>
        <v>79</v>
      </c>
      <c r="B2718" s="155" t="s">
        <v>126</v>
      </c>
      <c r="C2718" s="155" t="s">
        <v>563</v>
      </c>
      <c r="D2718" s="155">
        <f>COUNTA(D2702:D2717)</f>
        <v>16</v>
      </c>
      <c r="E2718" s="155" t="s">
        <v>34</v>
      </c>
      <c r="F2718" s="153"/>
      <c r="G2718" s="156">
        <v>1107.0999999999999</v>
      </c>
      <c r="H2718" s="156">
        <f>SUM(H2702:H2717)</f>
        <v>891.40000000000009</v>
      </c>
      <c r="I2718" s="156">
        <f t="shared" ref="I2718:Q2718" si="1157">SUM(I2702:I2717)</f>
        <v>891.40000000000009</v>
      </c>
      <c r="J2718" s="156">
        <f t="shared" si="1157"/>
        <v>106.4</v>
      </c>
      <c r="K2718" s="156">
        <f t="shared" si="1157"/>
        <v>785</v>
      </c>
      <c r="L2718" s="160">
        <f t="shared" si="1157"/>
        <v>16</v>
      </c>
      <c r="M2718" s="160">
        <f t="shared" si="1157"/>
        <v>2</v>
      </c>
      <c r="N2718" s="160">
        <f t="shared" si="1157"/>
        <v>14</v>
      </c>
      <c r="O2718" s="160">
        <f t="shared" si="1157"/>
        <v>39</v>
      </c>
      <c r="P2718" s="160">
        <f t="shared" si="1157"/>
        <v>0</v>
      </c>
      <c r="Q2718" s="160">
        <f t="shared" si="1157"/>
        <v>39</v>
      </c>
      <c r="R2718" s="15" t="str">
        <f>IF(L2718/D2718=0,"дом расселён 100%",IF(L2718-D2718=0,"0%",IF(L2718/D2718&lt;1,1-L2718/D2718)))</f>
        <v>0%</v>
      </c>
      <c r="S2718" s="219"/>
      <c r="T2718" s="219"/>
      <c r="U2718" s="217"/>
      <c r="V2718" s="26"/>
      <c r="W2718" s="29"/>
      <c r="X2718" s="29"/>
      <c r="Y2718" s="11"/>
    </row>
    <row r="2719" spans="1:25" s="66" customFormat="1" ht="21" customHeight="1" x14ac:dyDescent="0.2">
      <c r="A2719" s="149">
        <f>A2718+1</f>
        <v>80</v>
      </c>
      <c r="B2719" s="235" t="s">
        <v>126</v>
      </c>
      <c r="C2719" s="235" t="s">
        <v>565</v>
      </c>
      <c r="D2719" s="235" t="s">
        <v>21</v>
      </c>
      <c r="E2719" s="235" t="s">
        <v>13</v>
      </c>
      <c r="F2719" s="236">
        <v>1</v>
      </c>
      <c r="G2719" s="236"/>
      <c r="H2719" s="237">
        <v>33.700000000000003</v>
      </c>
      <c r="I2719" s="238">
        <f t="shared" ref="I2719:I2734" si="1158">IF(R2719="Подлежит расселению",H2719,IF(R2719="Расселено",0,IF(R2719="Пустующие",0,IF(R2719="В суде",H2719))))</f>
        <v>33.700000000000003</v>
      </c>
      <c r="J2719" s="238">
        <f t="shared" ref="J2719:J2734" si="1159">IF(E2719="Муниципальная",I2719,IF(E2719="Частная",0,IF(E2719="Государственная",0,IF(E2719="Юр.лицо",0))))</f>
        <v>0</v>
      </c>
      <c r="K2719" s="238">
        <f t="shared" ref="K2719:K2734" si="1160">IF(E2719="Муниципальная",0,IF(E2719="Частная",I2719,IF(E2719="Государственная",I2719,IF(E2719="Юр.лицо",I2719))))</f>
        <v>33.700000000000003</v>
      </c>
      <c r="L2719" s="239">
        <f t="shared" ref="L2719:N2734" si="1161">IF(I2719&gt;0,1,IF(I2719=0,0))</f>
        <v>1</v>
      </c>
      <c r="M2719" s="239">
        <f t="shared" si="1161"/>
        <v>0</v>
      </c>
      <c r="N2719" s="239">
        <f t="shared" si="1161"/>
        <v>1</v>
      </c>
      <c r="O2719" s="262">
        <v>0</v>
      </c>
      <c r="P2719" s="263"/>
      <c r="Q2719" s="263">
        <f t="shared" ref="Q2719:Q2734" si="1162">O2719-P2719</f>
        <v>0</v>
      </c>
      <c r="R2719" s="235" t="s">
        <v>22</v>
      </c>
      <c r="S2719" s="240">
        <v>43942</v>
      </c>
      <c r="T2719" s="240" t="s">
        <v>566</v>
      </c>
      <c r="U2719" s="240">
        <v>47848</v>
      </c>
      <c r="V2719" s="26"/>
      <c r="W2719" s="29"/>
      <c r="X2719" s="29"/>
      <c r="Y2719" s="11"/>
    </row>
    <row r="2720" spans="1:25" s="66" customFormat="1" ht="21" customHeight="1" x14ac:dyDescent="0.2">
      <c r="A2720" s="149">
        <f t="shared" si="1149"/>
        <v>80</v>
      </c>
      <c r="B2720" s="235" t="s">
        <v>126</v>
      </c>
      <c r="C2720" s="235" t="s">
        <v>565</v>
      </c>
      <c r="D2720" s="235" t="s">
        <v>23</v>
      </c>
      <c r="E2720" s="235" t="s">
        <v>13</v>
      </c>
      <c r="F2720" s="236">
        <v>3</v>
      </c>
      <c r="G2720" s="236"/>
      <c r="H2720" s="237">
        <v>72.5</v>
      </c>
      <c r="I2720" s="238">
        <f t="shared" si="1158"/>
        <v>72.5</v>
      </c>
      <c r="J2720" s="238">
        <f t="shared" si="1159"/>
        <v>0</v>
      </c>
      <c r="K2720" s="238">
        <f t="shared" si="1160"/>
        <v>72.5</v>
      </c>
      <c r="L2720" s="239">
        <f t="shared" si="1161"/>
        <v>1</v>
      </c>
      <c r="M2720" s="239">
        <f t="shared" si="1161"/>
        <v>0</v>
      </c>
      <c r="N2720" s="239">
        <f t="shared" si="1161"/>
        <v>1</v>
      </c>
      <c r="O2720" s="262">
        <v>4</v>
      </c>
      <c r="P2720" s="263"/>
      <c r="Q2720" s="263">
        <f t="shared" si="1162"/>
        <v>4</v>
      </c>
      <c r="R2720" s="235" t="s">
        <v>22</v>
      </c>
      <c r="S2720" s="240">
        <v>43942</v>
      </c>
      <c r="T2720" s="240" t="s">
        <v>566</v>
      </c>
      <c r="U2720" s="240">
        <v>47848</v>
      </c>
      <c r="V2720" s="26"/>
      <c r="W2720" s="29"/>
      <c r="X2720" s="29"/>
      <c r="Y2720" s="11"/>
    </row>
    <row r="2721" spans="1:25" s="66" customFormat="1" ht="21" customHeight="1" x14ac:dyDescent="0.2">
      <c r="A2721" s="149">
        <f t="shared" si="1149"/>
        <v>80</v>
      </c>
      <c r="B2721" s="235" t="s">
        <v>126</v>
      </c>
      <c r="C2721" s="235" t="s">
        <v>565</v>
      </c>
      <c r="D2721" s="235" t="s">
        <v>24</v>
      </c>
      <c r="E2721" s="235" t="s">
        <v>13</v>
      </c>
      <c r="F2721" s="236">
        <v>2</v>
      </c>
      <c r="G2721" s="236"/>
      <c r="H2721" s="237">
        <v>53.9</v>
      </c>
      <c r="I2721" s="238">
        <f t="shared" si="1158"/>
        <v>53.9</v>
      </c>
      <c r="J2721" s="238">
        <f t="shared" si="1159"/>
        <v>0</v>
      </c>
      <c r="K2721" s="238">
        <f t="shared" si="1160"/>
        <v>53.9</v>
      </c>
      <c r="L2721" s="239">
        <f t="shared" si="1161"/>
        <v>1</v>
      </c>
      <c r="M2721" s="239">
        <f t="shared" si="1161"/>
        <v>0</v>
      </c>
      <c r="N2721" s="239">
        <f t="shared" si="1161"/>
        <v>1</v>
      </c>
      <c r="O2721" s="262">
        <v>1</v>
      </c>
      <c r="P2721" s="263"/>
      <c r="Q2721" s="263">
        <f t="shared" si="1162"/>
        <v>1</v>
      </c>
      <c r="R2721" s="235" t="s">
        <v>22</v>
      </c>
      <c r="S2721" s="240">
        <v>43942</v>
      </c>
      <c r="T2721" s="240" t="s">
        <v>566</v>
      </c>
      <c r="U2721" s="240">
        <v>47848</v>
      </c>
      <c r="V2721" s="26"/>
      <c r="W2721" s="29"/>
      <c r="X2721" s="29"/>
      <c r="Y2721" s="11"/>
    </row>
    <row r="2722" spans="1:25" s="66" customFormat="1" ht="21" customHeight="1" x14ac:dyDescent="0.2">
      <c r="A2722" s="149">
        <f t="shared" si="1149"/>
        <v>80</v>
      </c>
      <c r="B2722" s="235" t="s">
        <v>126</v>
      </c>
      <c r="C2722" s="235" t="s">
        <v>565</v>
      </c>
      <c r="D2722" s="235" t="s">
        <v>25</v>
      </c>
      <c r="E2722" s="235" t="s">
        <v>13</v>
      </c>
      <c r="F2722" s="236">
        <v>2</v>
      </c>
      <c r="G2722" s="236"/>
      <c r="H2722" s="237">
        <v>54</v>
      </c>
      <c r="I2722" s="238">
        <f t="shared" si="1158"/>
        <v>54</v>
      </c>
      <c r="J2722" s="238">
        <f t="shared" si="1159"/>
        <v>0</v>
      </c>
      <c r="K2722" s="238">
        <f t="shared" si="1160"/>
        <v>54</v>
      </c>
      <c r="L2722" s="239">
        <f t="shared" si="1161"/>
        <v>1</v>
      </c>
      <c r="M2722" s="239">
        <f t="shared" si="1161"/>
        <v>0</v>
      </c>
      <c r="N2722" s="239">
        <f t="shared" si="1161"/>
        <v>1</v>
      </c>
      <c r="O2722" s="262">
        <v>4</v>
      </c>
      <c r="P2722" s="263"/>
      <c r="Q2722" s="263">
        <f t="shared" si="1162"/>
        <v>4</v>
      </c>
      <c r="R2722" s="235" t="s">
        <v>22</v>
      </c>
      <c r="S2722" s="240">
        <v>43942</v>
      </c>
      <c r="T2722" s="240" t="s">
        <v>566</v>
      </c>
      <c r="U2722" s="240">
        <v>47848</v>
      </c>
      <c r="V2722" s="26"/>
      <c r="W2722" s="29"/>
      <c r="X2722" s="29"/>
      <c r="Y2722" s="11"/>
    </row>
    <row r="2723" spans="1:25" s="66" customFormat="1" ht="21" customHeight="1" x14ac:dyDescent="0.2">
      <c r="A2723" s="149">
        <f t="shared" si="1149"/>
        <v>80</v>
      </c>
      <c r="B2723" s="235" t="s">
        <v>126</v>
      </c>
      <c r="C2723" s="235" t="s">
        <v>565</v>
      </c>
      <c r="D2723" s="235" t="s">
        <v>26</v>
      </c>
      <c r="E2723" s="235" t="s">
        <v>13</v>
      </c>
      <c r="F2723" s="236">
        <v>2</v>
      </c>
      <c r="G2723" s="236"/>
      <c r="H2723" s="237">
        <v>49.5</v>
      </c>
      <c r="I2723" s="238">
        <f t="shared" si="1158"/>
        <v>49.5</v>
      </c>
      <c r="J2723" s="238">
        <f t="shared" si="1159"/>
        <v>0</v>
      </c>
      <c r="K2723" s="238">
        <f t="shared" si="1160"/>
        <v>49.5</v>
      </c>
      <c r="L2723" s="239">
        <f t="shared" si="1161"/>
        <v>1</v>
      </c>
      <c r="M2723" s="239">
        <f t="shared" si="1161"/>
        <v>0</v>
      </c>
      <c r="N2723" s="239">
        <f t="shared" si="1161"/>
        <v>1</v>
      </c>
      <c r="O2723" s="262">
        <v>4</v>
      </c>
      <c r="P2723" s="263"/>
      <c r="Q2723" s="263">
        <f t="shared" si="1162"/>
        <v>4</v>
      </c>
      <c r="R2723" s="235" t="s">
        <v>22</v>
      </c>
      <c r="S2723" s="240">
        <v>43942</v>
      </c>
      <c r="T2723" s="240" t="s">
        <v>566</v>
      </c>
      <c r="U2723" s="240">
        <v>47848</v>
      </c>
      <c r="V2723" s="26"/>
      <c r="W2723" s="29"/>
      <c r="X2723" s="29"/>
      <c r="Y2723" s="11"/>
    </row>
    <row r="2724" spans="1:25" s="66" customFormat="1" ht="21" customHeight="1" x14ac:dyDescent="0.2">
      <c r="A2724" s="149">
        <f t="shared" si="1149"/>
        <v>80</v>
      </c>
      <c r="B2724" s="235" t="s">
        <v>126</v>
      </c>
      <c r="C2724" s="235" t="s">
        <v>565</v>
      </c>
      <c r="D2724" s="235" t="s">
        <v>27</v>
      </c>
      <c r="E2724" s="235" t="s">
        <v>13</v>
      </c>
      <c r="F2724" s="236">
        <v>3</v>
      </c>
      <c r="G2724" s="236"/>
      <c r="H2724" s="237">
        <v>72.7</v>
      </c>
      <c r="I2724" s="238">
        <f t="shared" si="1158"/>
        <v>72.7</v>
      </c>
      <c r="J2724" s="238">
        <f t="shared" si="1159"/>
        <v>0</v>
      </c>
      <c r="K2724" s="238">
        <f t="shared" si="1160"/>
        <v>72.7</v>
      </c>
      <c r="L2724" s="239">
        <f t="shared" si="1161"/>
        <v>1</v>
      </c>
      <c r="M2724" s="239">
        <f t="shared" si="1161"/>
        <v>0</v>
      </c>
      <c r="N2724" s="239">
        <f t="shared" si="1161"/>
        <v>1</v>
      </c>
      <c r="O2724" s="262">
        <v>3</v>
      </c>
      <c r="P2724" s="263"/>
      <c r="Q2724" s="263">
        <f t="shared" si="1162"/>
        <v>3</v>
      </c>
      <c r="R2724" s="235" t="s">
        <v>22</v>
      </c>
      <c r="S2724" s="240">
        <v>43942</v>
      </c>
      <c r="T2724" s="240" t="s">
        <v>566</v>
      </c>
      <c r="U2724" s="240">
        <v>47848</v>
      </c>
      <c r="V2724" s="26"/>
      <c r="W2724" s="29"/>
      <c r="X2724" s="29"/>
      <c r="Y2724" s="11"/>
    </row>
    <row r="2725" spans="1:25" s="66" customFormat="1" ht="21" customHeight="1" x14ac:dyDescent="0.2">
      <c r="A2725" s="149">
        <f t="shared" si="1149"/>
        <v>80</v>
      </c>
      <c r="B2725" s="235" t="s">
        <v>126</v>
      </c>
      <c r="C2725" s="235" t="s">
        <v>565</v>
      </c>
      <c r="D2725" s="235" t="s">
        <v>28</v>
      </c>
      <c r="E2725" s="235" t="s">
        <v>13</v>
      </c>
      <c r="F2725" s="236">
        <v>2</v>
      </c>
      <c r="G2725" s="236"/>
      <c r="H2725" s="237">
        <v>53.8</v>
      </c>
      <c r="I2725" s="238">
        <f t="shared" si="1158"/>
        <v>53.8</v>
      </c>
      <c r="J2725" s="238">
        <f t="shared" si="1159"/>
        <v>0</v>
      </c>
      <c r="K2725" s="238">
        <f t="shared" si="1160"/>
        <v>53.8</v>
      </c>
      <c r="L2725" s="239">
        <f t="shared" si="1161"/>
        <v>1</v>
      </c>
      <c r="M2725" s="239">
        <f t="shared" si="1161"/>
        <v>0</v>
      </c>
      <c r="N2725" s="239">
        <f t="shared" si="1161"/>
        <v>1</v>
      </c>
      <c r="O2725" s="262">
        <v>3</v>
      </c>
      <c r="P2725" s="263"/>
      <c r="Q2725" s="263">
        <f t="shared" si="1162"/>
        <v>3</v>
      </c>
      <c r="R2725" s="235" t="s">
        <v>22</v>
      </c>
      <c r="S2725" s="240">
        <v>43942</v>
      </c>
      <c r="T2725" s="240" t="s">
        <v>566</v>
      </c>
      <c r="U2725" s="240">
        <v>47848</v>
      </c>
      <c r="V2725" s="26"/>
      <c r="W2725" s="29"/>
      <c r="X2725" s="29"/>
      <c r="Y2725" s="11"/>
    </row>
    <row r="2726" spans="1:25" s="66" customFormat="1" ht="21" customHeight="1" x14ac:dyDescent="0.2">
      <c r="A2726" s="149">
        <f t="shared" si="1149"/>
        <v>80</v>
      </c>
      <c r="B2726" s="235" t="s">
        <v>126</v>
      </c>
      <c r="C2726" s="235" t="s">
        <v>565</v>
      </c>
      <c r="D2726" s="235" t="s">
        <v>29</v>
      </c>
      <c r="E2726" s="235" t="s">
        <v>12</v>
      </c>
      <c r="F2726" s="236">
        <v>2</v>
      </c>
      <c r="G2726" s="236"/>
      <c r="H2726" s="237">
        <v>54</v>
      </c>
      <c r="I2726" s="238">
        <f t="shared" si="1158"/>
        <v>54</v>
      </c>
      <c r="J2726" s="238">
        <f t="shared" si="1159"/>
        <v>54</v>
      </c>
      <c r="K2726" s="238">
        <f t="shared" si="1160"/>
        <v>0</v>
      </c>
      <c r="L2726" s="239">
        <f t="shared" si="1161"/>
        <v>1</v>
      </c>
      <c r="M2726" s="239">
        <f t="shared" si="1161"/>
        <v>1</v>
      </c>
      <c r="N2726" s="239">
        <f t="shared" si="1161"/>
        <v>0</v>
      </c>
      <c r="O2726" s="262">
        <v>3</v>
      </c>
      <c r="P2726" s="263"/>
      <c r="Q2726" s="263">
        <f t="shared" si="1162"/>
        <v>3</v>
      </c>
      <c r="R2726" s="235" t="s">
        <v>22</v>
      </c>
      <c r="S2726" s="240">
        <v>43942</v>
      </c>
      <c r="T2726" s="240" t="s">
        <v>566</v>
      </c>
      <c r="U2726" s="240">
        <v>47848</v>
      </c>
      <c r="V2726" s="26"/>
      <c r="W2726" s="29"/>
      <c r="X2726" s="29"/>
      <c r="Y2726" s="11"/>
    </row>
    <row r="2727" spans="1:25" s="66" customFormat="1" ht="21" customHeight="1" x14ac:dyDescent="0.2">
      <c r="A2727" s="149">
        <f t="shared" si="1149"/>
        <v>80</v>
      </c>
      <c r="B2727" s="235" t="s">
        <v>126</v>
      </c>
      <c r="C2727" s="235" t="s">
        <v>565</v>
      </c>
      <c r="D2727" s="235" t="s">
        <v>30</v>
      </c>
      <c r="E2727" s="235" t="s">
        <v>13</v>
      </c>
      <c r="F2727" s="236">
        <v>2</v>
      </c>
      <c r="G2727" s="236"/>
      <c r="H2727" s="237">
        <v>53.9</v>
      </c>
      <c r="I2727" s="238">
        <f t="shared" si="1158"/>
        <v>53.9</v>
      </c>
      <c r="J2727" s="238">
        <f t="shared" si="1159"/>
        <v>0</v>
      </c>
      <c r="K2727" s="238">
        <f t="shared" si="1160"/>
        <v>53.9</v>
      </c>
      <c r="L2727" s="239">
        <f t="shared" si="1161"/>
        <v>1</v>
      </c>
      <c r="M2727" s="239">
        <f t="shared" si="1161"/>
        <v>0</v>
      </c>
      <c r="N2727" s="239">
        <f t="shared" si="1161"/>
        <v>1</v>
      </c>
      <c r="O2727" s="262">
        <v>5</v>
      </c>
      <c r="P2727" s="263"/>
      <c r="Q2727" s="263">
        <f t="shared" si="1162"/>
        <v>5</v>
      </c>
      <c r="R2727" s="235" t="s">
        <v>22</v>
      </c>
      <c r="S2727" s="240">
        <v>43942</v>
      </c>
      <c r="T2727" s="240" t="s">
        <v>566</v>
      </c>
      <c r="U2727" s="240">
        <v>47848</v>
      </c>
      <c r="V2727" s="26"/>
      <c r="W2727" s="29"/>
      <c r="X2727" s="29"/>
      <c r="Y2727" s="11"/>
    </row>
    <row r="2728" spans="1:25" s="66" customFormat="1" ht="21" customHeight="1" x14ac:dyDescent="0.2">
      <c r="A2728" s="149">
        <f t="shared" si="1149"/>
        <v>80</v>
      </c>
      <c r="B2728" s="235" t="s">
        <v>126</v>
      </c>
      <c r="C2728" s="235" t="s">
        <v>565</v>
      </c>
      <c r="D2728" s="235" t="s">
        <v>31</v>
      </c>
      <c r="E2728" s="235" t="s">
        <v>13</v>
      </c>
      <c r="F2728" s="236">
        <v>2</v>
      </c>
      <c r="G2728" s="236"/>
      <c r="H2728" s="237">
        <v>54.2</v>
      </c>
      <c r="I2728" s="238">
        <f t="shared" si="1158"/>
        <v>54.2</v>
      </c>
      <c r="J2728" s="238">
        <f t="shared" si="1159"/>
        <v>0</v>
      </c>
      <c r="K2728" s="238">
        <f t="shared" si="1160"/>
        <v>54.2</v>
      </c>
      <c r="L2728" s="239">
        <f t="shared" si="1161"/>
        <v>1</v>
      </c>
      <c r="M2728" s="239">
        <f t="shared" si="1161"/>
        <v>0</v>
      </c>
      <c r="N2728" s="239">
        <f t="shared" si="1161"/>
        <v>1</v>
      </c>
      <c r="O2728" s="262">
        <v>4</v>
      </c>
      <c r="P2728" s="263"/>
      <c r="Q2728" s="263">
        <f t="shared" si="1162"/>
        <v>4</v>
      </c>
      <c r="R2728" s="235" t="s">
        <v>22</v>
      </c>
      <c r="S2728" s="240">
        <v>43942</v>
      </c>
      <c r="T2728" s="240" t="s">
        <v>566</v>
      </c>
      <c r="U2728" s="240">
        <v>47848</v>
      </c>
      <c r="V2728" s="26"/>
      <c r="W2728" s="29"/>
      <c r="X2728" s="29"/>
      <c r="Y2728" s="11"/>
    </row>
    <row r="2729" spans="1:25" s="66" customFormat="1" ht="21" customHeight="1" x14ac:dyDescent="0.2">
      <c r="A2729" s="149">
        <f t="shared" si="1149"/>
        <v>80</v>
      </c>
      <c r="B2729" s="235" t="s">
        <v>126</v>
      </c>
      <c r="C2729" s="235" t="s">
        <v>565</v>
      </c>
      <c r="D2729" s="235" t="s">
        <v>32</v>
      </c>
      <c r="E2729" s="235" t="s">
        <v>12</v>
      </c>
      <c r="F2729" s="236">
        <v>1</v>
      </c>
      <c r="G2729" s="236"/>
      <c r="H2729" s="237">
        <v>33.1</v>
      </c>
      <c r="I2729" s="238">
        <f t="shared" si="1158"/>
        <v>33.1</v>
      </c>
      <c r="J2729" s="238">
        <f t="shared" si="1159"/>
        <v>33.1</v>
      </c>
      <c r="K2729" s="238">
        <f t="shared" si="1160"/>
        <v>0</v>
      </c>
      <c r="L2729" s="239">
        <f t="shared" si="1161"/>
        <v>1</v>
      </c>
      <c r="M2729" s="239">
        <f t="shared" si="1161"/>
        <v>1</v>
      </c>
      <c r="N2729" s="239">
        <f t="shared" si="1161"/>
        <v>0</v>
      </c>
      <c r="O2729" s="262">
        <v>2</v>
      </c>
      <c r="P2729" s="263"/>
      <c r="Q2729" s="263">
        <f t="shared" si="1162"/>
        <v>2</v>
      </c>
      <c r="R2729" s="235" t="s">
        <v>22</v>
      </c>
      <c r="S2729" s="240">
        <v>43942</v>
      </c>
      <c r="T2729" s="240" t="s">
        <v>566</v>
      </c>
      <c r="U2729" s="240">
        <v>47848</v>
      </c>
      <c r="V2729" s="26"/>
      <c r="W2729" s="29"/>
      <c r="X2729" s="29"/>
      <c r="Y2729" s="11"/>
    </row>
    <row r="2730" spans="1:25" s="66" customFormat="1" ht="21" customHeight="1" x14ac:dyDescent="0.2">
      <c r="A2730" s="149">
        <f t="shared" si="1149"/>
        <v>80</v>
      </c>
      <c r="B2730" s="235" t="s">
        <v>126</v>
      </c>
      <c r="C2730" s="235" t="s">
        <v>565</v>
      </c>
      <c r="D2730" s="235" t="s">
        <v>33</v>
      </c>
      <c r="E2730" s="235" t="s">
        <v>13</v>
      </c>
      <c r="F2730" s="236">
        <v>3</v>
      </c>
      <c r="G2730" s="236"/>
      <c r="H2730" s="237">
        <v>73.7</v>
      </c>
      <c r="I2730" s="238">
        <f t="shared" si="1158"/>
        <v>73.7</v>
      </c>
      <c r="J2730" s="238">
        <f t="shared" si="1159"/>
        <v>0</v>
      </c>
      <c r="K2730" s="238">
        <f t="shared" si="1160"/>
        <v>73.7</v>
      </c>
      <c r="L2730" s="239">
        <f t="shared" si="1161"/>
        <v>1</v>
      </c>
      <c r="M2730" s="239">
        <f t="shared" si="1161"/>
        <v>0</v>
      </c>
      <c r="N2730" s="239">
        <f t="shared" si="1161"/>
        <v>1</v>
      </c>
      <c r="O2730" s="262">
        <v>4</v>
      </c>
      <c r="P2730" s="263"/>
      <c r="Q2730" s="263">
        <f t="shared" si="1162"/>
        <v>4</v>
      </c>
      <c r="R2730" s="235" t="s">
        <v>22</v>
      </c>
      <c r="S2730" s="240">
        <v>43942</v>
      </c>
      <c r="T2730" s="240" t="s">
        <v>566</v>
      </c>
      <c r="U2730" s="240">
        <v>47848</v>
      </c>
      <c r="V2730" s="26"/>
      <c r="W2730" s="29"/>
      <c r="X2730" s="29"/>
      <c r="Y2730" s="11"/>
    </row>
    <row r="2731" spans="1:25" s="66" customFormat="1" ht="21" customHeight="1" x14ac:dyDescent="0.2">
      <c r="A2731" s="149">
        <f t="shared" si="1149"/>
        <v>80</v>
      </c>
      <c r="B2731" s="235" t="s">
        <v>126</v>
      </c>
      <c r="C2731" s="235" t="s">
        <v>565</v>
      </c>
      <c r="D2731" s="235" t="s">
        <v>39</v>
      </c>
      <c r="E2731" s="235" t="s">
        <v>13</v>
      </c>
      <c r="F2731" s="236">
        <v>2</v>
      </c>
      <c r="G2731" s="236"/>
      <c r="H2731" s="237">
        <v>54.7</v>
      </c>
      <c r="I2731" s="238">
        <f t="shared" si="1158"/>
        <v>54.7</v>
      </c>
      <c r="J2731" s="238">
        <f t="shared" si="1159"/>
        <v>0</v>
      </c>
      <c r="K2731" s="238">
        <f t="shared" si="1160"/>
        <v>54.7</v>
      </c>
      <c r="L2731" s="239">
        <f t="shared" si="1161"/>
        <v>1</v>
      </c>
      <c r="M2731" s="239">
        <f t="shared" si="1161"/>
        <v>0</v>
      </c>
      <c r="N2731" s="239">
        <f t="shared" si="1161"/>
        <v>1</v>
      </c>
      <c r="O2731" s="262">
        <v>4</v>
      </c>
      <c r="P2731" s="263"/>
      <c r="Q2731" s="263">
        <f t="shared" si="1162"/>
        <v>4</v>
      </c>
      <c r="R2731" s="235" t="s">
        <v>22</v>
      </c>
      <c r="S2731" s="240">
        <v>43942</v>
      </c>
      <c r="T2731" s="240" t="s">
        <v>566</v>
      </c>
      <c r="U2731" s="240">
        <v>47848</v>
      </c>
      <c r="V2731" s="26"/>
      <c r="W2731" s="29"/>
      <c r="X2731" s="29"/>
      <c r="Y2731" s="11"/>
    </row>
    <row r="2732" spans="1:25" s="66" customFormat="1" ht="21" customHeight="1" x14ac:dyDescent="0.2">
      <c r="A2732" s="149">
        <f t="shared" si="1149"/>
        <v>80</v>
      </c>
      <c r="B2732" s="235" t="s">
        <v>126</v>
      </c>
      <c r="C2732" s="235" t="s">
        <v>565</v>
      </c>
      <c r="D2732" s="235" t="s">
        <v>40</v>
      </c>
      <c r="E2732" s="235" t="s">
        <v>13</v>
      </c>
      <c r="F2732" s="236">
        <v>2</v>
      </c>
      <c r="G2732" s="236"/>
      <c r="H2732" s="237">
        <v>53.7</v>
      </c>
      <c r="I2732" s="238">
        <f t="shared" si="1158"/>
        <v>53.7</v>
      </c>
      <c r="J2732" s="238">
        <f t="shared" si="1159"/>
        <v>0</v>
      </c>
      <c r="K2732" s="238">
        <f t="shared" si="1160"/>
        <v>53.7</v>
      </c>
      <c r="L2732" s="239">
        <f t="shared" si="1161"/>
        <v>1</v>
      </c>
      <c r="M2732" s="239">
        <f t="shared" si="1161"/>
        <v>0</v>
      </c>
      <c r="N2732" s="239">
        <f t="shared" si="1161"/>
        <v>1</v>
      </c>
      <c r="O2732" s="262">
        <v>0</v>
      </c>
      <c r="P2732" s="263"/>
      <c r="Q2732" s="263">
        <f t="shared" si="1162"/>
        <v>0</v>
      </c>
      <c r="R2732" s="235" t="s">
        <v>22</v>
      </c>
      <c r="S2732" s="240">
        <v>43942</v>
      </c>
      <c r="T2732" s="240" t="s">
        <v>566</v>
      </c>
      <c r="U2732" s="240">
        <v>47848</v>
      </c>
      <c r="V2732" s="26"/>
      <c r="W2732" s="29"/>
      <c r="X2732" s="29"/>
      <c r="Y2732" s="11"/>
    </row>
    <row r="2733" spans="1:25" s="66" customFormat="1" ht="21" customHeight="1" x14ac:dyDescent="0.2">
      <c r="A2733" s="149">
        <f t="shared" si="1149"/>
        <v>80</v>
      </c>
      <c r="B2733" s="235" t="s">
        <v>126</v>
      </c>
      <c r="C2733" s="235" t="s">
        <v>565</v>
      </c>
      <c r="D2733" s="235" t="s">
        <v>41</v>
      </c>
      <c r="E2733" s="235" t="s">
        <v>13</v>
      </c>
      <c r="F2733" s="236">
        <v>3</v>
      </c>
      <c r="G2733" s="236"/>
      <c r="H2733" s="237">
        <v>73.400000000000006</v>
      </c>
      <c r="I2733" s="238">
        <f t="shared" si="1158"/>
        <v>73.400000000000006</v>
      </c>
      <c r="J2733" s="238">
        <f t="shared" si="1159"/>
        <v>0</v>
      </c>
      <c r="K2733" s="238">
        <f t="shared" si="1160"/>
        <v>73.400000000000006</v>
      </c>
      <c r="L2733" s="239">
        <f t="shared" si="1161"/>
        <v>1</v>
      </c>
      <c r="M2733" s="239">
        <f t="shared" si="1161"/>
        <v>0</v>
      </c>
      <c r="N2733" s="239">
        <f t="shared" si="1161"/>
        <v>1</v>
      </c>
      <c r="O2733" s="262">
        <v>4</v>
      </c>
      <c r="P2733" s="263"/>
      <c r="Q2733" s="263">
        <f t="shared" si="1162"/>
        <v>4</v>
      </c>
      <c r="R2733" s="235" t="s">
        <v>22</v>
      </c>
      <c r="S2733" s="240">
        <v>43942</v>
      </c>
      <c r="T2733" s="240" t="s">
        <v>566</v>
      </c>
      <c r="U2733" s="240">
        <v>47848</v>
      </c>
      <c r="V2733" s="26"/>
      <c r="W2733" s="29"/>
      <c r="X2733" s="29"/>
      <c r="Y2733" s="11"/>
    </row>
    <row r="2734" spans="1:25" s="66" customFormat="1" ht="21" customHeight="1" x14ac:dyDescent="0.2">
      <c r="A2734" s="149">
        <f t="shared" si="1149"/>
        <v>80</v>
      </c>
      <c r="B2734" s="235" t="s">
        <v>126</v>
      </c>
      <c r="C2734" s="235" t="s">
        <v>565</v>
      </c>
      <c r="D2734" s="235" t="s">
        <v>42</v>
      </c>
      <c r="E2734" s="235" t="s">
        <v>12</v>
      </c>
      <c r="F2734" s="236">
        <v>2</v>
      </c>
      <c r="G2734" s="236"/>
      <c r="H2734" s="237">
        <v>50</v>
      </c>
      <c r="I2734" s="238">
        <f t="shared" si="1158"/>
        <v>50</v>
      </c>
      <c r="J2734" s="238">
        <f t="shared" si="1159"/>
        <v>50</v>
      </c>
      <c r="K2734" s="238">
        <f t="shared" si="1160"/>
        <v>0</v>
      </c>
      <c r="L2734" s="239">
        <f t="shared" si="1161"/>
        <v>1</v>
      </c>
      <c r="M2734" s="239">
        <f t="shared" si="1161"/>
        <v>1</v>
      </c>
      <c r="N2734" s="239">
        <f t="shared" si="1161"/>
        <v>0</v>
      </c>
      <c r="O2734" s="262">
        <v>4</v>
      </c>
      <c r="P2734" s="263"/>
      <c r="Q2734" s="263">
        <f t="shared" si="1162"/>
        <v>4</v>
      </c>
      <c r="R2734" s="235" t="s">
        <v>22</v>
      </c>
      <c r="S2734" s="240">
        <v>43942</v>
      </c>
      <c r="T2734" s="240" t="s">
        <v>566</v>
      </c>
      <c r="U2734" s="240">
        <v>47848</v>
      </c>
      <c r="V2734" s="26"/>
      <c r="W2734" s="29"/>
      <c r="X2734" s="29"/>
      <c r="Y2734" s="11"/>
    </row>
    <row r="2735" spans="1:25" s="66" customFormat="1" ht="21" customHeight="1" x14ac:dyDescent="0.2">
      <c r="A2735" s="154">
        <f t="shared" si="1149"/>
        <v>80</v>
      </c>
      <c r="B2735" s="155" t="s">
        <v>126</v>
      </c>
      <c r="C2735" s="155" t="s">
        <v>565</v>
      </c>
      <c r="D2735" s="155">
        <f>COUNTA(D2719:D2734)</f>
        <v>16</v>
      </c>
      <c r="E2735" s="155" t="s">
        <v>34</v>
      </c>
      <c r="F2735" s="153"/>
      <c r="G2735" s="156">
        <v>1107.8</v>
      </c>
      <c r="H2735" s="156">
        <f>SUM(H2719:H2734)</f>
        <v>890.80000000000018</v>
      </c>
      <c r="I2735" s="156">
        <f t="shared" ref="I2735:Q2735" si="1163">SUM(I2719:I2734)</f>
        <v>890.80000000000018</v>
      </c>
      <c r="J2735" s="156">
        <f t="shared" si="1163"/>
        <v>137.1</v>
      </c>
      <c r="K2735" s="156">
        <f t="shared" si="1163"/>
        <v>753.7</v>
      </c>
      <c r="L2735" s="160">
        <f t="shared" si="1163"/>
        <v>16</v>
      </c>
      <c r="M2735" s="160">
        <f t="shared" si="1163"/>
        <v>3</v>
      </c>
      <c r="N2735" s="160">
        <f t="shared" si="1163"/>
        <v>13</v>
      </c>
      <c r="O2735" s="160">
        <f t="shared" si="1163"/>
        <v>49</v>
      </c>
      <c r="P2735" s="160">
        <f t="shared" si="1163"/>
        <v>0</v>
      </c>
      <c r="Q2735" s="160">
        <f t="shared" si="1163"/>
        <v>49</v>
      </c>
      <c r="R2735" s="15" t="str">
        <f>IF(L2735/D2735=0,"дом расселён 100%",IF(L2735-D2735=0,"0%",IF(L2735/D2735&lt;1,1-L2735/D2735)))</f>
        <v>0%</v>
      </c>
      <c r="S2735" s="219"/>
      <c r="T2735" s="219"/>
      <c r="U2735" s="217"/>
      <c r="V2735" s="26"/>
      <c r="W2735" s="29"/>
      <c r="X2735" s="29"/>
      <c r="Y2735" s="11"/>
    </row>
    <row r="2736" spans="1:25" s="71" customFormat="1" ht="21" customHeight="1" x14ac:dyDescent="0.2">
      <c r="A2736" s="170">
        <f>A2735</f>
        <v>80</v>
      </c>
      <c r="B2736" s="81" t="s">
        <v>126</v>
      </c>
      <c r="C2736" s="81" t="s">
        <v>125</v>
      </c>
      <c r="D2736" s="82">
        <f>SUMIFS(D$1509:D$2735,$B$1509:$B$2735,$B$2736,$E$1509:$E$2735,"итого по дому",$A$1509:$A$2735,"&gt;0")</f>
        <v>1146</v>
      </c>
      <c r="E2736" s="35"/>
      <c r="F2736" s="36"/>
      <c r="G2736" s="85">
        <f t="shared" ref="G2736:Q2736" si="1164">SUMIFS(G$1509:G$2735,$B$1509:$B$2735,$B$2736,$E$1509:$E$2735,"итого по дому",$A$1509:$A$2735,"&gt;0")</f>
        <v>67352.800000000017</v>
      </c>
      <c r="H2736" s="85">
        <f t="shared" si="1164"/>
        <v>56392.180000000022</v>
      </c>
      <c r="I2736" s="85">
        <f t="shared" si="1164"/>
        <v>53546.880000000019</v>
      </c>
      <c r="J2736" s="85">
        <f t="shared" si="1164"/>
        <v>12750.3</v>
      </c>
      <c r="K2736" s="85">
        <f t="shared" si="1164"/>
        <v>40796.579999999994</v>
      </c>
      <c r="L2736" s="85">
        <f t="shared" si="1164"/>
        <v>1083</v>
      </c>
      <c r="M2736" s="85">
        <f t="shared" si="1164"/>
        <v>272</v>
      </c>
      <c r="N2736" s="85">
        <f t="shared" si="1164"/>
        <v>811</v>
      </c>
      <c r="O2736" s="82">
        <f t="shared" si="1164"/>
        <v>3042</v>
      </c>
      <c r="P2736" s="82">
        <f t="shared" si="1164"/>
        <v>157</v>
      </c>
      <c r="Q2736" s="82">
        <f t="shared" si="1164"/>
        <v>2884</v>
      </c>
      <c r="R2736" s="223"/>
      <c r="S2736" s="90"/>
      <c r="T2736" s="81"/>
      <c r="U2736" s="90"/>
      <c r="V2736" s="16"/>
      <c r="W2736" s="148" t="s">
        <v>543</v>
      </c>
      <c r="X2736" s="148" t="s">
        <v>556</v>
      </c>
      <c r="Y2736" s="11"/>
    </row>
    <row r="2737" spans="1:25" s="17" customFormat="1" ht="24.95" customHeight="1" x14ac:dyDescent="0.2">
      <c r="A2737" s="58">
        <v>1</v>
      </c>
      <c r="B2737" s="143" t="s">
        <v>190</v>
      </c>
      <c r="C2737" s="143" t="s">
        <v>193</v>
      </c>
      <c r="D2737" s="142">
        <v>1</v>
      </c>
      <c r="E2737" s="143" t="s">
        <v>13</v>
      </c>
      <c r="F2737" s="38">
        <v>3</v>
      </c>
      <c r="G2737" s="14"/>
      <c r="H2737" s="140">
        <v>59.5</v>
      </c>
      <c r="I2737" s="140">
        <f>IF(R2737="Подлежит расселению",H2737,IF(R2737="Расселено",0,IF(R2737="Пустующие",0,IF(R2737="В суде",H2737))))</f>
        <v>0</v>
      </c>
      <c r="J2737" s="140">
        <f>IF(E2737="Муниципальная",I2737,IF(E2737="Частная",0))</f>
        <v>0</v>
      </c>
      <c r="K2737" s="140">
        <f>IF(E2737="Муниципальная",0,IF(E2737="Частная",I2737))</f>
        <v>0</v>
      </c>
      <c r="L2737" s="143">
        <f t="shared" ref="L2737:N2739" si="1165">IF(I2737&gt;0,1,IF(I2737=0,0))</f>
        <v>0</v>
      </c>
      <c r="M2737" s="12">
        <f t="shared" si="1165"/>
        <v>0</v>
      </c>
      <c r="N2737" s="143">
        <f t="shared" si="1165"/>
        <v>0</v>
      </c>
      <c r="O2737" s="247"/>
      <c r="P2737" s="13"/>
      <c r="Q2737" s="247">
        <f t="shared" ref="Q2737:Q2755" si="1166">O2737-P2737</f>
        <v>0</v>
      </c>
      <c r="R2737" s="223" t="s">
        <v>44</v>
      </c>
      <c r="S2737" s="141">
        <v>42445</v>
      </c>
      <c r="T2737" s="143" t="s">
        <v>194</v>
      </c>
      <c r="U2737" s="45">
        <v>44926</v>
      </c>
      <c r="V2737" s="16"/>
      <c r="W2737" s="148" t="s">
        <v>482</v>
      </c>
      <c r="X2737" s="148" t="s">
        <v>555</v>
      </c>
      <c r="Y2737" s="11"/>
    </row>
    <row r="2738" spans="1:25" s="17" customFormat="1" ht="24.95" customHeight="1" x14ac:dyDescent="0.2">
      <c r="A2738" s="58">
        <f>A2737</f>
        <v>1</v>
      </c>
      <c r="B2738" s="143" t="s">
        <v>190</v>
      </c>
      <c r="C2738" s="143" t="s">
        <v>193</v>
      </c>
      <c r="D2738" s="142">
        <v>2</v>
      </c>
      <c r="E2738" s="143" t="s">
        <v>13</v>
      </c>
      <c r="F2738" s="38">
        <v>3</v>
      </c>
      <c r="G2738" s="14"/>
      <c r="H2738" s="140">
        <v>59.6</v>
      </c>
      <c r="I2738" s="228">
        <f>IF(R2738="Подлежит расселению",H2738,IF(R2738="Расселено",0,IF(R2738="Пустующие",0,IF(R2738="В суде",H2738))))</f>
        <v>59.6</v>
      </c>
      <c r="J2738" s="228">
        <f>IF(E2738="Муниципальная",I2738,IF(E2738="Частная",0,IF(E2738="Государственная",0,IF(E2738="Юр.лицо",0))))</f>
        <v>0</v>
      </c>
      <c r="K2738" s="228">
        <f>IF(E2738="Муниципальная",0,IF(E2738="Частная",I2738,IF(E2738="Государственная",I2738,IF(E2738="Юр.лицо",I2738))))</f>
        <v>59.6</v>
      </c>
      <c r="L2738" s="143">
        <f t="shared" si="1165"/>
        <v>1</v>
      </c>
      <c r="M2738" s="12">
        <f t="shared" si="1165"/>
        <v>0</v>
      </c>
      <c r="N2738" s="143">
        <f t="shared" si="1165"/>
        <v>1</v>
      </c>
      <c r="O2738" s="247">
        <v>2</v>
      </c>
      <c r="P2738" s="13"/>
      <c r="Q2738" s="247">
        <f t="shared" si="1166"/>
        <v>2</v>
      </c>
      <c r="R2738" s="223" t="s">
        <v>22</v>
      </c>
      <c r="S2738" s="141">
        <v>42445</v>
      </c>
      <c r="T2738" s="143" t="s">
        <v>194</v>
      </c>
      <c r="U2738" s="45">
        <v>44926</v>
      </c>
      <c r="V2738" s="139">
        <v>42143</v>
      </c>
      <c r="W2738" s="148" t="s">
        <v>482</v>
      </c>
      <c r="X2738" s="148" t="s">
        <v>555</v>
      </c>
      <c r="Y2738" s="11"/>
    </row>
    <row r="2739" spans="1:25" s="17" customFormat="1" ht="24.95" customHeight="1" x14ac:dyDescent="0.2">
      <c r="A2739" s="58">
        <f>A2738</f>
        <v>1</v>
      </c>
      <c r="B2739" s="143" t="s">
        <v>190</v>
      </c>
      <c r="C2739" s="143" t="s">
        <v>193</v>
      </c>
      <c r="D2739" s="142">
        <v>3</v>
      </c>
      <c r="E2739" s="143" t="s">
        <v>13</v>
      </c>
      <c r="F2739" s="38">
        <v>3</v>
      </c>
      <c r="G2739" s="14"/>
      <c r="H2739" s="140">
        <f>70-7.8</f>
        <v>62.2</v>
      </c>
      <c r="I2739" s="140">
        <f>IF(R2739="Подлежит расселению",H2739,IF(R2739="Расселено",0,IF(R2739="Пустующие",0,IF(R2739="В суде",H2739))))</f>
        <v>0</v>
      </c>
      <c r="J2739" s="140">
        <f>IF(E2739="Муниципальная",I2739,IF(E2739="Частная",0))</f>
        <v>0</v>
      </c>
      <c r="K2739" s="140">
        <f>IF(E2739="Муниципальная",0,IF(E2739="Частная",I2739))</f>
        <v>0</v>
      </c>
      <c r="L2739" s="143">
        <f t="shared" si="1165"/>
        <v>0</v>
      </c>
      <c r="M2739" s="12">
        <f t="shared" si="1165"/>
        <v>0</v>
      </c>
      <c r="N2739" s="143">
        <f t="shared" si="1165"/>
        <v>0</v>
      </c>
      <c r="O2739" s="247"/>
      <c r="P2739" s="13"/>
      <c r="Q2739" s="247">
        <f t="shared" si="1166"/>
        <v>0</v>
      </c>
      <c r="R2739" s="223" t="s">
        <v>44</v>
      </c>
      <c r="S2739" s="52">
        <v>42445</v>
      </c>
      <c r="T2739" s="49" t="s">
        <v>194</v>
      </c>
      <c r="U2739" s="197">
        <v>44926</v>
      </c>
      <c r="V2739" s="16"/>
      <c r="W2739" s="148" t="s">
        <v>482</v>
      </c>
      <c r="X2739" s="148" t="s">
        <v>555</v>
      </c>
      <c r="Y2739" s="11"/>
    </row>
    <row r="2740" spans="1:25" s="72" customFormat="1" ht="29.25" customHeight="1" x14ac:dyDescent="0.2">
      <c r="A2740" s="67">
        <f>A2739</f>
        <v>1</v>
      </c>
      <c r="B2740" s="76" t="s">
        <v>190</v>
      </c>
      <c r="C2740" s="76" t="s">
        <v>193</v>
      </c>
      <c r="D2740" s="77">
        <f>COUNTA(D2737:D2739)</f>
        <v>3</v>
      </c>
      <c r="E2740" s="47" t="s">
        <v>34</v>
      </c>
      <c r="F2740" s="33"/>
      <c r="G2740" s="78">
        <v>189.1</v>
      </c>
      <c r="H2740" s="78">
        <f t="shared" ref="H2740:Q2740" si="1167">SUM(H2737:H2739)</f>
        <v>181.3</v>
      </c>
      <c r="I2740" s="78">
        <f t="shared" si="1167"/>
        <v>59.6</v>
      </c>
      <c r="J2740" s="78">
        <f t="shared" si="1167"/>
        <v>0</v>
      </c>
      <c r="K2740" s="78">
        <f t="shared" si="1167"/>
        <v>59.6</v>
      </c>
      <c r="L2740" s="77">
        <f t="shared" si="1167"/>
        <v>1</v>
      </c>
      <c r="M2740" s="77">
        <f t="shared" si="1167"/>
        <v>0</v>
      </c>
      <c r="N2740" s="77">
        <f t="shared" si="1167"/>
        <v>1</v>
      </c>
      <c r="O2740" s="77">
        <f t="shared" si="1167"/>
        <v>2</v>
      </c>
      <c r="P2740" s="77">
        <f t="shared" si="1167"/>
        <v>0</v>
      </c>
      <c r="Q2740" s="77">
        <f t="shared" si="1167"/>
        <v>2</v>
      </c>
      <c r="R2740" s="15">
        <f>IF(L2740/D2740=0,"дом расселён 100%",IF(L2740-D2740=0,"0%",IF(L2740/D2740&lt;1,1-L2740/D2740)))</f>
        <v>0.66666666666666674</v>
      </c>
      <c r="S2740" s="79">
        <v>42445</v>
      </c>
      <c r="T2740" s="76" t="s">
        <v>194</v>
      </c>
      <c r="U2740" s="79">
        <v>44926</v>
      </c>
      <c r="V2740" s="16"/>
      <c r="W2740" s="148" t="s">
        <v>482</v>
      </c>
      <c r="X2740" s="148" t="s">
        <v>555</v>
      </c>
      <c r="Y2740" s="11"/>
    </row>
    <row r="2741" spans="1:25" s="17" customFormat="1" ht="24.95" customHeight="1" x14ac:dyDescent="0.2">
      <c r="A2741" s="58">
        <f>A2740+1</f>
        <v>2</v>
      </c>
      <c r="B2741" s="143" t="s">
        <v>190</v>
      </c>
      <c r="C2741" s="143" t="s">
        <v>196</v>
      </c>
      <c r="D2741" s="142">
        <v>1</v>
      </c>
      <c r="E2741" s="143" t="s">
        <v>13</v>
      </c>
      <c r="F2741" s="38">
        <v>2</v>
      </c>
      <c r="G2741" s="14"/>
      <c r="H2741" s="140">
        <v>54.8</v>
      </c>
      <c r="I2741" s="228">
        <f>IF(R2741="Подлежит расселению",H2741,IF(R2741="Расселено",0,IF(R2741="Пустующие",0,IF(R2741="В суде",H2741))))</f>
        <v>54.8</v>
      </c>
      <c r="J2741" s="228">
        <f t="shared" ref="J2741:J2744" si="1168">IF(E2741="Муниципальная",I2741,IF(E2741="Частная",0,IF(E2741="Государственная",0,IF(E2741="Юр.лицо",0))))</f>
        <v>0</v>
      </c>
      <c r="K2741" s="228">
        <f t="shared" ref="K2741:K2744" si="1169">IF(E2741="Муниципальная",0,IF(E2741="Частная",I2741,IF(E2741="Государственная",I2741,IF(E2741="Юр.лицо",I2741))))</f>
        <v>54.8</v>
      </c>
      <c r="L2741" s="143">
        <f t="shared" ref="L2741:N2744" si="1170">IF(I2741&gt;0,1,IF(I2741=0,0))</f>
        <v>1</v>
      </c>
      <c r="M2741" s="12">
        <f t="shared" si="1170"/>
        <v>0</v>
      </c>
      <c r="N2741" s="143">
        <f t="shared" si="1170"/>
        <v>1</v>
      </c>
      <c r="O2741" s="247">
        <f>SUM(P2741:Q2741)</f>
        <v>3</v>
      </c>
      <c r="P2741" s="13"/>
      <c r="Q2741" s="247">
        <v>3</v>
      </c>
      <c r="R2741" s="223" t="s">
        <v>22</v>
      </c>
      <c r="S2741" s="57">
        <v>42445</v>
      </c>
      <c r="T2741" s="54" t="s">
        <v>197</v>
      </c>
      <c r="U2741" s="207">
        <v>44926</v>
      </c>
      <c r="V2741" s="139">
        <v>41305</v>
      </c>
      <c r="W2741" s="148" t="s">
        <v>482</v>
      </c>
      <c r="X2741" s="148" t="s">
        <v>555</v>
      </c>
      <c r="Y2741" s="11"/>
    </row>
    <row r="2742" spans="1:25" s="17" customFormat="1" ht="24.95" customHeight="1" x14ac:dyDescent="0.2">
      <c r="A2742" s="58">
        <f>A2741</f>
        <v>2</v>
      </c>
      <c r="B2742" s="143" t="s">
        <v>190</v>
      </c>
      <c r="C2742" s="143" t="s">
        <v>196</v>
      </c>
      <c r="D2742" s="142">
        <v>2</v>
      </c>
      <c r="E2742" s="143" t="s">
        <v>13</v>
      </c>
      <c r="F2742" s="38">
        <v>1</v>
      </c>
      <c r="G2742" s="14"/>
      <c r="H2742" s="140">
        <v>44</v>
      </c>
      <c r="I2742" s="228">
        <f>IF(R2742="Подлежит расселению",H2742,IF(R2742="Расселено",0,IF(R2742="Пустующие",0,IF(R2742="В суде",H2742))))</f>
        <v>44</v>
      </c>
      <c r="J2742" s="228">
        <f t="shared" si="1168"/>
        <v>0</v>
      </c>
      <c r="K2742" s="228">
        <f t="shared" si="1169"/>
        <v>44</v>
      </c>
      <c r="L2742" s="143">
        <f t="shared" si="1170"/>
        <v>1</v>
      </c>
      <c r="M2742" s="12">
        <f t="shared" si="1170"/>
        <v>0</v>
      </c>
      <c r="N2742" s="143">
        <f t="shared" si="1170"/>
        <v>1</v>
      </c>
      <c r="O2742" s="247">
        <v>2</v>
      </c>
      <c r="P2742" s="13"/>
      <c r="Q2742" s="247">
        <f t="shared" si="1166"/>
        <v>2</v>
      </c>
      <c r="R2742" s="223" t="s">
        <v>22</v>
      </c>
      <c r="S2742" s="141">
        <v>42445</v>
      </c>
      <c r="T2742" s="143" t="s">
        <v>197</v>
      </c>
      <c r="U2742" s="45">
        <v>44926</v>
      </c>
      <c r="V2742" s="139">
        <v>40751</v>
      </c>
      <c r="W2742" s="148" t="s">
        <v>482</v>
      </c>
      <c r="X2742" s="148" t="s">
        <v>555</v>
      </c>
      <c r="Y2742" s="11"/>
    </row>
    <row r="2743" spans="1:25" s="17" customFormat="1" ht="24.95" customHeight="1" x14ac:dyDescent="0.2">
      <c r="A2743" s="58">
        <f t="shared" ref="A2743:A2806" si="1171">A2742</f>
        <v>2</v>
      </c>
      <c r="B2743" s="143" t="s">
        <v>190</v>
      </c>
      <c r="C2743" s="143" t="s">
        <v>196</v>
      </c>
      <c r="D2743" s="142">
        <v>3</v>
      </c>
      <c r="E2743" s="143" t="s">
        <v>13</v>
      </c>
      <c r="F2743" s="38">
        <v>2</v>
      </c>
      <c r="G2743" s="14"/>
      <c r="H2743" s="140">
        <v>45.3</v>
      </c>
      <c r="I2743" s="228">
        <f>IF(R2743="Подлежит расселению",H2743,IF(R2743="Расселено",0,IF(R2743="Пустующие",0,IF(R2743="В суде",H2743))))</f>
        <v>45.3</v>
      </c>
      <c r="J2743" s="228">
        <f t="shared" si="1168"/>
        <v>0</v>
      </c>
      <c r="K2743" s="228">
        <f t="shared" si="1169"/>
        <v>45.3</v>
      </c>
      <c r="L2743" s="143">
        <f t="shared" si="1170"/>
        <v>1</v>
      </c>
      <c r="M2743" s="12">
        <f t="shared" si="1170"/>
        <v>0</v>
      </c>
      <c r="N2743" s="143">
        <f t="shared" si="1170"/>
        <v>1</v>
      </c>
      <c r="O2743" s="247">
        <f>SUM(P2743:Q2743)</f>
        <v>4</v>
      </c>
      <c r="P2743" s="13"/>
      <c r="Q2743" s="247">
        <v>4</v>
      </c>
      <c r="R2743" s="223" t="s">
        <v>22</v>
      </c>
      <c r="S2743" s="141">
        <v>42445</v>
      </c>
      <c r="T2743" s="143" t="s">
        <v>197</v>
      </c>
      <c r="U2743" s="45">
        <v>44926</v>
      </c>
      <c r="V2743" s="139">
        <v>41517</v>
      </c>
      <c r="W2743" s="148" t="s">
        <v>482</v>
      </c>
      <c r="X2743" s="148" t="s">
        <v>555</v>
      </c>
      <c r="Y2743" s="11"/>
    </row>
    <row r="2744" spans="1:25" s="17" customFormat="1" ht="24.95" customHeight="1" x14ac:dyDescent="0.2">
      <c r="A2744" s="58">
        <f t="shared" si="1171"/>
        <v>2</v>
      </c>
      <c r="B2744" s="143" t="s">
        <v>190</v>
      </c>
      <c r="C2744" s="143" t="s">
        <v>196</v>
      </c>
      <c r="D2744" s="142">
        <v>4</v>
      </c>
      <c r="E2744" s="143" t="s">
        <v>13</v>
      </c>
      <c r="F2744" s="38">
        <v>1</v>
      </c>
      <c r="G2744" s="14"/>
      <c r="H2744" s="140">
        <v>43.9</v>
      </c>
      <c r="I2744" s="228">
        <f>IF(R2744="Подлежит расселению",H2744,IF(R2744="Расселено",0,IF(R2744="Пустующие",0,IF(R2744="В суде",H2744))))</f>
        <v>43.9</v>
      </c>
      <c r="J2744" s="228">
        <f t="shared" si="1168"/>
        <v>0</v>
      </c>
      <c r="K2744" s="228">
        <f t="shared" si="1169"/>
        <v>43.9</v>
      </c>
      <c r="L2744" s="143">
        <f t="shared" si="1170"/>
        <v>1</v>
      </c>
      <c r="M2744" s="12">
        <f t="shared" si="1170"/>
        <v>0</v>
      </c>
      <c r="N2744" s="143">
        <f t="shared" si="1170"/>
        <v>1</v>
      </c>
      <c r="O2744" s="247">
        <v>2</v>
      </c>
      <c r="P2744" s="13"/>
      <c r="Q2744" s="247">
        <f t="shared" si="1166"/>
        <v>2</v>
      </c>
      <c r="R2744" s="223" t="s">
        <v>22</v>
      </c>
      <c r="S2744" s="52">
        <v>42445</v>
      </c>
      <c r="T2744" s="49" t="s">
        <v>197</v>
      </c>
      <c r="U2744" s="197">
        <v>44926</v>
      </c>
      <c r="V2744" s="139">
        <v>37860</v>
      </c>
      <c r="W2744" s="148" t="s">
        <v>482</v>
      </c>
      <c r="X2744" s="148" t="s">
        <v>555</v>
      </c>
      <c r="Y2744" s="11"/>
    </row>
    <row r="2745" spans="1:25" s="72" customFormat="1" ht="21" customHeight="1" x14ac:dyDescent="0.2">
      <c r="A2745" s="67">
        <f t="shared" si="1171"/>
        <v>2</v>
      </c>
      <c r="B2745" s="76" t="s">
        <v>190</v>
      </c>
      <c r="C2745" s="76" t="s">
        <v>196</v>
      </c>
      <c r="D2745" s="77">
        <f>COUNTA(D2741:D2744)</f>
        <v>4</v>
      </c>
      <c r="E2745" s="47" t="s">
        <v>34</v>
      </c>
      <c r="F2745" s="33"/>
      <c r="G2745" s="78">
        <v>188</v>
      </c>
      <c r="H2745" s="78">
        <f t="shared" ref="H2745:Q2745" si="1172">SUM(H2741:H2744)</f>
        <v>188</v>
      </c>
      <c r="I2745" s="78">
        <f t="shared" si="1172"/>
        <v>188</v>
      </c>
      <c r="J2745" s="78">
        <f t="shared" si="1172"/>
        <v>0</v>
      </c>
      <c r="K2745" s="78">
        <f t="shared" si="1172"/>
        <v>188</v>
      </c>
      <c r="L2745" s="77">
        <f t="shared" si="1172"/>
        <v>4</v>
      </c>
      <c r="M2745" s="77">
        <f t="shared" si="1172"/>
        <v>0</v>
      </c>
      <c r="N2745" s="77">
        <f t="shared" si="1172"/>
        <v>4</v>
      </c>
      <c r="O2745" s="77">
        <f t="shared" si="1172"/>
        <v>11</v>
      </c>
      <c r="P2745" s="77">
        <f t="shared" si="1172"/>
        <v>0</v>
      </c>
      <c r="Q2745" s="77">
        <f t="shared" si="1172"/>
        <v>11</v>
      </c>
      <c r="R2745" s="15" t="str">
        <f>IF(L2745/D2745=0,"дом расселён 100%",IF(L2745-D2745=0,"0%",IF(L2745/D2745&lt;1,1-L2745/D2745)))</f>
        <v>0%</v>
      </c>
      <c r="S2745" s="79">
        <v>42445</v>
      </c>
      <c r="T2745" s="76" t="s">
        <v>197</v>
      </c>
      <c r="U2745" s="79">
        <v>44926</v>
      </c>
      <c r="V2745" s="16"/>
      <c r="W2745" s="148" t="s">
        <v>482</v>
      </c>
      <c r="X2745" s="148" t="s">
        <v>555</v>
      </c>
      <c r="Y2745" s="11"/>
    </row>
    <row r="2746" spans="1:25" s="17" customFormat="1" ht="24.95" customHeight="1" x14ac:dyDescent="0.2">
      <c r="A2746" s="58">
        <f>A2745+1</f>
        <v>3</v>
      </c>
      <c r="B2746" s="143" t="s">
        <v>190</v>
      </c>
      <c r="C2746" s="143" t="s">
        <v>198</v>
      </c>
      <c r="D2746" s="142">
        <v>1</v>
      </c>
      <c r="E2746" s="143" t="s">
        <v>13</v>
      </c>
      <c r="F2746" s="38">
        <v>1</v>
      </c>
      <c r="G2746" s="14"/>
      <c r="H2746" s="140">
        <v>33.6</v>
      </c>
      <c r="I2746" s="228">
        <f t="shared" ref="I2746:I2762" si="1173">IF(R2746="Подлежит расселению",H2746,IF(R2746="Расселено",0,IF(R2746="Пустующие",0,IF(R2746="В суде",H2746))))</f>
        <v>33.6</v>
      </c>
      <c r="J2746" s="228">
        <f t="shared" ref="J2746:J2757" si="1174">IF(E2746="Муниципальная",I2746,IF(E2746="Частная",0,IF(E2746="Государственная",0,IF(E2746="Юр.лицо",0))))</f>
        <v>0</v>
      </c>
      <c r="K2746" s="228">
        <f t="shared" ref="K2746:K2757" si="1175">IF(E2746="Муниципальная",0,IF(E2746="Частная",I2746,IF(E2746="Государственная",I2746,IF(E2746="Юр.лицо",I2746))))</f>
        <v>33.6</v>
      </c>
      <c r="L2746" s="143">
        <f t="shared" ref="L2746:N2762" si="1176">IF(I2746&gt;0,1,IF(I2746=0,0))</f>
        <v>1</v>
      </c>
      <c r="M2746" s="12">
        <f t="shared" si="1176"/>
        <v>0</v>
      </c>
      <c r="N2746" s="143">
        <f t="shared" si="1176"/>
        <v>1</v>
      </c>
      <c r="O2746" s="247">
        <f>SUM(P2746:Q2746)</f>
        <v>1</v>
      </c>
      <c r="P2746" s="13"/>
      <c r="Q2746" s="247">
        <v>1</v>
      </c>
      <c r="R2746" s="223" t="s">
        <v>22</v>
      </c>
      <c r="S2746" s="57">
        <v>42815</v>
      </c>
      <c r="T2746" s="54" t="s">
        <v>199</v>
      </c>
      <c r="U2746" s="207">
        <v>44926</v>
      </c>
      <c r="V2746" s="139">
        <v>41690</v>
      </c>
      <c r="W2746" s="148" t="s">
        <v>543</v>
      </c>
      <c r="X2746" s="148" t="s">
        <v>556</v>
      </c>
      <c r="Y2746" s="11"/>
    </row>
    <row r="2747" spans="1:25" s="17" customFormat="1" ht="24.95" customHeight="1" x14ac:dyDescent="0.2">
      <c r="A2747" s="58">
        <f t="shared" si="1171"/>
        <v>3</v>
      </c>
      <c r="B2747" s="143" t="s">
        <v>190</v>
      </c>
      <c r="C2747" s="143" t="s">
        <v>198</v>
      </c>
      <c r="D2747" s="142">
        <v>2</v>
      </c>
      <c r="E2747" s="143" t="s">
        <v>13</v>
      </c>
      <c r="F2747" s="38">
        <v>3</v>
      </c>
      <c r="G2747" s="14"/>
      <c r="H2747" s="140">
        <v>73.900000000000006</v>
      </c>
      <c r="I2747" s="228">
        <f t="shared" si="1173"/>
        <v>73.900000000000006</v>
      </c>
      <c r="J2747" s="228">
        <f t="shared" si="1174"/>
        <v>0</v>
      </c>
      <c r="K2747" s="228">
        <f t="shared" si="1175"/>
        <v>73.900000000000006</v>
      </c>
      <c r="L2747" s="143">
        <f t="shared" si="1176"/>
        <v>1</v>
      </c>
      <c r="M2747" s="12">
        <f t="shared" si="1176"/>
        <v>0</v>
      </c>
      <c r="N2747" s="143">
        <f t="shared" si="1176"/>
        <v>1</v>
      </c>
      <c r="O2747" s="247">
        <v>1</v>
      </c>
      <c r="P2747" s="13"/>
      <c r="Q2747" s="247">
        <f t="shared" si="1166"/>
        <v>1</v>
      </c>
      <c r="R2747" s="223" t="s">
        <v>22</v>
      </c>
      <c r="S2747" s="141">
        <v>42815</v>
      </c>
      <c r="T2747" s="143" t="s">
        <v>199</v>
      </c>
      <c r="U2747" s="45">
        <v>44926</v>
      </c>
      <c r="V2747" s="139">
        <v>41407</v>
      </c>
      <c r="W2747" s="148" t="s">
        <v>543</v>
      </c>
      <c r="X2747" s="148" t="s">
        <v>556</v>
      </c>
      <c r="Y2747" s="11"/>
    </row>
    <row r="2748" spans="1:25" s="17" customFormat="1" ht="24.95" customHeight="1" x14ac:dyDescent="0.2">
      <c r="A2748" s="58">
        <f t="shared" si="1171"/>
        <v>3</v>
      </c>
      <c r="B2748" s="143" t="s">
        <v>190</v>
      </c>
      <c r="C2748" s="143" t="s">
        <v>198</v>
      </c>
      <c r="D2748" s="142">
        <v>3</v>
      </c>
      <c r="E2748" s="143" t="s">
        <v>13</v>
      </c>
      <c r="F2748" s="38">
        <v>2</v>
      </c>
      <c r="G2748" s="14"/>
      <c r="H2748" s="140">
        <v>53.4</v>
      </c>
      <c r="I2748" s="228">
        <f t="shared" si="1173"/>
        <v>53.4</v>
      </c>
      <c r="J2748" s="228">
        <f t="shared" si="1174"/>
        <v>0</v>
      </c>
      <c r="K2748" s="228">
        <f t="shared" si="1175"/>
        <v>53.4</v>
      </c>
      <c r="L2748" s="143">
        <f t="shared" si="1176"/>
        <v>1</v>
      </c>
      <c r="M2748" s="12">
        <f t="shared" si="1176"/>
        <v>0</v>
      </c>
      <c r="N2748" s="143">
        <f t="shared" si="1176"/>
        <v>1</v>
      </c>
      <c r="O2748" s="247">
        <f>SUM(P2748:Q2748)</f>
        <v>6</v>
      </c>
      <c r="P2748" s="13"/>
      <c r="Q2748" s="247">
        <v>6</v>
      </c>
      <c r="R2748" s="223" t="s">
        <v>22</v>
      </c>
      <c r="S2748" s="141">
        <v>42815</v>
      </c>
      <c r="T2748" s="143" t="s">
        <v>199</v>
      </c>
      <c r="U2748" s="45">
        <v>44926</v>
      </c>
      <c r="V2748" s="139">
        <v>41263</v>
      </c>
      <c r="W2748" s="148" t="s">
        <v>543</v>
      </c>
      <c r="X2748" s="148" t="s">
        <v>556</v>
      </c>
      <c r="Y2748" s="11"/>
    </row>
    <row r="2749" spans="1:25" s="17" customFormat="1" ht="24.95" customHeight="1" x14ac:dyDescent="0.2">
      <c r="A2749" s="58">
        <f t="shared" si="1171"/>
        <v>3</v>
      </c>
      <c r="B2749" s="143" t="s">
        <v>190</v>
      </c>
      <c r="C2749" s="143" t="s">
        <v>198</v>
      </c>
      <c r="D2749" s="142">
        <v>4</v>
      </c>
      <c r="E2749" s="143" t="s">
        <v>12</v>
      </c>
      <c r="F2749" s="38">
        <v>2</v>
      </c>
      <c r="G2749" s="14"/>
      <c r="H2749" s="140">
        <v>53</v>
      </c>
      <c r="I2749" s="228">
        <f t="shared" si="1173"/>
        <v>53</v>
      </c>
      <c r="J2749" s="228">
        <f t="shared" si="1174"/>
        <v>53</v>
      </c>
      <c r="K2749" s="228">
        <f t="shared" si="1175"/>
        <v>0</v>
      </c>
      <c r="L2749" s="143">
        <f t="shared" si="1176"/>
        <v>1</v>
      </c>
      <c r="M2749" s="12">
        <f t="shared" si="1176"/>
        <v>1</v>
      </c>
      <c r="N2749" s="143">
        <f t="shared" si="1176"/>
        <v>0</v>
      </c>
      <c r="O2749" s="247">
        <v>2</v>
      </c>
      <c r="P2749" s="13"/>
      <c r="Q2749" s="247">
        <f t="shared" si="1166"/>
        <v>2</v>
      </c>
      <c r="R2749" s="223" t="s">
        <v>22</v>
      </c>
      <c r="S2749" s="141">
        <v>42815</v>
      </c>
      <c r="T2749" s="143" t="s">
        <v>199</v>
      </c>
      <c r="U2749" s="45">
        <v>44926</v>
      </c>
      <c r="V2749" s="16"/>
      <c r="W2749" s="148" t="s">
        <v>543</v>
      </c>
      <c r="X2749" s="148" t="s">
        <v>556</v>
      </c>
      <c r="Y2749" s="11"/>
    </row>
    <row r="2750" spans="1:25" s="17" customFormat="1" ht="24.95" customHeight="1" x14ac:dyDescent="0.2">
      <c r="A2750" s="58">
        <f t="shared" si="1171"/>
        <v>3</v>
      </c>
      <c r="B2750" s="143" t="s">
        <v>190</v>
      </c>
      <c r="C2750" s="143" t="s">
        <v>198</v>
      </c>
      <c r="D2750" s="142" t="s">
        <v>200</v>
      </c>
      <c r="E2750" s="143" t="s">
        <v>13</v>
      </c>
      <c r="F2750" s="38">
        <v>1</v>
      </c>
      <c r="G2750" s="14"/>
      <c r="H2750" s="140">
        <v>17</v>
      </c>
      <c r="I2750" s="228">
        <f t="shared" si="1173"/>
        <v>17</v>
      </c>
      <c r="J2750" s="228">
        <f t="shared" si="1174"/>
        <v>0</v>
      </c>
      <c r="K2750" s="228">
        <f t="shared" si="1175"/>
        <v>17</v>
      </c>
      <c r="L2750" s="143">
        <f t="shared" si="1176"/>
        <v>1</v>
      </c>
      <c r="M2750" s="12">
        <f t="shared" si="1176"/>
        <v>0</v>
      </c>
      <c r="N2750" s="143">
        <f t="shared" si="1176"/>
        <v>1</v>
      </c>
      <c r="O2750" s="247">
        <v>2</v>
      </c>
      <c r="P2750" s="13"/>
      <c r="Q2750" s="247">
        <f t="shared" si="1166"/>
        <v>2</v>
      </c>
      <c r="R2750" s="223" t="s">
        <v>22</v>
      </c>
      <c r="S2750" s="141">
        <v>42815</v>
      </c>
      <c r="T2750" s="143" t="s">
        <v>199</v>
      </c>
      <c r="U2750" s="45">
        <v>44926</v>
      </c>
      <c r="V2750" s="139">
        <v>41402</v>
      </c>
      <c r="W2750" s="148" t="s">
        <v>543</v>
      </c>
      <c r="X2750" s="148" t="s">
        <v>556</v>
      </c>
      <c r="Y2750" s="11"/>
    </row>
    <row r="2751" spans="1:25" s="17" customFormat="1" ht="24.95" customHeight="1" x14ac:dyDescent="0.2">
      <c r="A2751" s="58">
        <f t="shared" si="1171"/>
        <v>3</v>
      </c>
      <c r="B2751" s="143" t="s">
        <v>190</v>
      </c>
      <c r="C2751" s="143" t="s">
        <v>198</v>
      </c>
      <c r="D2751" s="142" t="s">
        <v>201</v>
      </c>
      <c r="E2751" s="143" t="s">
        <v>12</v>
      </c>
      <c r="F2751" s="38">
        <v>1</v>
      </c>
      <c r="G2751" s="14"/>
      <c r="H2751" s="140">
        <v>9.8000000000000007</v>
      </c>
      <c r="I2751" s="228">
        <f t="shared" si="1173"/>
        <v>9.8000000000000007</v>
      </c>
      <c r="J2751" s="228">
        <f t="shared" si="1174"/>
        <v>9.8000000000000007</v>
      </c>
      <c r="K2751" s="228">
        <f t="shared" si="1175"/>
        <v>0</v>
      </c>
      <c r="L2751" s="143">
        <f t="shared" si="1176"/>
        <v>1</v>
      </c>
      <c r="M2751" s="12">
        <f t="shared" si="1176"/>
        <v>1</v>
      </c>
      <c r="N2751" s="143">
        <f t="shared" si="1176"/>
        <v>0</v>
      </c>
      <c r="O2751" s="247">
        <v>1</v>
      </c>
      <c r="P2751" s="13"/>
      <c r="Q2751" s="247">
        <f t="shared" si="1166"/>
        <v>1</v>
      </c>
      <c r="R2751" s="223" t="s">
        <v>22</v>
      </c>
      <c r="S2751" s="141">
        <v>42815</v>
      </c>
      <c r="T2751" s="143" t="s">
        <v>199</v>
      </c>
      <c r="U2751" s="45">
        <v>44926</v>
      </c>
      <c r="V2751" s="16"/>
      <c r="W2751" s="148" t="s">
        <v>543</v>
      </c>
      <c r="X2751" s="148" t="s">
        <v>556</v>
      </c>
      <c r="Y2751" s="11"/>
    </row>
    <row r="2752" spans="1:25" s="308" customFormat="1" ht="24.95" customHeight="1" x14ac:dyDescent="0.2">
      <c r="A2752" s="271">
        <f t="shared" si="1171"/>
        <v>3</v>
      </c>
      <c r="B2752" s="272" t="s">
        <v>190</v>
      </c>
      <c r="C2752" s="272" t="s">
        <v>198</v>
      </c>
      <c r="D2752" s="275">
        <v>6</v>
      </c>
      <c r="E2752" s="272" t="s">
        <v>13</v>
      </c>
      <c r="F2752" s="273">
        <v>3</v>
      </c>
      <c r="G2752" s="305"/>
      <c r="H2752" s="274">
        <v>72.3</v>
      </c>
      <c r="I2752" s="274">
        <f t="shared" si="1173"/>
        <v>72.3</v>
      </c>
      <c r="J2752" s="274">
        <f t="shared" si="1174"/>
        <v>0</v>
      </c>
      <c r="K2752" s="274">
        <f t="shared" si="1175"/>
        <v>72.3</v>
      </c>
      <c r="L2752" s="272">
        <f t="shared" si="1176"/>
        <v>1</v>
      </c>
      <c r="M2752" s="306">
        <f t="shared" si="1176"/>
        <v>0</v>
      </c>
      <c r="N2752" s="272">
        <f t="shared" si="1176"/>
        <v>1</v>
      </c>
      <c r="O2752" s="275">
        <f>SUM(P2752:Q2752)</f>
        <v>0</v>
      </c>
      <c r="P2752" s="307"/>
      <c r="Q2752" s="275">
        <v>0</v>
      </c>
      <c r="R2752" s="272" t="s">
        <v>22</v>
      </c>
      <c r="S2752" s="276">
        <v>42815</v>
      </c>
      <c r="T2752" s="272" t="s">
        <v>199</v>
      </c>
      <c r="U2752" s="277">
        <v>44926</v>
      </c>
      <c r="V2752" s="278">
        <v>43546</v>
      </c>
      <c r="W2752" s="275" t="s">
        <v>543</v>
      </c>
      <c r="X2752" s="275" t="s">
        <v>556</v>
      </c>
      <c r="Y2752" s="11"/>
    </row>
    <row r="2753" spans="1:25" s="17" customFormat="1" ht="24.95" customHeight="1" x14ac:dyDescent="0.2">
      <c r="A2753" s="58">
        <f t="shared" si="1171"/>
        <v>3</v>
      </c>
      <c r="B2753" s="143" t="s">
        <v>190</v>
      </c>
      <c r="C2753" s="143" t="s">
        <v>198</v>
      </c>
      <c r="D2753" s="142">
        <v>7</v>
      </c>
      <c r="E2753" s="143" t="s">
        <v>13</v>
      </c>
      <c r="F2753" s="38">
        <v>2</v>
      </c>
      <c r="G2753" s="14"/>
      <c r="H2753" s="140">
        <v>53.4</v>
      </c>
      <c r="I2753" s="228">
        <f t="shared" si="1173"/>
        <v>53.4</v>
      </c>
      <c r="J2753" s="228">
        <f t="shared" si="1174"/>
        <v>0</v>
      </c>
      <c r="K2753" s="228">
        <f t="shared" si="1175"/>
        <v>53.4</v>
      </c>
      <c r="L2753" s="143">
        <f t="shared" si="1176"/>
        <v>1</v>
      </c>
      <c r="M2753" s="12">
        <f t="shared" si="1176"/>
        <v>0</v>
      </c>
      <c r="N2753" s="143">
        <f t="shared" si="1176"/>
        <v>1</v>
      </c>
      <c r="O2753" s="247">
        <f>SUM(P2753:Q2753)</f>
        <v>3</v>
      </c>
      <c r="P2753" s="13"/>
      <c r="Q2753" s="247">
        <v>3</v>
      </c>
      <c r="R2753" s="223" t="s">
        <v>22</v>
      </c>
      <c r="S2753" s="141">
        <v>42815</v>
      </c>
      <c r="T2753" s="143" t="s">
        <v>199</v>
      </c>
      <c r="U2753" s="45">
        <v>44926</v>
      </c>
      <c r="V2753" s="139">
        <v>41435</v>
      </c>
      <c r="W2753" s="148" t="s">
        <v>543</v>
      </c>
      <c r="X2753" s="148" t="s">
        <v>556</v>
      </c>
      <c r="Y2753" s="11"/>
    </row>
    <row r="2754" spans="1:25" s="308" customFormat="1" ht="24.95" customHeight="1" x14ac:dyDescent="0.2">
      <c r="A2754" s="271">
        <f t="shared" si="1171"/>
        <v>3</v>
      </c>
      <c r="B2754" s="272" t="s">
        <v>190</v>
      </c>
      <c r="C2754" s="272" t="s">
        <v>198</v>
      </c>
      <c r="D2754" s="275">
        <v>8</v>
      </c>
      <c r="E2754" s="272" t="s">
        <v>13</v>
      </c>
      <c r="F2754" s="273">
        <v>2</v>
      </c>
      <c r="G2754" s="305"/>
      <c r="H2754" s="274">
        <v>53.2</v>
      </c>
      <c r="I2754" s="274">
        <f t="shared" si="1173"/>
        <v>53.2</v>
      </c>
      <c r="J2754" s="274">
        <f t="shared" si="1174"/>
        <v>0</v>
      </c>
      <c r="K2754" s="274">
        <f t="shared" si="1175"/>
        <v>53.2</v>
      </c>
      <c r="L2754" s="272">
        <f t="shared" si="1176"/>
        <v>1</v>
      </c>
      <c r="M2754" s="306">
        <f t="shared" si="1176"/>
        <v>0</v>
      </c>
      <c r="N2754" s="272">
        <f t="shared" si="1176"/>
        <v>1</v>
      </c>
      <c r="O2754" s="275">
        <f>SUM(P2754:Q2754)</f>
        <v>2</v>
      </c>
      <c r="P2754" s="307"/>
      <c r="Q2754" s="275">
        <v>2</v>
      </c>
      <c r="R2754" s="272" t="s">
        <v>22</v>
      </c>
      <c r="S2754" s="276">
        <v>42815</v>
      </c>
      <c r="T2754" s="272" t="s">
        <v>199</v>
      </c>
      <c r="U2754" s="277">
        <v>44926</v>
      </c>
      <c r="V2754" s="278">
        <v>43605</v>
      </c>
      <c r="W2754" s="275" t="s">
        <v>543</v>
      </c>
      <c r="X2754" s="275" t="s">
        <v>556</v>
      </c>
      <c r="Y2754" s="11"/>
    </row>
    <row r="2755" spans="1:25" s="17" customFormat="1" ht="24.95" customHeight="1" x14ac:dyDescent="0.2">
      <c r="A2755" s="58">
        <f t="shared" si="1171"/>
        <v>3</v>
      </c>
      <c r="B2755" s="143" t="s">
        <v>190</v>
      </c>
      <c r="C2755" s="143" t="s">
        <v>198</v>
      </c>
      <c r="D2755" s="142">
        <v>9</v>
      </c>
      <c r="E2755" s="143" t="s">
        <v>13</v>
      </c>
      <c r="F2755" s="38">
        <v>2</v>
      </c>
      <c r="G2755" s="14"/>
      <c r="H2755" s="140">
        <v>53.3</v>
      </c>
      <c r="I2755" s="228">
        <f t="shared" si="1173"/>
        <v>53.3</v>
      </c>
      <c r="J2755" s="228">
        <f t="shared" si="1174"/>
        <v>0</v>
      </c>
      <c r="K2755" s="228">
        <f t="shared" si="1175"/>
        <v>53.3</v>
      </c>
      <c r="L2755" s="143">
        <f t="shared" si="1176"/>
        <v>1</v>
      </c>
      <c r="M2755" s="12">
        <f t="shared" si="1176"/>
        <v>0</v>
      </c>
      <c r="N2755" s="143">
        <f t="shared" si="1176"/>
        <v>1</v>
      </c>
      <c r="O2755" s="247">
        <v>2</v>
      </c>
      <c r="P2755" s="13"/>
      <c r="Q2755" s="247">
        <f t="shared" si="1166"/>
        <v>2</v>
      </c>
      <c r="R2755" s="223" t="s">
        <v>22</v>
      </c>
      <c r="S2755" s="141">
        <v>42815</v>
      </c>
      <c r="T2755" s="143" t="s">
        <v>199</v>
      </c>
      <c r="U2755" s="45">
        <v>44926</v>
      </c>
      <c r="V2755" s="139">
        <v>40347</v>
      </c>
      <c r="W2755" s="148" t="s">
        <v>543</v>
      </c>
      <c r="X2755" s="148" t="s">
        <v>556</v>
      </c>
      <c r="Y2755" s="11"/>
    </row>
    <row r="2756" spans="1:25" s="17" customFormat="1" ht="24.95" customHeight="1" x14ac:dyDescent="0.2">
      <c r="A2756" s="58">
        <f t="shared" si="1171"/>
        <v>3</v>
      </c>
      <c r="B2756" s="143" t="s">
        <v>190</v>
      </c>
      <c r="C2756" s="143" t="s">
        <v>198</v>
      </c>
      <c r="D2756" s="142">
        <v>10</v>
      </c>
      <c r="E2756" s="143" t="s">
        <v>13</v>
      </c>
      <c r="F2756" s="38">
        <v>2</v>
      </c>
      <c r="G2756" s="14"/>
      <c r="H2756" s="140">
        <v>52.9</v>
      </c>
      <c r="I2756" s="228">
        <f t="shared" si="1173"/>
        <v>52.9</v>
      </c>
      <c r="J2756" s="228">
        <f t="shared" si="1174"/>
        <v>0</v>
      </c>
      <c r="K2756" s="228">
        <f t="shared" si="1175"/>
        <v>52.9</v>
      </c>
      <c r="L2756" s="143">
        <f t="shared" si="1176"/>
        <v>1</v>
      </c>
      <c r="M2756" s="12">
        <f t="shared" si="1176"/>
        <v>0</v>
      </c>
      <c r="N2756" s="143">
        <f t="shared" si="1176"/>
        <v>1</v>
      </c>
      <c r="O2756" s="247">
        <f>SUM(P2756:Q2756)</f>
        <v>2</v>
      </c>
      <c r="P2756" s="13"/>
      <c r="Q2756" s="247">
        <v>2</v>
      </c>
      <c r="R2756" s="223" t="s">
        <v>22</v>
      </c>
      <c r="S2756" s="141">
        <v>42815</v>
      </c>
      <c r="T2756" s="143" t="s">
        <v>199</v>
      </c>
      <c r="U2756" s="45">
        <v>44926</v>
      </c>
      <c r="V2756" s="139">
        <v>40892</v>
      </c>
      <c r="W2756" s="148" t="s">
        <v>543</v>
      </c>
      <c r="X2756" s="148" t="s">
        <v>556</v>
      </c>
      <c r="Y2756" s="11"/>
    </row>
    <row r="2757" spans="1:25" s="17" customFormat="1" ht="24.95" customHeight="1" x14ac:dyDescent="0.2">
      <c r="A2757" s="58">
        <f t="shared" si="1171"/>
        <v>3</v>
      </c>
      <c r="B2757" s="143" t="s">
        <v>190</v>
      </c>
      <c r="C2757" s="143" t="s">
        <v>198</v>
      </c>
      <c r="D2757" s="142">
        <v>11</v>
      </c>
      <c r="E2757" s="143" t="s">
        <v>13</v>
      </c>
      <c r="F2757" s="38">
        <v>3</v>
      </c>
      <c r="G2757" s="14"/>
      <c r="H2757" s="140">
        <v>72.7</v>
      </c>
      <c r="I2757" s="228">
        <f t="shared" si="1173"/>
        <v>72.7</v>
      </c>
      <c r="J2757" s="228">
        <f t="shared" si="1174"/>
        <v>0</v>
      </c>
      <c r="K2757" s="228">
        <f t="shared" si="1175"/>
        <v>72.7</v>
      </c>
      <c r="L2757" s="143">
        <f t="shared" si="1176"/>
        <v>1</v>
      </c>
      <c r="M2757" s="12">
        <f t="shared" si="1176"/>
        <v>0</v>
      </c>
      <c r="N2757" s="143">
        <f t="shared" si="1176"/>
        <v>1</v>
      </c>
      <c r="O2757" s="247">
        <f>SUM(P2757:Q2757)</f>
        <v>3</v>
      </c>
      <c r="P2757" s="13"/>
      <c r="Q2757" s="247">
        <v>3</v>
      </c>
      <c r="R2757" s="223" t="s">
        <v>22</v>
      </c>
      <c r="S2757" s="141">
        <v>42815</v>
      </c>
      <c r="T2757" s="143" t="s">
        <v>199</v>
      </c>
      <c r="U2757" s="45">
        <v>44926</v>
      </c>
      <c r="V2757" s="139">
        <v>42065</v>
      </c>
      <c r="W2757" s="148" t="s">
        <v>543</v>
      </c>
      <c r="X2757" s="148" t="s">
        <v>556</v>
      </c>
      <c r="Y2757" s="11"/>
    </row>
    <row r="2758" spans="1:25" s="17" customFormat="1" ht="24.95" customHeight="1" x14ac:dyDescent="0.2">
      <c r="A2758" s="58">
        <f t="shared" si="1171"/>
        <v>3</v>
      </c>
      <c r="B2758" s="143" t="s">
        <v>190</v>
      </c>
      <c r="C2758" s="143" t="s">
        <v>198</v>
      </c>
      <c r="D2758" s="142">
        <v>12</v>
      </c>
      <c r="E2758" s="143" t="s">
        <v>12</v>
      </c>
      <c r="F2758" s="38">
        <v>1</v>
      </c>
      <c r="G2758" s="14"/>
      <c r="H2758" s="140">
        <v>33.5</v>
      </c>
      <c r="I2758" s="140">
        <f t="shared" si="1173"/>
        <v>0</v>
      </c>
      <c r="J2758" s="140">
        <f t="shared" ref="J2758" si="1177">IF(E2758="Муниципальная",I2758,IF(E2758="Частная",0))</f>
        <v>0</v>
      </c>
      <c r="K2758" s="140">
        <f t="shared" ref="K2758" si="1178">IF(E2758="Муниципальная",0,IF(E2758="Частная",I2758))</f>
        <v>0</v>
      </c>
      <c r="L2758" s="143">
        <f t="shared" si="1176"/>
        <v>0</v>
      </c>
      <c r="M2758" s="12">
        <f t="shared" si="1176"/>
        <v>0</v>
      </c>
      <c r="N2758" s="143">
        <f t="shared" si="1176"/>
        <v>0</v>
      </c>
      <c r="O2758" s="247"/>
      <c r="P2758" s="13"/>
      <c r="Q2758" s="247"/>
      <c r="R2758" s="223" t="s">
        <v>44</v>
      </c>
      <c r="S2758" s="141">
        <v>42815</v>
      </c>
      <c r="T2758" s="143" t="s">
        <v>199</v>
      </c>
      <c r="U2758" s="45">
        <v>44926</v>
      </c>
      <c r="V2758" s="16"/>
      <c r="W2758" s="148" t="s">
        <v>543</v>
      </c>
      <c r="X2758" s="148" t="s">
        <v>556</v>
      </c>
      <c r="Y2758" s="11"/>
    </row>
    <row r="2759" spans="1:25" s="17" customFormat="1" ht="24.95" customHeight="1" x14ac:dyDescent="0.2">
      <c r="A2759" s="58">
        <f t="shared" si="1171"/>
        <v>3</v>
      </c>
      <c r="B2759" s="143" t="s">
        <v>190</v>
      </c>
      <c r="C2759" s="143" t="s">
        <v>198</v>
      </c>
      <c r="D2759" s="142">
        <v>13</v>
      </c>
      <c r="E2759" s="143" t="s">
        <v>13</v>
      </c>
      <c r="F2759" s="38">
        <v>2</v>
      </c>
      <c r="G2759" s="14"/>
      <c r="H2759" s="140">
        <v>54.1</v>
      </c>
      <c r="I2759" s="228">
        <f t="shared" si="1173"/>
        <v>54.1</v>
      </c>
      <c r="J2759" s="228">
        <f t="shared" ref="J2759:J2762" si="1179">IF(E2759="Муниципальная",I2759,IF(E2759="Частная",0,IF(E2759="Государственная",0,IF(E2759="Юр.лицо",0))))</f>
        <v>0</v>
      </c>
      <c r="K2759" s="228">
        <f t="shared" ref="K2759:K2762" si="1180">IF(E2759="Муниципальная",0,IF(E2759="Частная",I2759,IF(E2759="Государственная",I2759,IF(E2759="Юр.лицо",I2759))))</f>
        <v>54.1</v>
      </c>
      <c r="L2759" s="143">
        <f t="shared" si="1176"/>
        <v>1</v>
      </c>
      <c r="M2759" s="12">
        <f t="shared" si="1176"/>
        <v>0</v>
      </c>
      <c r="N2759" s="143">
        <f t="shared" si="1176"/>
        <v>1</v>
      </c>
      <c r="O2759" s="247">
        <f>SUM(P2759:Q2759)</f>
        <v>3</v>
      </c>
      <c r="P2759" s="13"/>
      <c r="Q2759" s="247">
        <v>3</v>
      </c>
      <c r="R2759" s="223" t="s">
        <v>22</v>
      </c>
      <c r="S2759" s="141">
        <v>42815</v>
      </c>
      <c r="T2759" s="143" t="s">
        <v>199</v>
      </c>
      <c r="U2759" s="45">
        <v>44926</v>
      </c>
      <c r="V2759" s="139">
        <v>42517</v>
      </c>
      <c r="W2759" s="148" t="s">
        <v>543</v>
      </c>
      <c r="X2759" s="148" t="s">
        <v>556</v>
      </c>
      <c r="Y2759" s="11"/>
    </row>
    <row r="2760" spans="1:25" s="308" customFormat="1" ht="24.95" customHeight="1" x14ac:dyDescent="0.2">
      <c r="A2760" s="271">
        <f t="shared" si="1171"/>
        <v>3</v>
      </c>
      <c r="B2760" s="272" t="s">
        <v>190</v>
      </c>
      <c r="C2760" s="272" t="s">
        <v>198</v>
      </c>
      <c r="D2760" s="275">
        <v>14</v>
      </c>
      <c r="E2760" s="272" t="s">
        <v>13</v>
      </c>
      <c r="F2760" s="273">
        <v>2</v>
      </c>
      <c r="G2760" s="305"/>
      <c r="H2760" s="274">
        <v>54</v>
      </c>
      <c r="I2760" s="274">
        <f t="shared" si="1173"/>
        <v>54</v>
      </c>
      <c r="J2760" s="274">
        <f t="shared" si="1179"/>
        <v>0</v>
      </c>
      <c r="K2760" s="274">
        <f t="shared" si="1180"/>
        <v>54</v>
      </c>
      <c r="L2760" s="272">
        <f t="shared" si="1176"/>
        <v>1</v>
      </c>
      <c r="M2760" s="306">
        <f t="shared" si="1176"/>
        <v>0</v>
      </c>
      <c r="N2760" s="272">
        <f t="shared" si="1176"/>
        <v>1</v>
      </c>
      <c r="O2760" s="275">
        <f>SUM(P2760:Q2760)</f>
        <v>4</v>
      </c>
      <c r="P2760" s="307"/>
      <c r="Q2760" s="275">
        <v>4</v>
      </c>
      <c r="R2760" s="272" t="s">
        <v>22</v>
      </c>
      <c r="S2760" s="276">
        <v>42815</v>
      </c>
      <c r="T2760" s="272" t="s">
        <v>199</v>
      </c>
      <c r="U2760" s="277">
        <v>44926</v>
      </c>
      <c r="V2760" s="278">
        <v>42879</v>
      </c>
      <c r="W2760" s="275" t="s">
        <v>543</v>
      </c>
      <c r="X2760" s="275" t="s">
        <v>556</v>
      </c>
      <c r="Y2760" s="11"/>
    </row>
    <row r="2761" spans="1:25" s="17" customFormat="1" ht="24.95" customHeight="1" x14ac:dyDescent="0.2">
      <c r="A2761" s="58">
        <f t="shared" si="1171"/>
        <v>3</v>
      </c>
      <c r="B2761" s="143" t="s">
        <v>190</v>
      </c>
      <c r="C2761" s="143" t="s">
        <v>198</v>
      </c>
      <c r="D2761" s="142">
        <v>15</v>
      </c>
      <c r="E2761" s="143" t="s">
        <v>13</v>
      </c>
      <c r="F2761" s="38">
        <v>3</v>
      </c>
      <c r="G2761" s="14"/>
      <c r="H2761" s="140">
        <v>73.3</v>
      </c>
      <c r="I2761" s="228">
        <f t="shared" si="1173"/>
        <v>73.3</v>
      </c>
      <c r="J2761" s="228">
        <f t="shared" si="1179"/>
        <v>0</v>
      </c>
      <c r="K2761" s="228">
        <f t="shared" si="1180"/>
        <v>73.3</v>
      </c>
      <c r="L2761" s="143">
        <f t="shared" si="1176"/>
        <v>1</v>
      </c>
      <c r="M2761" s="12">
        <f t="shared" si="1176"/>
        <v>0</v>
      </c>
      <c r="N2761" s="143">
        <f t="shared" si="1176"/>
        <v>1</v>
      </c>
      <c r="O2761" s="247">
        <v>2</v>
      </c>
      <c r="P2761" s="13"/>
      <c r="Q2761" s="247">
        <f>O2761-P2761</f>
        <v>2</v>
      </c>
      <c r="R2761" s="223" t="s">
        <v>22</v>
      </c>
      <c r="S2761" s="141">
        <v>42815</v>
      </c>
      <c r="T2761" s="143" t="s">
        <v>199</v>
      </c>
      <c r="U2761" s="45">
        <v>44926</v>
      </c>
      <c r="V2761" s="139">
        <v>42068</v>
      </c>
      <c r="W2761" s="148" t="s">
        <v>543</v>
      </c>
      <c r="X2761" s="148" t="s">
        <v>556</v>
      </c>
      <c r="Y2761" s="11"/>
    </row>
    <row r="2762" spans="1:25" s="17" customFormat="1" ht="24.95" customHeight="1" x14ac:dyDescent="0.2">
      <c r="A2762" s="58">
        <f t="shared" si="1171"/>
        <v>3</v>
      </c>
      <c r="B2762" s="143" t="s">
        <v>190</v>
      </c>
      <c r="C2762" s="143" t="s">
        <v>198</v>
      </c>
      <c r="D2762" s="142">
        <v>16</v>
      </c>
      <c r="E2762" s="143" t="s">
        <v>13</v>
      </c>
      <c r="F2762" s="38">
        <v>2</v>
      </c>
      <c r="G2762" s="14"/>
      <c r="H2762" s="140">
        <v>49.9</v>
      </c>
      <c r="I2762" s="228">
        <f t="shared" si="1173"/>
        <v>49.9</v>
      </c>
      <c r="J2762" s="228">
        <f t="shared" si="1179"/>
        <v>0</v>
      </c>
      <c r="K2762" s="228">
        <f t="shared" si="1180"/>
        <v>49.9</v>
      </c>
      <c r="L2762" s="143">
        <f t="shared" si="1176"/>
        <v>1</v>
      </c>
      <c r="M2762" s="12">
        <f t="shared" si="1176"/>
        <v>0</v>
      </c>
      <c r="N2762" s="143">
        <f t="shared" si="1176"/>
        <v>1</v>
      </c>
      <c r="O2762" s="247">
        <v>4</v>
      </c>
      <c r="P2762" s="13"/>
      <c r="Q2762" s="247">
        <f>O2762-P2762</f>
        <v>4</v>
      </c>
      <c r="R2762" s="223" t="s">
        <v>22</v>
      </c>
      <c r="S2762" s="52">
        <v>42815</v>
      </c>
      <c r="T2762" s="49" t="s">
        <v>199</v>
      </c>
      <c r="U2762" s="197">
        <v>44926</v>
      </c>
      <c r="V2762" s="139">
        <v>40835</v>
      </c>
      <c r="W2762" s="148" t="s">
        <v>543</v>
      </c>
      <c r="X2762" s="148" t="s">
        <v>556</v>
      </c>
      <c r="Y2762" s="11"/>
    </row>
    <row r="2763" spans="1:25" s="72" customFormat="1" ht="21" customHeight="1" x14ac:dyDescent="0.2">
      <c r="A2763" s="67">
        <f t="shared" si="1171"/>
        <v>3</v>
      </c>
      <c r="B2763" s="76" t="s">
        <v>190</v>
      </c>
      <c r="C2763" s="76" t="s">
        <v>198</v>
      </c>
      <c r="D2763" s="77">
        <f>COUNTA(D2746:D2762)</f>
        <v>17</v>
      </c>
      <c r="E2763" s="47" t="s">
        <v>34</v>
      </c>
      <c r="F2763" s="33"/>
      <c r="G2763" s="78">
        <v>1099.5</v>
      </c>
      <c r="H2763" s="78">
        <f t="shared" ref="H2763:Q2763" si="1181">SUM(H2746:H2762)</f>
        <v>863.3</v>
      </c>
      <c r="I2763" s="78">
        <f t="shared" si="1181"/>
        <v>829.8</v>
      </c>
      <c r="J2763" s="78">
        <f t="shared" si="1181"/>
        <v>62.8</v>
      </c>
      <c r="K2763" s="78">
        <f t="shared" si="1181"/>
        <v>766.99999999999989</v>
      </c>
      <c r="L2763" s="77">
        <f t="shared" si="1181"/>
        <v>16</v>
      </c>
      <c r="M2763" s="77">
        <f t="shared" si="1181"/>
        <v>2</v>
      </c>
      <c r="N2763" s="77">
        <f t="shared" si="1181"/>
        <v>14</v>
      </c>
      <c r="O2763" s="77">
        <f t="shared" si="1181"/>
        <v>38</v>
      </c>
      <c r="P2763" s="77">
        <f t="shared" si="1181"/>
        <v>0</v>
      </c>
      <c r="Q2763" s="77">
        <f t="shared" si="1181"/>
        <v>38</v>
      </c>
      <c r="R2763" s="15">
        <f>IF(L2763/D2763=0,"дом расселён 100%",IF(L2763-D2763=0,"0%",IF(L2763/D2763&lt;1,1-L2763/D2763)))</f>
        <v>5.8823529411764719E-2</v>
      </c>
      <c r="S2763" s="79">
        <v>42815</v>
      </c>
      <c r="T2763" s="76" t="s">
        <v>199</v>
      </c>
      <c r="U2763" s="79">
        <v>44926</v>
      </c>
      <c r="V2763" s="16"/>
      <c r="W2763" s="148" t="s">
        <v>543</v>
      </c>
      <c r="X2763" s="148" t="s">
        <v>556</v>
      </c>
      <c r="Y2763" s="11"/>
    </row>
    <row r="2764" spans="1:25" s="17" customFormat="1" ht="24.95" customHeight="1" x14ac:dyDescent="0.2">
      <c r="A2764" s="58">
        <f>A2763+1</f>
        <v>4</v>
      </c>
      <c r="B2764" s="143" t="s">
        <v>190</v>
      </c>
      <c r="C2764" s="143" t="s">
        <v>202</v>
      </c>
      <c r="D2764" s="142">
        <v>1</v>
      </c>
      <c r="E2764" s="143" t="s">
        <v>12</v>
      </c>
      <c r="F2764" s="38">
        <v>3</v>
      </c>
      <c r="G2764" s="14"/>
      <c r="H2764" s="140">
        <v>77.900000000000006</v>
      </c>
      <c r="I2764" s="228">
        <f>IF(R2764="Подлежит расселению",H2764,IF(R2764="Расселено",0,IF(R2764="Пустующие",0,IF(R2764="В суде",H2764))))</f>
        <v>0</v>
      </c>
      <c r="J2764" s="228">
        <f t="shared" ref="J2764:J2766" si="1182">IF(E2764="Муниципальная",I2764,IF(E2764="Частная",0,IF(E2764="Государственная",0,IF(E2764="Юр.лицо",0))))</f>
        <v>0</v>
      </c>
      <c r="K2764" s="228">
        <f t="shared" ref="K2764:K2766" si="1183">IF(E2764="Муниципальная",0,IF(E2764="Частная",I2764,IF(E2764="Государственная",I2764,IF(E2764="Юр.лицо",I2764))))</f>
        <v>0</v>
      </c>
      <c r="L2764" s="143">
        <f t="shared" ref="L2764:N2766" si="1184">IF(I2764&gt;0,1,IF(I2764=0,0))</f>
        <v>0</v>
      </c>
      <c r="M2764" s="12">
        <f t="shared" si="1184"/>
        <v>0</v>
      </c>
      <c r="N2764" s="143">
        <f t="shared" si="1184"/>
        <v>0</v>
      </c>
      <c r="O2764" s="247">
        <v>0</v>
      </c>
      <c r="P2764" s="13"/>
      <c r="Q2764" s="247">
        <f>O2764-P2764</f>
        <v>0</v>
      </c>
      <c r="R2764" s="223" t="s">
        <v>106</v>
      </c>
      <c r="S2764" s="57">
        <v>42815</v>
      </c>
      <c r="T2764" s="54" t="s">
        <v>203</v>
      </c>
      <c r="U2764" s="207">
        <v>44926</v>
      </c>
      <c r="V2764" s="16"/>
      <c r="W2764" s="16"/>
      <c r="X2764" s="16"/>
      <c r="Y2764" s="11"/>
    </row>
    <row r="2765" spans="1:25" s="17" customFormat="1" ht="24.95" customHeight="1" x14ac:dyDescent="0.2">
      <c r="A2765" s="58">
        <f t="shared" si="1171"/>
        <v>4</v>
      </c>
      <c r="B2765" s="143" t="s">
        <v>190</v>
      </c>
      <c r="C2765" s="143" t="s">
        <v>202</v>
      </c>
      <c r="D2765" s="142">
        <v>2</v>
      </c>
      <c r="E2765" s="143" t="s">
        <v>13</v>
      </c>
      <c r="F2765" s="38">
        <v>3</v>
      </c>
      <c r="G2765" s="14"/>
      <c r="H2765" s="140">
        <v>54.9</v>
      </c>
      <c r="I2765" s="228">
        <f>IF(R2765="Подлежит расселению",H2765,IF(R2765="Расселено",0,IF(R2765="Пустующие",0,IF(R2765="В суде",H2765))))</f>
        <v>54.9</v>
      </c>
      <c r="J2765" s="228">
        <f t="shared" si="1182"/>
        <v>0</v>
      </c>
      <c r="K2765" s="228">
        <f t="shared" si="1183"/>
        <v>54.9</v>
      </c>
      <c r="L2765" s="143">
        <f t="shared" si="1184"/>
        <v>1</v>
      </c>
      <c r="M2765" s="12">
        <f t="shared" si="1184"/>
        <v>0</v>
      </c>
      <c r="N2765" s="143">
        <f t="shared" si="1184"/>
        <v>1</v>
      </c>
      <c r="O2765" s="247">
        <v>3</v>
      </c>
      <c r="P2765" s="13"/>
      <c r="Q2765" s="247">
        <f>O2765-P2765</f>
        <v>3</v>
      </c>
      <c r="R2765" s="223" t="s">
        <v>22</v>
      </c>
      <c r="S2765" s="141">
        <v>42815</v>
      </c>
      <c r="T2765" s="143" t="s">
        <v>203</v>
      </c>
      <c r="U2765" s="45">
        <v>44926</v>
      </c>
      <c r="V2765" s="139">
        <v>40196</v>
      </c>
      <c r="W2765" s="148" t="s">
        <v>543</v>
      </c>
      <c r="X2765" s="148" t="s">
        <v>556</v>
      </c>
      <c r="Y2765" s="11"/>
    </row>
    <row r="2766" spans="1:25" s="17" customFormat="1" ht="24.95" customHeight="1" x14ac:dyDescent="0.2">
      <c r="A2766" s="58">
        <f t="shared" si="1171"/>
        <v>4</v>
      </c>
      <c r="B2766" s="143" t="s">
        <v>190</v>
      </c>
      <c r="C2766" s="143" t="s">
        <v>202</v>
      </c>
      <c r="D2766" s="142">
        <v>3</v>
      </c>
      <c r="E2766" s="143" t="s">
        <v>13</v>
      </c>
      <c r="F2766" s="38">
        <v>2</v>
      </c>
      <c r="G2766" s="14"/>
      <c r="H2766" s="140">
        <v>65.2</v>
      </c>
      <c r="I2766" s="228">
        <f>IF(R2766="Подлежит расселению",H2766,IF(R2766="Расселено",0,IF(R2766="Пустующие",0,IF(R2766="В суде",H2766))))</f>
        <v>65.2</v>
      </c>
      <c r="J2766" s="228">
        <f t="shared" si="1182"/>
        <v>0</v>
      </c>
      <c r="K2766" s="228">
        <f t="shared" si="1183"/>
        <v>65.2</v>
      </c>
      <c r="L2766" s="143">
        <f t="shared" si="1184"/>
        <v>1</v>
      </c>
      <c r="M2766" s="12">
        <f t="shared" si="1184"/>
        <v>0</v>
      </c>
      <c r="N2766" s="143">
        <f t="shared" si="1184"/>
        <v>1</v>
      </c>
      <c r="O2766" s="247">
        <v>3</v>
      </c>
      <c r="P2766" s="13"/>
      <c r="Q2766" s="247">
        <f>O2766-P2766</f>
        <v>3</v>
      </c>
      <c r="R2766" s="223" t="s">
        <v>22</v>
      </c>
      <c r="S2766" s="52">
        <v>42815</v>
      </c>
      <c r="T2766" s="49" t="s">
        <v>203</v>
      </c>
      <c r="U2766" s="197">
        <v>44926</v>
      </c>
      <c r="V2766" s="139"/>
      <c r="W2766" s="148" t="s">
        <v>543</v>
      </c>
      <c r="X2766" s="148" t="s">
        <v>556</v>
      </c>
      <c r="Y2766" s="11"/>
    </row>
    <row r="2767" spans="1:25" s="72" customFormat="1" ht="21" customHeight="1" x14ac:dyDescent="0.2">
      <c r="A2767" s="67">
        <f t="shared" si="1171"/>
        <v>4</v>
      </c>
      <c r="B2767" s="76" t="s">
        <v>190</v>
      </c>
      <c r="C2767" s="76" t="s">
        <v>202</v>
      </c>
      <c r="D2767" s="77">
        <f>COUNTA(D2764:D2766)</f>
        <v>3</v>
      </c>
      <c r="E2767" s="47" t="s">
        <v>34</v>
      </c>
      <c r="F2767" s="33"/>
      <c r="G2767" s="78">
        <v>219.4</v>
      </c>
      <c r="H2767" s="78">
        <f t="shared" ref="H2767:Q2767" si="1185">SUM(H2764:H2766)</f>
        <v>198</v>
      </c>
      <c r="I2767" s="78">
        <f t="shared" si="1185"/>
        <v>120.1</v>
      </c>
      <c r="J2767" s="78">
        <f t="shared" si="1185"/>
        <v>0</v>
      </c>
      <c r="K2767" s="78">
        <f t="shared" si="1185"/>
        <v>120.1</v>
      </c>
      <c r="L2767" s="77">
        <f t="shared" si="1185"/>
        <v>2</v>
      </c>
      <c r="M2767" s="77">
        <f t="shared" si="1185"/>
        <v>0</v>
      </c>
      <c r="N2767" s="77">
        <f t="shared" si="1185"/>
        <v>2</v>
      </c>
      <c r="O2767" s="77">
        <f t="shared" si="1185"/>
        <v>6</v>
      </c>
      <c r="P2767" s="77">
        <f t="shared" si="1185"/>
        <v>0</v>
      </c>
      <c r="Q2767" s="77">
        <f t="shared" si="1185"/>
        <v>6</v>
      </c>
      <c r="R2767" s="15">
        <f>IF(L2767/D2767=0,"дом расселён 100%",IF(L2767-D2767=0,"0%",IF(L2767/D2767&lt;1,1-L2767/D2767)))</f>
        <v>0.33333333333333337</v>
      </c>
      <c r="S2767" s="79">
        <v>42815</v>
      </c>
      <c r="T2767" s="76" t="s">
        <v>203</v>
      </c>
      <c r="U2767" s="79">
        <v>44926</v>
      </c>
      <c r="V2767" s="16"/>
      <c r="W2767" s="148" t="s">
        <v>543</v>
      </c>
      <c r="X2767" s="148" t="s">
        <v>556</v>
      </c>
      <c r="Y2767" s="11"/>
    </row>
    <row r="2768" spans="1:25" s="17" customFormat="1" ht="24.95" customHeight="1" x14ac:dyDescent="0.2">
      <c r="A2768" s="58">
        <f>A2767+1</f>
        <v>5</v>
      </c>
      <c r="B2768" s="143" t="s">
        <v>190</v>
      </c>
      <c r="C2768" s="143" t="s">
        <v>204</v>
      </c>
      <c r="D2768" s="142">
        <v>1</v>
      </c>
      <c r="E2768" s="143" t="s">
        <v>12</v>
      </c>
      <c r="F2768" s="38">
        <v>2</v>
      </c>
      <c r="G2768" s="14"/>
      <c r="H2768" s="140">
        <v>36.5</v>
      </c>
      <c r="I2768" s="228">
        <f t="shared" ref="I2768:I2776" si="1186">IF(R2768="Подлежит расселению",H2768,IF(R2768="Расселено",0,IF(R2768="Пустующие",0,IF(R2768="В суде",H2768))))</f>
        <v>36.5</v>
      </c>
      <c r="J2768" s="228">
        <f t="shared" ref="J2768:J2773" si="1187">IF(E2768="Муниципальная",I2768,IF(E2768="Частная",0,IF(E2768="Государственная",0,IF(E2768="Юр.лицо",0))))</f>
        <v>36.5</v>
      </c>
      <c r="K2768" s="228">
        <f t="shared" ref="K2768:K2773" si="1188">IF(E2768="Муниципальная",0,IF(E2768="Частная",I2768,IF(E2768="Государственная",I2768,IF(E2768="Юр.лицо",I2768))))</f>
        <v>0</v>
      </c>
      <c r="L2768" s="143">
        <f t="shared" ref="L2768:N2776" si="1189">IF(I2768&gt;0,1,IF(I2768=0,0))</f>
        <v>1</v>
      </c>
      <c r="M2768" s="12">
        <f t="shared" si="1189"/>
        <v>1</v>
      </c>
      <c r="N2768" s="143">
        <f t="shared" si="1189"/>
        <v>0</v>
      </c>
      <c r="O2768" s="247">
        <v>3</v>
      </c>
      <c r="P2768" s="13"/>
      <c r="Q2768" s="247">
        <f t="shared" ref="Q2768:Q2776" si="1190">O2768-P2768</f>
        <v>3</v>
      </c>
      <c r="R2768" s="223" t="s">
        <v>22</v>
      </c>
      <c r="S2768" s="57">
        <v>42892</v>
      </c>
      <c r="T2768" s="54" t="s">
        <v>205</v>
      </c>
      <c r="U2768" s="207">
        <v>44926</v>
      </c>
      <c r="V2768" s="16"/>
      <c r="W2768" s="148" t="s">
        <v>543</v>
      </c>
      <c r="X2768" s="148" t="s">
        <v>556</v>
      </c>
      <c r="Y2768" s="11"/>
    </row>
    <row r="2769" spans="1:25" s="17" customFormat="1" ht="24.95" customHeight="1" x14ac:dyDescent="0.2">
      <c r="A2769" s="58">
        <f t="shared" si="1171"/>
        <v>5</v>
      </c>
      <c r="B2769" s="143" t="s">
        <v>190</v>
      </c>
      <c r="C2769" s="143" t="s">
        <v>204</v>
      </c>
      <c r="D2769" s="142">
        <v>2</v>
      </c>
      <c r="E2769" s="143" t="s">
        <v>12</v>
      </c>
      <c r="F2769" s="38">
        <v>1</v>
      </c>
      <c r="G2769" s="14"/>
      <c r="H2769" s="140">
        <v>14.4</v>
      </c>
      <c r="I2769" s="228">
        <f t="shared" si="1186"/>
        <v>0</v>
      </c>
      <c r="J2769" s="228">
        <f t="shared" si="1187"/>
        <v>0</v>
      </c>
      <c r="K2769" s="228">
        <f t="shared" si="1188"/>
        <v>0</v>
      </c>
      <c r="L2769" s="143">
        <f t="shared" si="1189"/>
        <v>0</v>
      </c>
      <c r="M2769" s="12">
        <f t="shared" si="1189"/>
        <v>0</v>
      </c>
      <c r="N2769" s="143">
        <f t="shared" si="1189"/>
        <v>0</v>
      </c>
      <c r="O2769" s="247">
        <v>0</v>
      </c>
      <c r="P2769" s="13"/>
      <c r="Q2769" s="247">
        <f t="shared" si="1190"/>
        <v>0</v>
      </c>
      <c r="R2769" s="223" t="s">
        <v>106</v>
      </c>
      <c r="S2769" s="141">
        <v>42892</v>
      </c>
      <c r="T2769" s="143" t="s">
        <v>205</v>
      </c>
      <c r="U2769" s="45">
        <v>44926</v>
      </c>
      <c r="V2769" s="16"/>
      <c r="W2769" s="16"/>
      <c r="X2769" s="16"/>
      <c r="Y2769" s="11"/>
    </row>
    <row r="2770" spans="1:25" s="308" customFormat="1" ht="24.95" customHeight="1" x14ac:dyDescent="0.2">
      <c r="A2770" s="271">
        <f t="shared" si="1171"/>
        <v>5</v>
      </c>
      <c r="B2770" s="272" t="s">
        <v>190</v>
      </c>
      <c r="C2770" s="272" t="s">
        <v>204</v>
      </c>
      <c r="D2770" s="275">
        <v>3</v>
      </c>
      <c r="E2770" s="272" t="s">
        <v>13</v>
      </c>
      <c r="F2770" s="273">
        <v>2</v>
      </c>
      <c r="G2770" s="305"/>
      <c r="H2770" s="274">
        <v>51.4</v>
      </c>
      <c r="I2770" s="274">
        <f t="shared" si="1186"/>
        <v>51.4</v>
      </c>
      <c r="J2770" s="274">
        <f t="shared" si="1187"/>
        <v>0</v>
      </c>
      <c r="K2770" s="274">
        <f t="shared" si="1188"/>
        <v>51.4</v>
      </c>
      <c r="L2770" s="272">
        <f t="shared" si="1189"/>
        <v>1</v>
      </c>
      <c r="M2770" s="306">
        <f t="shared" si="1189"/>
        <v>0</v>
      </c>
      <c r="N2770" s="272">
        <f t="shared" si="1189"/>
        <v>1</v>
      </c>
      <c r="O2770" s="275">
        <v>0</v>
      </c>
      <c r="P2770" s="307"/>
      <c r="Q2770" s="275">
        <f t="shared" si="1190"/>
        <v>0</v>
      </c>
      <c r="R2770" s="272" t="s">
        <v>22</v>
      </c>
      <c r="S2770" s="276">
        <v>42892</v>
      </c>
      <c r="T2770" s="272" t="s">
        <v>205</v>
      </c>
      <c r="U2770" s="277">
        <v>44926</v>
      </c>
      <c r="V2770" s="278">
        <v>43350</v>
      </c>
      <c r="W2770" s="275" t="s">
        <v>543</v>
      </c>
      <c r="X2770" s="275" t="s">
        <v>556</v>
      </c>
      <c r="Y2770" s="11"/>
    </row>
    <row r="2771" spans="1:25" s="17" customFormat="1" ht="24.95" customHeight="1" x14ac:dyDescent="0.2">
      <c r="A2771" s="58">
        <f t="shared" si="1171"/>
        <v>5</v>
      </c>
      <c r="B2771" s="143" t="s">
        <v>190</v>
      </c>
      <c r="C2771" s="143" t="s">
        <v>204</v>
      </c>
      <c r="D2771" s="142">
        <v>4</v>
      </c>
      <c r="E2771" s="143" t="s">
        <v>12</v>
      </c>
      <c r="F2771" s="38">
        <v>2</v>
      </c>
      <c r="G2771" s="14"/>
      <c r="H2771" s="140">
        <v>26.5</v>
      </c>
      <c r="I2771" s="228">
        <f t="shared" si="1186"/>
        <v>26.5</v>
      </c>
      <c r="J2771" s="228">
        <f t="shared" si="1187"/>
        <v>26.5</v>
      </c>
      <c r="K2771" s="228">
        <f t="shared" si="1188"/>
        <v>0</v>
      </c>
      <c r="L2771" s="143">
        <f t="shared" si="1189"/>
        <v>1</v>
      </c>
      <c r="M2771" s="12">
        <f t="shared" si="1189"/>
        <v>1</v>
      </c>
      <c r="N2771" s="143">
        <f t="shared" si="1189"/>
        <v>0</v>
      </c>
      <c r="O2771" s="247">
        <v>2</v>
      </c>
      <c r="P2771" s="13"/>
      <c r="Q2771" s="247">
        <f t="shared" si="1190"/>
        <v>2</v>
      </c>
      <c r="R2771" s="223" t="s">
        <v>22</v>
      </c>
      <c r="S2771" s="141">
        <v>42892</v>
      </c>
      <c r="T2771" s="143" t="s">
        <v>205</v>
      </c>
      <c r="U2771" s="45">
        <v>44926</v>
      </c>
      <c r="V2771" s="16"/>
      <c r="W2771" s="148" t="s">
        <v>543</v>
      </c>
      <c r="X2771" s="148" t="s">
        <v>556</v>
      </c>
      <c r="Y2771" s="11"/>
    </row>
    <row r="2772" spans="1:25" s="17" customFormat="1" ht="24.95" customHeight="1" x14ac:dyDescent="0.2">
      <c r="A2772" s="58">
        <f t="shared" si="1171"/>
        <v>5</v>
      </c>
      <c r="B2772" s="143" t="s">
        <v>190</v>
      </c>
      <c r="C2772" s="143" t="s">
        <v>204</v>
      </c>
      <c r="D2772" s="142">
        <v>5</v>
      </c>
      <c r="E2772" s="143" t="s">
        <v>13</v>
      </c>
      <c r="F2772" s="38">
        <v>1</v>
      </c>
      <c r="G2772" s="14"/>
      <c r="H2772" s="140">
        <v>37.5</v>
      </c>
      <c r="I2772" s="228">
        <f t="shared" si="1186"/>
        <v>37.5</v>
      </c>
      <c r="J2772" s="228">
        <f t="shared" si="1187"/>
        <v>0</v>
      </c>
      <c r="K2772" s="228">
        <f t="shared" si="1188"/>
        <v>37.5</v>
      </c>
      <c r="L2772" s="143">
        <f t="shared" si="1189"/>
        <v>1</v>
      </c>
      <c r="M2772" s="12">
        <f t="shared" si="1189"/>
        <v>0</v>
      </c>
      <c r="N2772" s="143">
        <f t="shared" si="1189"/>
        <v>1</v>
      </c>
      <c r="O2772" s="247">
        <v>4</v>
      </c>
      <c r="P2772" s="13">
        <v>4</v>
      </c>
      <c r="Q2772" s="247">
        <f t="shared" si="1190"/>
        <v>0</v>
      </c>
      <c r="R2772" s="223" t="s">
        <v>22</v>
      </c>
      <c r="S2772" s="141">
        <v>42892</v>
      </c>
      <c r="T2772" s="143" t="s">
        <v>205</v>
      </c>
      <c r="U2772" s="45">
        <v>44926</v>
      </c>
      <c r="V2772" s="139">
        <v>40192</v>
      </c>
      <c r="W2772" s="148" t="s">
        <v>543</v>
      </c>
      <c r="X2772" s="148" t="s">
        <v>556</v>
      </c>
      <c r="Y2772" s="11"/>
    </row>
    <row r="2773" spans="1:25" s="308" customFormat="1" ht="24.95" customHeight="1" x14ac:dyDescent="0.2">
      <c r="A2773" s="271">
        <f t="shared" si="1171"/>
        <v>5</v>
      </c>
      <c r="B2773" s="272" t="s">
        <v>190</v>
      </c>
      <c r="C2773" s="272" t="s">
        <v>204</v>
      </c>
      <c r="D2773" s="275">
        <v>6</v>
      </c>
      <c r="E2773" s="272" t="s">
        <v>13</v>
      </c>
      <c r="F2773" s="273">
        <v>2</v>
      </c>
      <c r="G2773" s="305"/>
      <c r="H2773" s="274">
        <v>36.700000000000003</v>
      </c>
      <c r="I2773" s="274">
        <f t="shared" si="1186"/>
        <v>36.700000000000003</v>
      </c>
      <c r="J2773" s="274">
        <f t="shared" si="1187"/>
        <v>0</v>
      </c>
      <c r="K2773" s="274">
        <f t="shared" si="1188"/>
        <v>36.700000000000003</v>
      </c>
      <c r="L2773" s="272">
        <f t="shared" si="1189"/>
        <v>1</v>
      </c>
      <c r="M2773" s="306">
        <f t="shared" si="1189"/>
        <v>0</v>
      </c>
      <c r="N2773" s="272">
        <f t="shared" si="1189"/>
        <v>1</v>
      </c>
      <c r="O2773" s="275">
        <v>2</v>
      </c>
      <c r="P2773" s="307"/>
      <c r="Q2773" s="275">
        <f t="shared" si="1190"/>
        <v>2</v>
      </c>
      <c r="R2773" s="272" t="s">
        <v>22</v>
      </c>
      <c r="S2773" s="276">
        <v>42892</v>
      </c>
      <c r="T2773" s="272" t="s">
        <v>205</v>
      </c>
      <c r="U2773" s="277">
        <v>44926</v>
      </c>
      <c r="V2773" s="278">
        <v>43042</v>
      </c>
      <c r="W2773" s="275" t="s">
        <v>543</v>
      </c>
      <c r="X2773" s="275" t="s">
        <v>556</v>
      </c>
      <c r="Y2773" s="11"/>
    </row>
    <row r="2774" spans="1:25" s="17" customFormat="1" ht="24.95" customHeight="1" x14ac:dyDescent="0.2">
      <c r="A2774" s="58">
        <f t="shared" si="1171"/>
        <v>5</v>
      </c>
      <c r="B2774" s="143" t="s">
        <v>190</v>
      </c>
      <c r="C2774" s="143" t="s">
        <v>204</v>
      </c>
      <c r="D2774" s="142">
        <v>8</v>
      </c>
      <c r="E2774" s="143" t="s">
        <v>12</v>
      </c>
      <c r="F2774" s="38">
        <v>2</v>
      </c>
      <c r="G2774" s="14"/>
      <c r="H2774" s="140">
        <v>54.6</v>
      </c>
      <c r="I2774" s="140">
        <f t="shared" si="1186"/>
        <v>0</v>
      </c>
      <c r="J2774" s="140">
        <f t="shared" ref="J2774" si="1191">IF(E2774="Муниципальная",I2774,IF(E2774="Частная",0))</f>
        <v>0</v>
      </c>
      <c r="K2774" s="140">
        <f t="shared" ref="K2774" si="1192">IF(E2774="Муниципальная",0,IF(E2774="Частная",I2774))</f>
        <v>0</v>
      </c>
      <c r="L2774" s="143">
        <f t="shared" si="1189"/>
        <v>0</v>
      </c>
      <c r="M2774" s="12">
        <f t="shared" si="1189"/>
        <v>0</v>
      </c>
      <c r="N2774" s="143">
        <f t="shared" si="1189"/>
        <v>0</v>
      </c>
      <c r="O2774" s="247">
        <v>0</v>
      </c>
      <c r="P2774" s="247"/>
      <c r="Q2774" s="247">
        <f t="shared" si="1190"/>
        <v>0</v>
      </c>
      <c r="R2774" s="223" t="s">
        <v>44</v>
      </c>
      <c r="S2774" s="141">
        <v>42892</v>
      </c>
      <c r="T2774" s="143" t="s">
        <v>205</v>
      </c>
      <c r="U2774" s="45">
        <v>44926</v>
      </c>
      <c r="V2774" s="16"/>
      <c r="W2774" s="16"/>
      <c r="X2774" s="16"/>
      <c r="Y2774" s="11"/>
    </row>
    <row r="2775" spans="1:25" s="17" customFormat="1" ht="24.95" customHeight="1" x14ac:dyDescent="0.2">
      <c r="A2775" s="58">
        <f t="shared" si="1171"/>
        <v>5</v>
      </c>
      <c r="B2775" s="143" t="s">
        <v>190</v>
      </c>
      <c r="C2775" s="143" t="s">
        <v>204</v>
      </c>
      <c r="D2775" s="142">
        <v>9</v>
      </c>
      <c r="E2775" s="143" t="s">
        <v>12</v>
      </c>
      <c r="F2775" s="38">
        <v>2</v>
      </c>
      <c r="G2775" s="14"/>
      <c r="H2775" s="140">
        <v>48.7</v>
      </c>
      <c r="I2775" s="228">
        <f t="shared" si="1186"/>
        <v>0</v>
      </c>
      <c r="J2775" s="228">
        <f t="shared" ref="J2775:J2776" si="1193">IF(E2775="Муниципальная",I2775,IF(E2775="Частная",0,IF(E2775="Государственная",0,IF(E2775="Юр.лицо",0))))</f>
        <v>0</v>
      </c>
      <c r="K2775" s="228">
        <f t="shared" ref="K2775:K2776" si="1194">IF(E2775="Муниципальная",0,IF(E2775="Частная",I2775,IF(E2775="Государственная",I2775,IF(E2775="Юр.лицо",I2775))))</f>
        <v>0</v>
      </c>
      <c r="L2775" s="143">
        <f t="shared" si="1189"/>
        <v>0</v>
      </c>
      <c r="M2775" s="12">
        <f t="shared" si="1189"/>
        <v>0</v>
      </c>
      <c r="N2775" s="143">
        <f t="shared" si="1189"/>
        <v>0</v>
      </c>
      <c r="O2775" s="247">
        <v>0</v>
      </c>
      <c r="P2775" s="13"/>
      <c r="Q2775" s="247">
        <f t="shared" si="1190"/>
        <v>0</v>
      </c>
      <c r="R2775" s="223" t="s">
        <v>106</v>
      </c>
      <c r="S2775" s="141">
        <v>42892</v>
      </c>
      <c r="T2775" s="143" t="s">
        <v>205</v>
      </c>
      <c r="U2775" s="45">
        <v>44926</v>
      </c>
      <c r="V2775" s="16"/>
      <c r="W2775" s="148" t="s">
        <v>543</v>
      </c>
      <c r="X2775" s="148" t="s">
        <v>556</v>
      </c>
      <c r="Y2775" s="11"/>
    </row>
    <row r="2776" spans="1:25" s="17" customFormat="1" ht="24.95" customHeight="1" x14ac:dyDescent="0.2">
      <c r="A2776" s="58">
        <f t="shared" si="1171"/>
        <v>5</v>
      </c>
      <c r="B2776" s="143" t="s">
        <v>190</v>
      </c>
      <c r="C2776" s="143" t="s">
        <v>204</v>
      </c>
      <c r="D2776" s="142">
        <v>10</v>
      </c>
      <c r="E2776" s="143" t="s">
        <v>13</v>
      </c>
      <c r="F2776" s="38">
        <v>1</v>
      </c>
      <c r="G2776" s="14"/>
      <c r="H2776" s="140">
        <v>18.399999999999999</v>
      </c>
      <c r="I2776" s="228">
        <f t="shared" si="1186"/>
        <v>18.399999999999999</v>
      </c>
      <c r="J2776" s="228">
        <f t="shared" si="1193"/>
        <v>0</v>
      </c>
      <c r="K2776" s="228">
        <f t="shared" si="1194"/>
        <v>18.399999999999999</v>
      </c>
      <c r="L2776" s="143">
        <f t="shared" si="1189"/>
        <v>1</v>
      </c>
      <c r="M2776" s="12">
        <f t="shared" si="1189"/>
        <v>0</v>
      </c>
      <c r="N2776" s="143">
        <f t="shared" si="1189"/>
        <v>1</v>
      </c>
      <c r="O2776" s="247">
        <v>2</v>
      </c>
      <c r="P2776" s="13"/>
      <c r="Q2776" s="247">
        <f t="shared" si="1190"/>
        <v>2</v>
      </c>
      <c r="R2776" s="223" t="s">
        <v>22</v>
      </c>
      <c r="S2776" s="52">
        <v>42892</v>
      </c>
      <c r="T2776" s="49" t="s">
        <v>205</v>
      </c>
      <c r="U2776" s="197">
        <v>44926</v>
      </c>
      <c r="V2776" s="139">
        <v>41957</v>
      </c>
      <c r="W2776" s="148" t="s">
        <v>543</v>
      </c>
      <c r="X2776" s="148" t="s">
        <v>556</v>
      </c>
      <c r="Y2776" s="11"/>
    </row>
    <row r="2777" spans="1:25" s="72" customFormat="1" ht="21" customHeight="1" x14ac:dyDescent="0.2">
      <c r="A2777" s="67">
        <f t="shared" si="1171"/>
        <v>5</v>
      </c>
      <c r="B2777" s="76" t="s">
        <v>190</v>
      </c>
      <c r="C2777" s="76" t="s">
        <v>204</v>
      </c>
      <c r="D2777" s="77">
        <f>COUNTA(D2768:D2776)</f>
        <v>9</v>
      </c>
      <c r="E2777" s="47" t="s">
        <v>34</v>
      </c>
      <c r="F2777" s="33"/>
      <c r="G2777" s="78">
        <v>396.4</v>
      </c>
      <c r="H2777" s="78">
        <f t="shared" ref="H2777:Q2777" si="1195">SUM(H2768:H2776)</f>
        <v>324.7</v>
      </c>
      <c r="I2777" s="78">
        <f t="shared" si="1195"/>
        <v>207.00000000000003</v>
      </c>
      <c r="J2777" s="78">
        <f t="shared" si="1195"/>
        <v>63</v>
      </c>
      <c r="K2777" s="78">
        <f t="shared" si="1195"/>
        <v>144</v>
      </c>
      <c r="L2777" s="77">
        <f t="shared" si="1195"/>
        <v>6</v>
      </c>
      <c r="M2777" s="77">
        <f t="shared" si="1195"/>
        <v>2</v>
      </c>
      <c r="N2777" s="77">
        <f t="shared" si="1195"/>
        <v>4</v>
      </c>
      <c r="O2777" s="77">
        <f t="shared" si="1195"/>
        <v>13</v>
      </c>
      <c r="P2777" s="77">
        <f t="shared" si="1195"/>
        <v>4</v>
      </c>
      <c r="Q2777" s="77">
        <f t="shared" si="1195"/>
        <v>9</v>
      </c>
      <c r="R2777" s="15">
        <f>IF(L2777/D2777=0,"дом расселён 100%",IF(L2777-D2777=0,"0%",IF(L2777/D2777&lt;1,1-L2777/D2777)))</f>
        <v>0.33333333333333337</v>
      </c>
      <c r="S2777" s="79">
        <v>42892</v>
      </c>
      <c r="T2777" s="76" t="s">
        <v>205</v>
      </c>
      <c r="U2777" s="79">
        <v>44926</v>
      </c>
      <c r="V2777" s="16"/>
      <c r="W2777" s="148" t="s">
        <v>543</v>
      </c>
      <c r="X2777" s="148" t="s">
        <v>556</v>
      </c>
      <c r="Y2777" s="11"/>
    </row>
    <row r="2778" spans="1:25" s="17" customFormat="1" ht="24.95" customHeight="1" x14ac:dyDescent="0.2">
      <c r="A2778" s="58">
        <f>A2777+1</f>
        <v>6</v>
      </c>
      <c r="B2778" s="143" t="s">
        <v>190</v>
      </c>
      <c r="C2778" s="143" t="s">
        <v>206</v>
      </c>
      <c r="D2778" s="142">
        <v>1</v>
      </c>
      <c r="E2778" s="143" t="s">
        <v>13</v>
      </c>
      <c r="F2778" s="38">
        <v>4</v>
      </c>
      <c r="G2778" s="14"/>
      <c r="H2778" s="140">
        <v>103</v>
      </c>
      <c r="I2778" s="228">
        <f>IF(R2778="Подлежит расселению",H2778,IF(R2778="Расселено",0,IF(R2778="Пустующие",0,IF(R2778="В суде",H2778))))</f>
        <v>103</v>
      </c>
      <c r="J2778" s="228">
        <f t="shared" ref="J2778:J2780" si="1196">IF(E2778="Муниципальная",I2778,IF(E2778="Частная",0,IF(E2778="Государственная",0,IF(E2778="Юр.лицо",0))))</f>
        <v>0</v>
      </c>
      <c r="K2778" s="228">
        <f t="shared" ref="K2778:K2780" si="1197">IF(E2778="Муниципальная",0,IF(E2778="Частная",I2778,IF(E2778="Государственная",I2778,IF(E2778="Юр.лицо",I2778))))</f>
        <v>103</v>
      </c>
      <c r="L2778" s="143">
        <f t="shared" ref="L2778:N2780" si="1198">IF(I2778&gt;0,1,IF(I2778=0,0))</f>
        <v>1</v>
      </c>
      <c r="M2778" s="12">
        <f t="shared" si="1198"/>
        <v>0</v>
      </c>
      <c r="N2778" s="143">
        <f t="shared" si="1198"/>
        <v>1</v>
      </c>
      <c r="O2778" s="247">
        <v>4</v>
      </c>
      <c r="P2778" s="13"/>
      <c r="Q2778" s="247">
        <f>O2778-P2778</f>
        <v>4</v>
      </c>
      <c r="R2778" s="223" t="s">
        <v>22</v>
      </c>
      <c r="S2778" s="57">
        <v>43119</v>
      </c>
      <c r="T2778" s="54" t="s">
        <v>260</v>
      </c>
      <c r="U2778" s="207">
        <v>44926</v>
      </c>
      <c r="V2778" s="139">
        <v>38079</v>
      </c>
      <c r="W2778" s="148" t="s">
        <v>543</v>
      </c>
      <c r="X2778" s="148" t="s">
        <v>556</v>
      </c>
      <c r="Y2778" s="11"/>
    </row>
    <row r="2779" spans="1:25" s="17" customFormat="1" ht="24.95" customHeight="1" x14ac:dyDescent="0.2">
      <c r="A2779" s="58">
        <f t="shared" si="1171"/>
        <v>6</v>
      </c>
      <c r="B2779" s="143" t="s">
        <v>190</v>
      </c>
      <c r="C2779" s="143" t="s">
        <v>206</v>
      </c>
      <c r="D2779" s="142">
        <v>2</v>
      </c>
      <c r="E2779" s="143" t="s">
        <v>13</v>
      </c>
      <c r="F2779" s="38">
        <v>2</v>
      </c>
      <c r="G2779" s="14"/>
      <c r="H2779" s="140">
        <v>54.2</v>
      </c>
      <c r="I2779" s="228">
        <f>IF(R2779="Подлежит расселению",H2779,IF(R2779="Расселено",0,IF(R2779="Пустующие",0,IF(R2779="В суде",H2779))))</f>
        <v>54.2</v>
      </c>
      <c r="J2779" s="228">
        <f t="shared" si="1196"/>
        <v>0</v>
      </c>
      <c r="K2779" s="228">
        <f t="shared" si="1197"/>
        <v>54.2</v>
      </c>
      <c r="L2779" s="143">
        <f t="shared" si="1198"/>
        <v>1</v>
      </c>
      <c r="M2779" s="12">
        <f t="shared" si="1198"/>
        <v>0</v>
      </c>
      <c r="N2779" s="143">
        <f t="shared" si="1198"/>
        <v>1</v>
      </c>
      <c r="O2779" s="247">
        <v>5</v>
      </c>
      <c r="P2779" s="13">
        <v>5</v>
      </c>
      <c r="Q2779" s="247">
        <f>O2779-P2779</f>
        <v>0</v>
      </c>
      <c r="R2779" s="223" t="s">
        <v>22</v>
      </c>
      <c r="S2779" s="141">
        <v>43119</v>
      </c>
      <c r="T2779" s="143" t="s">
        <v>559</v>
      </c>
      <c r="U2779" s="45">
        <v>44926</v>
      </c>
      <c r="V2779" s="139">
        <v>42226</v>
      </c>
      <c r="W2779" s="148" t="s">
        <v>543</v>
      </c>
      <c r="X2779" s="148" t="s">
        <v>556</v>
      </c>
      <c r="Y2779" s="11"/>
    </row>
    <row r="2780" spans="1:25" s="17" customFormat="1" ht="24.95" customHeight="1" x14ac:dyDescent="0.2">
      <c r="A2780" s="58">
        <f t="shared" si="1171"/>
        <v>6</v>
      </c>
      <c r="B2780" s="143" t="s">
        <v>190</v>
      </c>
      <c r="C2780" s="143" t="s">
        <v>206</v>
      </c>
      <c r="D2780" s="142">
        <v>3</v>
      </c>
      <c r="E2780" s="143" t="s">
        <v>13</v>
      </c>
      <c r="F2780" s="38">
        <v>2</v>
      </c>
      <c r="G2780" s="14"/>
      <c r="H2780" s="140">
        <v>73.2</v>
      </c>
      <c r="I2780" s="228">
        <f>IF(R2780="Подлежит расселению",H2780,IF(R2780="Расселено",0,IF(R2780="Пустующие",0,IF(R2780="В суде",H2780))))</f>
        <v>73.2</v>
      </c>
      <c r="J2780" s="228">
        <f t="shared" si="1196"/>
        <v>0</v>
      </c>
      <c r="K2780" s="228">
        <f t="shared" si="1197"/>
        <v>73.2</v>
      </c>
      <c r="L2780" s="143">
        <f t="shared" si="1198"/>
        <v>1</v>
      </c>
      <c r="M2780" s="12">
        <f t="shared" si="1198"/>
        <v>0</v>
      </c>
      <c r="N2780" s="143">
        <f t="shared" si="1198"/>
        <v>1</v>
      </c>
      <c r="O2780" s="247">
        <v>3</v>
      </c>
      <c r="P2780" s="13"/>
      <c r="Q2780" s="247">
        <f>O2780-P2780</f>
        <v>3</v>
      </c>
      <c r="R2780" s="223" t="s">
        <v>22</v>
      </c>
      <c r="S2780" s="52">
        <v>43119</v>
      </c>
      <c r="T2780" s="49" t="s">
        <v>260</v>
      </c>
      <c r="U2780" s="197">
        <v>44926</v>
      </c>
      <c r="V2780" s="139">
        <v>40064</v>
      </c>
      <c r="W2780" s="148" t="s">
        <v>543</v>
      </c>
      <c r="X2780" s="148" t="s">
        <v>556</v>
      </c>
      <c r="Y2780" s="11"/>
    </row>
    <row r="2781" spans="1:25" s="72" customFormat="1" ht="21" customHeight="1" x14ac:dyDescent="0.2">
      <c r="A2781" s="67">
        <f t="shared" si="1171"/>
        <v>6</v>
      </c>
      <c r="B2781" s="76" t="s">
        <v>190</v>
      </c>
      <c r="C2781" s="76" t="s">
        <v>206</v>
      </c>
      <c r="D2781" s="77">
        <f>COUNTA(D2778:D2780)</f>
        <v>3</v>
      </c>
      <c r="E2781" s="47" t="s">
        <v>34</v>
      </c>
      <c r="F2781" s="33"/>
      <c r="G2781" s="78">
        <v>230.4</v>
      </c>
      <c r="H2781" s="78">
        <f t="shared" ref="H2781:Q2781" si="1199">SUM(H2778:H2780)</f>
        <v>230.39999999999998</v>
      </c>
      <c r="I2781" s="78">
        <f t="shared" si="1199"/>
        <v>230.39999999999998</v>
      </c>
      <c r="J2781" s="78">
        <f t="shared" si="1199"/>
        <v>0</v>
      </c>
      <c r="K2781" s="78">
        <f t="shared" si="1199"/>
        <v>230.39999999999998</v>
      </c>
      <c r="L2781" s="77">
        <f t="shared" si="1199"/>
        <v>3</v>
      </c>
      <c r="M2781" s="77">
        <f t="shared" si="1199"/>
        <v>0</v>
      </c>
      <c r="N2781" s="77">
        <f t="shared" si="1199"/>
        <v>3</v>
      </c>
      <c r="O2781" s="77">
        <f t="shared" si="1199"/>
        <v>12</v>
      </c>
      <c r="P2781" s="77">
        <f t="shared" si="1199"/>
        <v>5</v>
      </c>
      <c r="Q2781" s="77">
        <f t="shared" si="1199"/>
        <v>7</v>
      </c>
      <c r="R2781" s="15" t="str">
        <f>IF(L2781/D2781=0,"дом расселён 100%",IF(L2781-D2781=0,"0%",IF(L2781/D2781&lt;1,1-L2781/D2781)))</f>
        <v>0%</v>
      </c>
      <c r="S2781" s="79">
        <v>43119</v>
      </c>
      <c r="T2781" s="76" t="s">
        <v>260</v>
      </c>
      <c r="U2781" s="79">
        <v>44926</v>
      </c>
      <c r="V2781" s="16"/>
      <c r="W2781" s="148" t="s">
        <v>543</v>
      </c>
      <c r="X2781" s="148" t="s">
        <v>556</v>
      </c>
      <c r="Y2781" s="11"/>
    </row>
    <row r="2782" spans="1:25" s="17" customFormat="1" ht="24.95" customHeight="1" x14ac:dyDescent="0.2">
      <c r="A2782" s="58">
        <f>A2781+1</f>
        <v>7</v>
      </c>
      <c r="B2782" s="234" t="s">
        <v>547</v>
      </c>
      <c r="C2782" s="143" t="s">
        <v>517</v>
      </c>
      <c r="D2782" s="142">
        <v>1</v>
      </c>
      <c r="E2782" s="143" t="s">
        <v>13</v>
      </c>
      <c r="F2782" s="38">
        <v>2</v>
      </c>
      <c r="G2782" s="14"/>
      <c r="H2782" s="140">
        <v>42.6</v>
      </c>
      <c r="I2782" s="228">
        <f t="shared" ref="I2782:I2799" si="1200">IF(R2782="Подлежит расселению",H2782,IF(R2782="Расселено",0,IF(R2782="Пустующие",0,IF(R2782="В суде",H2782))))</f>
        <v>42.6</v>
      </c>
      <c r="J2782" s="228">
        <f t="shared" ref="J2782:J2799" si="1201">IF(E2782="Муниципальная",I2782,IF(E2782="Частная",0,IF(E2782="Государственная",0,IF(E2782="Юр.лицо",0))))</f>
        <v>0</v>
      </c>
      <c r="K2782" s="228">
        <f t="shared" ref="K2782:K2799" si="1202">IF(E2782="Муниципальная",0,IF(E2782="Частная",I2782,IF(E2782="Государственная",I2782,IF(E2782="Юр.лицо",I2782))))</f>
        <v>42.6</v>
      </c>
      <c r="L2782" s="143">
        <f t="shared" ref="L2782:N2797" si="1203">IF(I2782&gt;0,1,IF(I2782=0,0))</f>
        <v>1</v>
      </c>
      <c r="M2782" s="12">
        <f t="shared" si="1203"/>
        <v>0</v>
      </c>
      <c r="N2782" s="143">
        <f t="shared" si="1203"/>
        <v>1</v>
      </c>
      <c r="O2782" s="247">
        <f>P2782+Q2782</f>
        <v>1</v>
      </c>
      <c r="P2782" s="13"/>
      <c r="Q2782" s="247">
        <v>1</v>
      </c>
      <c r="R2782" s="223" t="s">
        <v>22</v>
      </c>
      <c r="S2782" s="57">
        <v>43166</v>
      </c>
      <c r="T2782" s="54" t="s">
        <v>261</v>
      </c>
      <c r="U2782" s="207">
        <v>44926</v>
      </c>
      <c r="V2782" s="139">
        <v>43034</v>
      </c>
      <c r="W2782" s="148" t="s">
        <v>543</v>
      </c>
      <c r="X2782" s="148" t="s">
        <v>556</v>
      </c>
      <c r="Y2782" s="11"/>
    </row>
    <row r="2783" spans="1:25" s="17" customFormat="1" ht="24.95" customHeight="1" x14ac:dyDescent="0.2">
      <c r="A2783" s="58">
        <f t="shared" si="1171"/>
        <v>7</v>
      </c>
      <c r="B2783" s="234" t="s">
        <v>547</v>
      </c>
      <c r="C2783" s="143" t="s">
        <v>517</v>
      </c>
      <c r="D2783" s="142">
        <v>2</v>
      </c>
      <c r="E2783" s="143" t="s">
        <v>13</v>
      </c>
      <c r="F2783" s="38">
        <v>2</v>
      </c>
      <c r="G2783" s="14"/>
      <c r="H2783" s="140">
        <v>36</v>
      </c>
      <c r="I2783" s="228">
        <f t="shared" si="1200"/>
        <v>36</v>
      </c>
      <c r="J2783" s="228">
        <f t="shared" si="1201"/>
        <v>0</v>
      </c>
      <c r="K2783" s="228">
        <f t="shared" si="1202"/>
        <v>36</v>
      </c>
      <c r="L2783" s="143">
        <f t="shared" si="1203"/>
        <v>1</v>
      </c>
      <c r="M2783" s="12">
        <f t="shared" si="1203"/>
        <v>0</v>
      </c>
      <c r="N2783" s="143">
        <f t="shared" si="1203"/>
        <v>1</v>
      </c>
      <c r="O2783" s="247">
        <f t="shared" ref="O2783:O2798" si="1204">P2783+Q2783</f>
        <v>2</v>
      </c>
      <c r="P2783" s="13"/>
      <c r="Q2783" s="247">
        <v>2</v>
      </c>
      <c r="R2783" s="223" t="s">
        <v>22</v>
      </c>
      <c r="S2783" s="141">
        <v>43166</v>
      </c>
      <c r="T2783" s="143" t="s">
        <v>261</v>
      </c>
      <c r="U2783" s="45">
        <v>44926</v>
      </c>
      <c r="V2783" s="139">
        <v>37512</v>
      </c>
      <c r="W2783" s="148" t="s">
        <v>543</v>
      </c>
      <c r="X2783" s="148" t="s">
        <v>556</v>
      </c>
      <c r="Y2783" s="11"/>
    </row>
    <row r="2784" spans="1:25" s="17" customFormat="1" ht="24.95" customHeight="1" x14ac:dyDescent="0.2">
      <c r="A2784" s="58">
        <f t="shared" si="1171"/>
        <v>7</v>
      </c>
      <c r="B2784" s="234" t="s">
        <v>547</v>
      </c>
      <c r="C2784" s="143" t="s">
        <v>517</v>
      </c>
      <c r="D2784" s="142">
        <v>3</v>
      </c>
      <c r="E2784" s="143" t="s">
        <v>12</v>
      </c>
      <c r="F2784" s="38">
        <v>2</v>
      </c>
      <c r="G2784" s="14"/>
      <c r="H2784" s="140">
        <v>41.6</v>
      </c>
      <c r="I2784" s="228">
        <f t="shared" si="1200"/>
        <v>41.6</v>
      </c>
      <c r="J2784" s="228">
        <f t="shared" si="1201"/>
        <v>41.6</v>
      </c>
      <c r="K2784" s="228">
        <f t="shared" si="1202"/>
        <v>0</v>
      </c>
      <c r="L2784" s="143">
        <f t="shared" si="1203"/>
        <v>1</v>
      </c>
      <c r="M2784" s="12">
        <f t="shared" si="1203"/>
        <v>1</v>
      </c>
      <c r="N2784" s="143">
        <f t="shared" si="1203"/>
        <v>0</v>
      </c>
      <c r="O2784" s="247">
        <f t="shared" si="1204"/>
        <v>3</v>
      </c>
      <c r="P2784" s="13"/>
      <c r="Q2784" s="247">
        <v>3</v>
      </c>
      <c r="R2784" s="223" t="s">
        <v>22</v>
      </c>
      <c r="S2784" s="141">
        <v>43166</v>
      </c>
      <c r="T2784" s="143" t="s">
        <v>261</v>
      </c>
      <c r="U2784" s="45">
        <v>44926</v>
      </c>
      <c r="V2784" s="16"/>
      <c r="W2784" s="148" t="s">
        <v>543</v>
      </c>
      <c r="X2784" s="148" t="s">
        <v>556</v>
      </c>
      <c r="Y2784" s="11"/>
    </row>
    <row r="2785" spans="1:25" s="17" customFormat="1" ht="24.95" customHeight="1" x14ac:dyDescent="0.2">
      <c r="A2785" s="58">
        <f t="shared" si="1171"/>
        <v>7</v>
      </c>
      <c r="B2785" s="234" t="s">
        <v>547</v>
      </c>
      <c r="C2785" s="143" t="s">
        <v>517</v>
      </c>
      <c r="D2785" s="142">
        <v>4</v>
      </c>
      <c r="E2785" s="143" t="s">
        <v>13</v>
      </c>
      <c r="F2785" s="38">
        <v>2</v>
      </c>
      <c r="G2785" s="14"/>
      <c r="H2785" s="140">
        <v>42.9</v>
      </c>
      <c r="I2785" s="228">
        <f t="shared" si="1200"/>
        <v>42.9</v>
      </c>
      <c r="J2785" s="228">
        <f t="shared" si="1201"/>
        <v>0</v>
      </c>
      <c r="K2785" s="228">
        <f t="shared" si="1202"/>
        <v>42.9</v>
      </c>
      <c r="L2785" s="143">
        <f t="shared" si="1203"/>
        <v>1</v>
      </c>
      <c r="M2785" s="12">
        <f t="shared" si="1203"/>
        <v>0</v>
      </c>
      <c r="N2785" s="143">
        <f t="shared" si="1203"/>
        <v>1</v>
      </c>
      <c r="O2785" s="247">
        <f t="shared" si="1204"/>
        <v>2</v>
      </c>
      <c r="P2785" s="13"/>
      <c r="Q2785" s="247">
        <v>2</v>
      </c>
      <c r="R2785" s="223" t="s">
        <v>22</v>
      </c>
      <c r="S2785" s="141">
        <v>43166</v>
      </c>
      <c r="T2785" s="143" t="s">
        <v>261</v>
      </c>
      <c r="U2785" s="45">
        <v>44926</v>
      </c>
      <c r="V2785" s="139">
        <v>39156</v>
      </c>
      <c r="W2785" s="148" t="s">
        <v>543</v>
      </c>
      <c r="X2785" s="148" t="s">
        <v>556</v>
      </c>
      <c r="Y2785" s="11"/>
    </row>
    <row r="2786" spans="1:25" s="17" customFormat="1" ht="24.95" customHeight="1" x14ac:dyDescent="0.2">
      <c r="A2786" s="58">
        <f t="shared" si="1171"/>
        <v>7</v>
      </c>
      <c r="B2786" s="234" t="s">
        <v>547</v>
      </c>
      <c r="C2786" s="143" t="s">
        <v>517</v>
      </c>
      <c r="D2786" s="142">
        <v>5</v>
      </c>
      <c r="E2786" s="143" t="s">
        <v>12</v>
      </c>
      <c r="F2786" s="38">
        <v>2</v>
      </c>
      <c r="G2786" s="14"/>
      <c r="H2786" s="140">
        <v>37.6</v>
      </c>
      <c r="I2786" s="228">
        <f t="shared" si="1200"/>
        <v>0</v>
      </c>
      <c r="J2786" s="228">
        <f t="shared" si="1201"/>
        <v>0</v>
      </c>
      <c r="K2786" s="228">
        <f t="shared" si="1202"/>
        <v>0</v>
      </c>
      <c r="L2786" s="143">
        <f t="shared" si="1203"/>
        <v>0</v>
      </c>
      <c r="M2786" s="12">
        <f t="shared" si="1203"/>
        <v>0</v>
      </c>
      <c r="N2786" s="143">
        <f t="shared" si="1203"/>
        <v>0</v>
      </c>
      <c r="O2786" s="247">
        <v>0</v>
      </c>
      <c r="P2786" s="13"/>
      <c r="Q2786" s="247">
        <v>0</v>
      </c>
      <c r="R2786" s="223" t="s">
        <v>106</v>
      </c>
      <c r="S2786" s="141">
        <v>43166</v>
      </c>
      <c r="T2786" s="143" t="s">
        <v>261</v>
      </c>
      <c r="U2786" s="45">
        <v>44926</v>
      </c>
      <c r="V2786" s="16"/>
      <c r="W2786" s="16"/>
      <c r="X2786" s="16"/>
      <c r="Y2786" s="11"/>
    </row>
    <row r="2787" spans="1:25" s="17" customFormat="1" ht="24.95" customHeight="1" x14ac:dyDescent="0.2">
      <c r="A2787" s="58">
        <f t="shared" si="1171"/>
        <v>7</v>
      </c>
      <c r="B2787" s="234" t="s">
        <v>547</v>
      </c>
      <c r="C2787" s="143" t="s">
        <v>517</v>
      </c>
      <c r="D2787" s="142">
        <v>6</v>
      </c>
      <c r="E2787" s="143" t="s">
        <v>13</v>
      </c>
      <c r="F2787" s="38">
        <v>2</v>
      </c>
      <c r="G2787" s="14"/>
      <c r="H2787" s="140">
        <v>41.9</v>
      </c>
      <c r="I2787" s="228">
        <f t="shared" si="1200"/>
        <v>41.9</v>
      </c>
      <c r="J2787" s="228">
        <f t="shared" si="1201"/>
        <v>0</v>
      </c>
      <c r="K2787" s="228">
        <f t="shared" si="1202"/>
        <v>41.9</v>
      </c>
      <c r="L2787" s="143">
        <f t="shared" si="1203"/>
        <v>1</v>
      </c>
      <c r="M2787" s="12">
        <f t="shared" si="1203"/>
        <v>0</v>
      </c>
      <c r="N2787" s="143">
        <f t="shared" si="1203"/>
        <v>1</v>
      </c>
      <c r="O2787" s="247">
        <f t="shared" si="1204"/>
        <v>3</v>
      </c>
      <c r="P2787" s="13"/>
      <c r="Q2787" s="247">
        <v>3</v>
      </c>
      <c r="R2787" s="223" t="s">
        <v>22</v>
      </c>
      <c r="S2787" s="141">
        <v>43166</v>
      </c>
      <c r="T2787" s="143" t="s">
        <v>261</v>
      </c>
      <c r="U2787" s="45">
        <v>44926</v>
      </c>
      <c r="V2787" s="139">
        <v>39856</v>
      </c>
      <c r="W2787" s="148" t="s">
        <v>543</v>
      </c>
      <c r="X2787" s="148" t="s">
        <v>556</v>
      </c>
      <c r="Y2787" s="11"/>
    </row>
    <row r="2788" spans="1:25" s="17" customFormat="1" ht="24.95" customHeight="1" x14ac:dyDescent="0.2">
      <c r="A2788" s="58">
        <f t="shared" si="1171"/>
        <v>7</v>
      </c>
      <c r="B2788" s="234" t="s">
        <v>547</v>
      </c>
      <c r="C2788" s="143" t="s">
        <v>517</v>
      </c>
      <c r="D2788" s="142">
        <v>7</v>
      </c>
      <c r="E2788" s="143" t="s">
        <v>13</v>
      </c>
      <c r="F2788" s="38">
        <v>2</v>
      </c>
      <c r="G2788" s="14"/>
      <c r="H2788" s="140">
        <v>45.3</v>
      </c>
      <c r="I2788" s="228">
        <f t="shared" si="1200"/>
        <v>45.3</v>
      </c>
      <c r="J2788" s="228">
        <f t="shared" si="1201"/>
        <v>0</v>
      </c>
      <c r="K2788" s="228">
        <f t="shared" si="1202"/>
        <v>45.3</v>
      </c>
      <c r="L2788" s="143">
        <f t="shared" si="1203"/>
        <v>1</v>
      </c>
      <c r="M2788" s="12">
        <f t="shared" si="1203"/>
        <v>0</v>
      </c>
      <c r="N2788" s="143">
        <f t="shared" si="1203"/>
        <v>1</v>
      </c>
      <c r="O2788" s="247">
        <f t="shared" si="1204"/>
        <v>1</v>
      </c>
      <c r="P2788" s="13"/>
      <c r="Q2788" s="247">
        <v>1</v>
      </c>
      <c r="R2788" s="223" t="s">
        <v>22</v>
      </c>
      <c r="S2788" s="141">
        <v>43166</v>
      </c>
      <c r="T2788" s="143" t="s">
        <v>261</v>
      </c>
      <c r="U2788" s="45">
        <v>44926</v>
      </c>
      <c r="V2788" s="139">
        <v>37435</v>
      </c>
      <c r="W2788" s="148" t="s">
        <v>543</v>
      </c>
      <c r="X2788" s="148" t="s">
        <v>556</v>
      </c>
      <c r="Y2788" s="11"/>
    </row>
    <row r="2789" spans="1:25" s="17" customFormat="1" ht="24.95" customHeight="1" x14ac:dyDescent="0.2">
      <c r="A2789" s="58">
        <f t="shared" si="1171"/>
        <v>7</v>
      </c>
      <c r="B2789" s="234" t="s">
        <v>547</v>
      </c>
      <c r="C2789" s="143" t="s">
        <v>517</v>
      </c>
      <c r="D2789" s="142">
        <v>8</v>
      </c>
      <c r="E2789" s="143" t="s">
        <v>13</v>
      </c>
      <c r="F2789" s="38">
        <v>2</v>
      </c>
      <c r="G2789" s="14"/>
      <c r="H2789" s="140">
        <v>37.1</v>
      </c>
      <c r="I2789" s="228">
        <f t="shared" si="1200"/>
        <v>37.1</v>
      </c>
      <c r="J2789" s="228">
        <f t="shared" si="1201"/>
        <v>0</v>
      </c>
      <c r="K2789" s="228">
        <f t="shared" si="1202"/>
        <v>37.1</v>
      </c>
      <c r="L2789" s="143">
        <f t="shared" si="1203"/>
        <v>1</v>
      </c>
      <c r="M2789" s="12">
        <f t="shared" si="1203"/>
        <v>0</v>
      </c>
      <c r="N2789" s="143">
        <f t="shared" si="1203"/>
        <v>1</v>
      </c>
      <c r="O2789" s="247">
        <f t="shared" si="1204"/>
        <v>2</v>
      </c>
      <c r="P2789" s="13"/>
      <c r="Q2789" s="247">
        <v>2</v>
      </c>
      <c r="R2789" s="223" t="s">
        <v>22</v>
      </c>
      <c r="S2789" s="141">
        <v>43166</v>
      </c>
      <c r="T2789" s="143" t="s">
        <v>261</v>
      </c>
      <c r="U2789" s="45">
        <v>44926</v>
      </c>
      <c r="V2789" s="139">
        <v>42998</v>
      </c>
      <c r="W2789" s="148" t="s">
        <v>543</v>
      </c>
      <c r="X2789" s="148" t="s">
        <v>556</v>
      </c>
      <c r="Y2789" s="11"/>
    </row>
    <row r="2790" spans="1:25" s="17" customFormat="1" ht="24.95" customHeight="1" x14ac:dyDescent="0.2">
      <c r="A2790" s="58">
        <f t="shared" si="1171"/>
        <v>7</v>
      </c>
      <c r="B2790" s="234" t="s">
        <v>547</v>
      </c>
      <c r="C2790" s="143" t="s">
        <v>517</v>
      </c>
      <c r="D2790" s="142">
        <v>9</v>
      </c>
      <c r="E2790" s="143" t="s">
        <v>13</v>
      </c>
      <c r="F2790" s="38">
        <v>2</v>
      </c>
      <c r="G2790" s="14"/>
      <c r="H2790" s="140">
        <v>41.7</v>
      </c>
      <c r="I2790" s="228">
        <f t="shared" si="1200"/>
        <v>41.7</v>
      </c>
      <c r="J2790" s="228">
        <f t="shared" si="1201"/>
        <v>0</v>
      </c>
      <c r="K2790" s="228">
        <f t="shared" si="1202"/>
        <v>41.7</v>
      </c>
      <c r="L2790" s="143">
        <f t="shared" si="1203"/>
        <v>1</v>
      </c>
      <c r="M2790" s="12">
        <f t="shared" si="1203"/>
        <v>0</v>
      </c>
      <c r="N2790" s="143">
        <f t="shared" si="1203"/>
        <v>1</v>
      </c>
      <c r="O2790" s="247">
        <f t="shared" si="1204"/>
        <v>5</v>
      </c>
      <c r="P2790" s="13"/>
      <c r="Q2790" s="247">
        <v>5</v>
      </c>
      <c r="R2790" s="223" t="s">
        <v>22</v>
      </c>
      <c r="S2790" s="141">
        <v>43166</v>
      </c>
      <c r="T2790" s="143" t="s">
        <v>261</v>
      </c>
      <c r="U2790" s="45">
        <v>44926</v>
      </c>
      <c r="V2790" s="139">
        <v>41886</v>
      </c>
      <c r="W2790" s="148" t="s">
        <v>543</v>
      </c>
      <c r="X2790" s="148" t="s">
        <v>556</v>
      </c>
      <c r="Y2790" s="11"/>
    </row>
    <row r="2791" spans="1:25" s="17" customFormat="1" ht="24.95" customHeight="1" x14ac:dyDescent="0.2">
      <c r="A2791" s="58">
        <f t="shared" si="1171"/>
        <v>7</v>
      </c>
      <c r="B2791" s="234" t="s">
        <v>547</v>
      </c>
      <c r="C2791" s="143" t="s">
        <v>517</v>
      </c>
      <c r="D2791" s="142">
        <v>10</v>
      </c>
      <c r="E2791" s="143" t="s">
        <v>13</v>
      </c>
      <c r="F2791" s="38">
        <v>2</v>
      </c>
      <c r="G2791" s="14"/>
      <c r="H2791" s="140">
        <v>42.2</v>
      </c>
      <c r="I2791" s="228">
        <f t="shared" si="1200"/>
        <v>42.2</v>
      </c>
      <c r="J2791" s="228">
        <f t="shared" si="1201"/>
        <v>0</v>
      </c>
      <c r="K2791" s="228">
        <f t="shared" si="1202"/>
        <v>42.2</v>
      </c>
      <c r="L2791" s="143">
        <f t="shared" si="1203"/>
        <v>1</v>
      </c>
      <c r="M2791" s="12">
        <f t="shared" si="1203"/>
        <v>0</v>
      </c>
      <c r="N2791" s="143">
        <f t="shared" si="1203"/>
        <v>1</v>
      </c>
      <c r="O2791" s="247">
        <f t="shared" si="1204"/>
        <v>0</v>
      </c>
      <c r="P2791" s="13"/>
      <c r="Q2791" s="247">
        <v>0</v>
      </c>
      <c r="R2791" s="223" t="s">
        <v>22</v>
      </c>
      <c r="S2791" s="141">
        <v>43166</v>
      </c>
      <c r="T2791" s="143" t="s">
        <v>261</v>
      </c>
      <c r="U2791" s="45">
        <v>44926</v>
      </c>
      <c r="V2791" s="139">
        <v>41702</v>
      </c>
      <c r="W2791" s="148" t="s">
        <v>543</v>
      </c>
      <c r="X2791" s="148" t="s">
        <v>556</v>
      </c>
      <c r="Y2791" s="11"/>
    </row>
    <row r="2792" spans="1:25" s="17" customFormat="1" ht="24.95" customHeight="1" x14ac:dyDescent="0.2">
      <c r="A2792" s="58">
        <f t="shared" si="1171"/>
        <v>7</v>
      </c>
      <c r="B2792" s="234" t="s">
        <v>547</v>
      </c>
      <c r="C2792" s="143" t="s">
        <v>517</v>
      </c>
      <c r="D2792" s="142">
        <v>11</v>
      </c>
      <c r="E2792" s="143" t="s">
        <v>13</v>
      </c>
      <c r="F2792" s="38">
        <v>2</v>
      </c>
      <c r="G2792" s="14"/>
      <c r="H2792" s="140">
        <v>37.5</v>
      </c>
      <c r="I2792" s="228">
        <f t="shared" si="1200"/>
        <v>37.5</v>
      </c>
      <c r="J2792" s="228">
        <f t="shared" si="1201"/>
        <v>0</v>
      </c>
      <c r="K2792" s="228">
        <f t="shared" si="1202"/>
        <v>37.5</v>
      </c>
      <c r="L2792" s="143">
        <f t="shared" si="1203"/>
        <v>1</v>
      </c>
      <c r="M2792" s="12">
        <f t="shared" si="1203"/>
        <v>0</v>
      </c>
      <c r="N2792" s="143">
        <f t="shared" si="1203"/>
        <v>1</v>
      </c>
      <c r="O2792" s="247">
        <f t="shared" si="1204"/>
        <v>1</v>
      </c>
      <c r="P2792" s="13"/>
      <c r="Q2792" s="247">
        <v>1</v>
      </c>
      <c r="R2792" s="223" t="s">
        <v>22</v>
      </c>
      <c r="S2792" s="141">
        <v>43166</v>
      </c>
      <c r="T2792" s="143" t="s">
        <v>261</v>
      </c>
      <c r="U2792" s="45">
        <v>44926</v>
      </c>
      <c r="V2792" s="139">
        <v>42516</v>
      </c>
      <c r="W2792" s="148" t="s">
        <v>543</v>
      </c>
      <c r="X2792" s="148" t="s">
        <v>556</v>
      </c>
      <c r="Y2792" s="11"/>
    </row>
    <row r="2793" spans="1:25" s="17" customFormat="1" ht="24.95" customHeight="1" x14ac:dyDescent="0.2">
      <c r="A2793" s="58">
        <f t="shared" si="1171"/>
        <v>7</v>
      </c>
      <c r="B2793" s="234" t="s">
        <v>547</v>
      </c>
      <c r="C2793" s="143" t="s">
        <v>517</v>
      </c>
      <c r="D2793" s="142">
        <v>12</v>
      </c>
      <c r="E2793" s="143" t="s">
        <v>13</v>
      </c>
      <c r="F2793" s="38">
        <v>2</v>
      </c>
      <c r="G2793" s="14"/>
      <c r="H2793" s="140">
        <v>42.8</v>
      </c>
      <c r="I2793" s="228">
        <f t="shared" si="1200"/>
        <v>42.8</v>
      </c>
      <c r="J2793" s="228">
        <f t="shared" si="1201"/>
        <v>0</v>
      </c>
      <c r="K2793" s="228">
        <f t="shared" si="1202"/>
        <v>42.8</v>
      </c>
      <c r="L2793" s="143">
        <f t="shared" si="1203"/>
        <v>1</v>
      </c>
      <c r="M2793" s="12">
        <f t="shared" si="1203"/>
        <v>0</v>
      </c>
      <c r="N2793" s="143">
        <f t="shared" si="1203"/>
        <v>1</v>
      </c>
      <c r="O2793" s="247">
        <f t="shared" si="1204"/>
        <v>1</v>
      </c>
      <c r="P2793" s="13"/>
      <c r="Q2793" s="247">
        <v>1</v>
      </c>
      <c r="R2793" s="223" t="s">
        <v>22</v>
      </c>
      <c r="S2793" s="141">
        <v>43166</v>
      </c>
      <c r="T2793" s="143" t="s">
        <v>261</v>
      </c>
      <c r="U2793" s="45">
        <v>44926</v>
      </c>
      <c r="V2793" s="139">
        <v>39421</v>
      </c>
      <c r="W2793" s="148" t="s">
        <v>543</v>
      </c>
      <c r="X2793" s="148" t="s">
        <v>556</v>
      </c>
      <c r="Y2793" s="11"/>
    </row>
    <row r="2794" spans="1:25" s="17" customFormat="1" ht="24.95" customHeight="1" x14ac:dyDescent="0.2">
      <c r="A2794" s="58">
        <f t="shared" si="1171"/>
        <v>7</v>
      </c>
      <c r="B2794" s="234" t="s">
        <v>547</v>
      </c>
      <c r="C2794" s="143" t="s">
        <v>517</v>
      </c>
      <c r="D2794" s="142">
        <v>13</v>
      </c>
      <c r="E2794" s="143" t="s">
        <v>13</v>
      </c>
      <c r="F2794" s="38">
        <v>2</v>
      </c>
      <c r="G2794" s="14"/>
      <c r="H2794" s="140">
        <v>43.6</v>
      </c>
      <c r="I2794" s="228">
        <f t="shared" si="1200"/>
        <v>43.6</v>
      </c>
      <c r="J2794" s="228">
        <f t="shared" si="1201"/>
        <v>0</v>
      </c>
      <c r="K2794" s="228">
        <f t="shared" si="1202"/>
        <v>43.6</v>
      </c>
      <c r="L2794" s="143">
        <f t="shared" si="1203"/>
        <v>1</v>
      </c>
      <c r="M2794" s="12">
        <f t="shared" si="1203"/>
        <v>0</v>
      </c>
      <c r="N2794" s="143">
        <f t="shared" si="1203"/>
        <v>1</v>
      </c>
      <c r="O2794" s="247">
        <f t="shared" si="1204"/>
        <v>1</v>
      </c>
      <c r="P2794" s="13"/>
      <c r="Q2794" s="247">
        <v>1</v>
      </c>
      <c r="R2794" s="223" t="s">
        <v>22</v>
      </c>
      <c r="S2794" s="141">
        <v>43166</v>
      </c>
      <c r="T2794" s="143" t="s">
        <v>261</v>
      </c>
      <c r="U2794" s="45">
        <v>44926</v>
      </c>
      <c r="V2794" s="139">
        <v>40290</v>
      </c>
      <c r="W2794" s="148" t="s">
        <v>543</v>
      </c>
      <c r="X2794" s="148" t="s">
        <v>556</v>
      </c>
      <c r="Y2794" s="11"/>
    </row>
    <row r="2795" spans="1:25" s="17" customFormat="1" ht="24.95" customHeight="1" x14ac:dyDescent="0.2">
      <c r="A2795" s="58">
        <f t="shared" si="1171"/>
        <v>7</v>
      </c>
      <c r="B2795" s="234" t="s">
        <v>547</v>
      </c>
      <c r="C2795" s="143" t="s">
        <v>517</v>
      </c>
      <c r="D2795" s="142">
        <v>14</v>
      </c>
      <c r="E2795" s="143" t="s">
        <v>13</v>
      </c>
      <c r="F2795" s="38">
        <v>2</v>
      </c>
      <c r="G2795" s="14"/>
      <c r="H2795" s="140">
        <v>36.5</v>
      </c>
      <c r="I2795" s="228">
        <f t="shared" si="1200"/>
        <v>36.5</v>
      </c>
      <c r="J2795" s="228">
        <f t="shared" si="1201"/>
        <v>0</v>
      </c>
      <c r="K2795" s="228">
        <f t="shared" si="1202"/>
        <v>36.5</v>
      </c>
      <c r="L2795" s="143">
        <f t="shared" si="1203"/>
        <v>1</v>
      </c>
      <c r="M2795" s="12">
        <f t="shared" si="1203"/>
        <v>0</v>
      </c>
      <c r="N2795" s="143">
        <f t="shared" si="1203"/>
        <v>1</v>
      </c>
      <c r="O2795" s="247">
        <f t="shared" si="1204"/>
        <v>1</v>
      </c>
      <c r="P2795" s="13"/>
      <c r="Q2795" s="247">
        <v>1</v>
      </c>
      <c r="R2795" s="223" t="s">
        <v>22</v>
      </c>
      <c r="S2795" s="141">
        <v>43166</v>
      </c>
      <c r="T2795" s="143" t="s">
        <v>261</v>
      </c>
      <c r="U2795" s="45">
        <v>44926</v>
      </c>
      <c r="V2795" s="139">
        <v>41375</v>
      </c>
      <c r="W2795" s="148" t="s">
        <v>543</v>
      </c>
      <c r="X2795" s="148" t="s">
        <v>556</v>
      </c>
      <c r="Y2795" s="11"/>
    </row>
    <row r="2796" spans="1:25" s="17" customFormat="1" ht="24.95" customHeight="1" x14ac:dyDescent="0.2">
      <c r="A2796" s="58">
        <f t="shared" si="1171"/>
        <v>7</v>
      </c>
      <c r="B2796" s="234" t="s">
        <v>547</v>
      </c>
      <c r="C2796" s="143" t="s">
        <v>517</v>
      </c>
      <c r="D2796" s="142">
        <v>15</v>
      </c>
      <c r="E2796" s="143" t="s">
        <v>13</v>
      </c>
      <c r="F2796" s="38">
        <v>2</v>
      </c>
      <c r="G2796" s="14"/>
      <c r="H2796" s="140">
        <v>42.1</v>
      </c>
      <c r="I2796" s="228">
        <f t="shared" si="1200"/>
        <v>42.1</v>
      </c>
      <c r="J2796" s="228">
        <f t="shared" si="1201"/>
        <v>0</v>
      </c>
      <c r="K2796" s="228">
        <f t="shared" si="1202"/>
        <v>42.1</v>
      </c>
      <c r="L2796" s="143">
        <f t="shared" si="1203"/>
        <v>1</v>
      </c>
      <c r="M2796" s="12">
        <f t="shared" si="1203"/>
        <v>0</v>
      </c>
      <c r="N2796" s="143">
        <f t="shared" si="1203"/>
        <v>1</v>
      </c>
      <c r="O2796" s="247">
        <f t="shared" si="1204"/>
        <v>4</v>
      </c>
      <c r="P2796" s="13"/>
      <c r="Q2796" s="247">
        <v>4</v>
      </c>
      <c r="R2796" s="223" t="s">
        <v>22</v>
      </c>
      <c r="S2796" s="141">
        <v>43166</v>
      </c>
      <c r="T2796" s="143" t="s">
        <v>261</v>
      </c>
      <c r="U2796" s="45">
        <v>44926</v>
      </c>
      <c r="V2796" s="139">
        <v>39381</v>
      </c>
      <c r="W2796" s="148" t="s">
        <v>543</v>
      </c>
      <c r="X2796" s="148" t="s">
        <v>556</v>
      </c>
      <c r="Y2796" s="11"/>
    </row>
    <row r="2797" spans="1:25" s="17" customFormat="1" ht="24.95" customHeight="1" x14ac:dyDescent="0.2">
      <c r="A2797" s="58">
        <f t="shared" si="1171"/>
        <v>7</v>
      </c>
      <c r="B2797" s="234" t="s">
        <v>547</v>
      </c>
      <c r="C2797" s="143" t="s">
        <v>517</v>
      </c>
      <c r="D2797" s="142">
        <v>16</v>
      </c>
      <c r="E2797" s="143" t="s">
        <v>13</v>
      </c>
      <c r="F2797" s="38">
        <v>2</v>
      </c>
      <c r="G2797" s="14"/>
      <c r="H2797" s="140">
        <v>42.7</v>
      </c>
      <c r="I2797" s="228">
        <f t="shared" si="1200"/>
        <v>42.7</v>
      </c>
      <c r="J2797" s="228">
        <f t="shared" si="1201"/>
        <v>0</v>
      </c>
      <c r="K2797" s="228">
        <f t="shared" si="1202"/>
        <v>42.7</v>
      </c>
      <c r="L2797" s="143">
        <f t="shared" si="1203"/>
        <v>1</v>
      </c>
      <c r="M2797" s="12">
        <f t="shared" si="1203"/>
        <v>0</v>
      </c>
      <c r="N2797" s="143">
        <f t="shared" si="1203"/>
        <v>1</v>
      </c>
      <c r="O2797" s="247">
        <f t="shared" si="1204"/>
        <v>2</v>
      </c>
      <c r="P2797" s="13"/>
      <c r="Q2797" s="247">
        <v>2</v>
      </c>
      <c r="R2797" s="223" t="s">
        <v>22</v>
      </c>
      <c r="S2797" s="141">
        <v>43166</v>
      </c>
      <c r="T2797" s="143" t="s">
        <v>261</v>
      </c>
      <c r="U2797" s="45">
        <v>44926</v>
      </c>
      <c r="V2797" s="139">
        <v>39847</v>
      </c>
      <c r="W2797" s="148" t="s">
        <v>543</v>
      </c>
      <c r="X2797" s="148" t="s">
        <v>556</v>
      </c>
      <c r="Y2797" s="11"/>
    </row>
    <row r="2798" spans="1:25" s="17" customFormat="1" ht="24.95" customHeight="1" x14ac:dyDescent="0.2">
      <c r="A2798" s="58">
        <f t="shared" si="1171"/>
        <v>7</v>
      </c>
      <c r="B2798" s="234" t="s">
        <v>547</v>
      </c>
      <c r="C2798" s="143" t="s">
        <v>517</v>
      </c>
      <c r="D2798" s="142">
        <v>17</v>
      </c>
      <c r="E2798" s="143" t="s">
        <v>13</v>
      </c>
      <c r="F2798" s="38">
        <v>2</v>
      </c>
      <c r="G2798" s="14"/>
      <c r="H2798" s="140">
        <v>36.1</v>
      </c>
      <c r="I2798" s="228">
        <f t="shared" si="1200"/>
        <v>36.1</v>
      </c>
      <c r="J2798" s="228">
        <f t="shared" si="1201"/>
        <v>0</v>
      </c>
      <c r="K2798" s="228">
        <f t="shared" si="1202"/>
        <v>36.1</v>
      </c>
      <c r="L2798" s="143">
        <f t="shared" ref="L2798:N2799" si="1205">IF(I2798&gt;0,1,IF(I2798=0,0))</f>
        <v>1</v>
      </c>
      <c r="M2798" s="12">
        <f t="shared" si="1205"/>
        <v>0</v>
      </c>
      <c r="N2798" s="143">
        <f t="shared" si="1205"/>
        <v>1</v>
      </c>
      <c r="O2798" s="247">
        <f t="shared" si="1204"/>
        <v>2</v>
      </c>
      <c r="P2798" s="13"/>
      <c r="Q2798" s="247">
        <v>2</v>
      </c>
      <c r="R2798" s="223" t="s">
        <v>22</v>
      </c>
      <c r="S2798" s="141">
        <v>43166</v>
      </c>
      <c r="T2798" s="143" t="s">
        <v>261</v>
      </c>
      <c r="U2798" s="45">
        <v>44926</v>
      </c>
      <c r="V2798" s="139">
        <v>42625</v>
      </c>
      <c r="W2798" s="148" t="s">
        <v>543</v>
      </c>
      <c r="X2798" s="148" t="s">
        <v>556</v>
      </c>
      <c r="Y2798" s="11"/>
    </row>
    <row r="2799" spans="1:25" s="17" customFormat="1" ht="24.95" customHeight="1" x14ac:dyDescent="0.2">
      <c r="A2799" s="58">
        <f t="shared" si="1171"/>
        <v>7</v>
      </c>
      <c r="B2799" s="143" t="s">
        <v>547</v>
      </c>
      <c r="C2799" s="143" t="s">
        <v>517</v>
      </c>
      <c r="D2799" s="142">
        <v>18</v>
      </c>
      <c r="E2799" s="143" t="s">
        <v>13</v>
      </c>
      <c r="F2799" s="38">
        <v>2</v>
      </c>
      <c r="G2799" s="14"/>
      <c r="H2799" s="140">
        <v>42.8</v>
      </c>
      <c r="I2799" s="228">
        <f t="shared" si="1200"/>
        <v>42.8</v>
      </c>
      <c r="J2799" s="228">
        <f t="shared" si="1201"/>
        <v>0</v>
      </c>
      <c r="K2799" s="228">
        <f t="shared" si="1202"/>
        <v>42.8</v>
      </c>
      <c r="L2799" s="143">
        <f t="shared" si="1205"/>
        <v>1</v>
      </c>
      <c r="M2799" s="12">
        <f t="shared" si="1205"/>
        <v>0</v>
      </c>
      <c r="N2799" s="143">
        <f t="shared" si="1205"/>
        <v>1</v>
      </c>
      <c r="O2799" s="247">
        <v>7</v>
      </c>
      <c r="P2799" s="13"/>
      <c r="Q2799" s="247">
        <v>7</v>
      </c>
      <c r="R2799" s="223" t="s">
        <v>22</v>
      </c>
      <c r="S2799" s="52">
        <v>43166</v>
      </c>
      <c r="T2799" s="49" t="s">
        <v>261</v>
      </c>
      <c r="U2799" s="197">
        <v>44926</v>
      </c>
      <c r="V2799" s="139">
        <v>42104</v>
      </c>
      <c r="W2799" s="148" t="s">
        <v>543</v>
      </c>
      <c r="X2799" s="148" t="s">
        <v>556</v>
      </c>
      <c r="Y2799" s="11"/>
    </row>
    <row r="2800" spans="1:25" s="72" customFormat="1" ht="21" customHeight="1" x14ac:dyDescent="0.2">
      <c r="A2800" s="67">
        <f t="shared" si="1171"/>
        <v>7</v>
      </c>
      <c r="B2800" s="12" t="s">
        <v>547</v>
      </c>
      <c r="C2800" s="12" t="s">
        <v>517</v>
      </c>
      <c r="D2800" s="77">
        <f>COUNTA(D2782:D2799)</f>
        <v>18</v>
      </c>
      <c r="E2800" s="47" t="s">
        <v>34</v>
      </c>
      <c r="F2800" s="33"/>
      <c r="G2800" s="78">
        <v>958</v>
      </c>
      <c r="H2800" s="78">
        <f>SUM(H2782:H2799)</f>
        <v>733</v>
      </c>
      <c r="I2800" s="78">
        <f t="shared" ref="I2800:Q2800" si="1206">SUM(I2782:I2799)</f>
        <v>695.40000000000009</v>
      </c>
      <c r="J2800" s="78">
        <f t="shared" si="1206"/>
        <v>41.6</v>
      </c>
      <c r="K2800" s="78">
        <f>SUM(K2782:K2799)</f>
        <v>653.80000000000007</v>
      </c>
      <c r="L2800" s="77">
        <f t="shared" si="1206"/>
        <v>17</v>
      </c>
      <c r="M2800" s="77">
        <f t="shared" si="1206"/>
        <v>1</v>
      </c>
      <c r="N2800" s="77">
        <f t="shared" si="1206"/>
        <v>16</v>
      </c>
      <c r="O2800" s="77">
        <v>38</v>
      </c>
      <c r="P2800" s="77">
        <f t="shared" si="1206"/>
        <v>0</v>
      </c>
      <c r="Q2800" s="77">
        <f t="shared" si="1206"/>
        <v>38</v>
      </c>
      <c r="R2800" s="15">
        <f>IF(L2800/D2800=0,"дом расселён 100%",IF(L2800-D2800=0,"0%",IF(L2800/D2800&lt;1,1-L2800/D2800)))</f>
        <v>5.555555555555558E-2</v>
      </c>
      <c r="S2800" s="79">
        <v>43166</v>
      </c>
      <c r="T2800" s="76" t="s">
        <v>261</v>
      </c>
      <c r="U2800" s="79">
        <v>44926</v>
      </c>
      <c r="V2800" s="16"/>
      <c r="W2800" s="148" t="s">
        <v>543</v>
      </c>
      <c r="X2800" s="148" t="s">
        <v>556</v>
      </c>
      <c r="Y2800" s="11"/>
    </row>
    <row r="2801" spans="1:25" s="17" customFormat="1" ht="24.95" customHeight="1" x14ac:dyDescent="0.2">
      <c r="A2801" s="58">
        <f>A2800+1</f>
        <v>8</v>
      </c>
      <c r="B2801" s="143" t="s">
        <v>190</v>
      </c>
      <c r="C2801" s="143" t="s">
        <v>262</v>
      </c>
      <c r="D2801" s="142">
        <v>1</v>
      </c>
      <c r="E2801" s="143" t="s">
        <v>13</v>
      </c>
      <c r="F2801" s="38">
        <v>2</v>
      </c>
      <c r="G2801" s="14"/>
      <c r="H2801" s="140">
        <v>34.700000000000003</v>
      </c>
      <c r="I2801" s="228">
        <f t="shared" ref="I2801:I2808" si="1207">IF(R2801="Подлежит расселению",H2801,IF(R2801="Расселено",0,IF(R2801="Пустующие",0,IF(R2801="В суде",H2801))))</f>
        <v>34.700000000000003</v>
      </c>
      <c r="J2801" s="228">
        <f t="shared" ref="J2801:J2808" si="1208">IF(E2801="Муниципальная",I2801,IF(E2801="Частная",0,IF(E2801="Государственная",0,IF(E2801="Юр.лицо",0))))</f>
        <v>0</v>
      </c>
      <c r="K2801" s="228">
        <f t="shared" ref="K2801:K2808" si="1209">IF(E2801="Муниципальная",0,IF(E2801="Частная",I2801,IF(E2801="Государственная",I2801,IF(E2801="Юр.лицо",I2801))))</f>
        <v>34.700000000000003</v>
      </c>
      <c r="L2801" s="143">
        <f t="shared" ref="L2801:N2808" si="1210">IF(I2801&gt;0,1,IF(I2801=0,0))</f>
        <v>1</v>
      </c>
      <c r="M2801" s="12">
        <f t="shared" si="1210"/>
        <v>0</v>
      </c>
      <c r="N2801" s="143">
        <f t="shared" si="1210"/>
        <v>1</v>
      </c>
      <c r="O2801" s="247">
        <f>P2801+Q2801</f>
        <v>3</v>
      </c>
      <c r="P2801" s="13"/>
      <c r="Q2801" s="247">
        <v>3</v>
      </c>
      <c r="R2801" s="223" t="s">
        <v>22</v>
      </c>
      <c r="S2801" s="57">
        <v>43166</v>
      </c>
      <c r="T2801" s="54" t="s">
        <v>344</v>
      </c>
      <c r="U2801" s="207">
        <v>44926</v>
      </c>
      <c r="V2801" s="139">
        <v>37183</v>
      </c>
      <c r="W2801" s="148" t="s">
        <v>543</v>
      </c>
      <c r="X2801" s="148" t="s">
        <v>556</v>
      </c>
      <c r="Y2801" s="11"/>
    </row>
    <row r="2802" spans="1:25" s="17" customFormat="1" ht="24.95" customHeight="1" x14ac:dyDescent="0.2">
      <c r="A2802" s="58">
        <f t="shared" si="1171"/>
        <v>8</v>
      </c>
      <c r="B2802" s="143" t="s">
        <v>190</v>
      </c>
      <c r="C2802" s="143" t="s">
        <v>262</v>
      </c>
      <c r="D2802" s="142">
        <v>2</v>
      </c>
      <c r="E2802" s="143" t="s">
        <v>13</v>
      </c>
      <c r="F2802" s="38">
        <v>1</v>
      </c>
      <c r="G2802" s="14"/>
      <c r="H2802" s="140">
        <v>35.299999999999997</v>
      </c>
      <c r="I2802" s="228">
        <f t="shared" si="1207"/>
        <v>35.299999999999997</v>
      </c>
      <c r="J2802" s="228">
        <f t="shared" si="1208"/>
        <v>0</v>
      </c>
      <c r="K2802" s="228">
        <f t="shared" si="1209"/>
        <v>35.299999999999997</v>
      </c>
      <c r="L2802" s="143">
        <f t="shared" si="1210"/>
        <v>1</v>
      </c>
      <c r="M2802" s="12">
        <f t="shared" si="1210"/>
        <v>0</v>
      </c>
      <c r="N2802" s="143">
        <f t="shared" si="1210"/>
        <v>1</v>
      </c>
      <c r="O2802" s="247">
        <f>P2802+Q2802</f>
        <v>0</v>
      </c>
      <c r="P2802" s="13"/>
      <c r="Q2802" s="247">
        <v>0</v>
      </c>
      <c r="R2802" s="223" t="s">
        <v>22</v>
      </c>
      <c r="S2802" s="141">
        <v>43166</v>
      </c>
      <c r="T2802" s="143" t="s">
        <v>261</v>
      </c>
      <c r="U2802" s="45">
        <v>44926</v>
      </c>
      <c r="V2802" s="139">
        <v>42685</v>
      </c>
      <c r="W2802" s="148" t="s">
        <v>543</v>
      </c>
      <c r="X2802" s="148" t="s">
        <v>556</v>
      </c>
      <c r="Y2802" s="11"/>
    </row>
    <row r="2803" spans="1:25" s="17" customFormat="1" ht="24.95" customHeight="1" x14ac:dyDescent="0.2">
      <c r="A2803" s="58">
        <f t="shared" si="1171"/>
        <v>8</v>
      </c>
      <c r="B2803" s="143" t="s">
        <v>190</v>
      </c>
      <c r="C2803" s="143" t="s">
        <v>262</v>
      </c>
      <c r="D2803" s="142">
        <v>3</v>
      </c>
      <c r="E2803" s="143" t="s">
        <v>13</v>
      </c>
      <c r="F2803" s="38">
        <v>1</v>
      </c>
      <c r="G2803" s="14"/>
      <c r="H2803" s="140">
        <v>42.2</v>
      </c>
      <c r="I2803" s="228">
        <f t="shared" si="1207"/>
        <v>42.2</v>
      </c>
      <c r="J2803" s="228">
        <f t="shared" si="1208"/>
        <v>0</v>
      </c>
      <c r="K2803" s="228">
        <f t="shared" si="1209"/>
        <v>42.2</v>
      </c>
      <c r="L2803" s="143">
        <f t="shared" si="1210"/>
        <v>1</v>
      </c>
      <c r="M2803" s="12">
        <f t="shared" si="1210"/>
        <v>0</v>
      </c>
      <c r="N2803" s="143">
        <f t="shared" si="1210"/>
        <v>1</v>
      </c>
      <c r="O2803" s="247">
        <f>P2803+Q2803</f>
        <v>1</v>
      </c>
      <c r="P2803" s="13"/>
      <c r="Q2803" s="247">
        <v>1</v>
      </c>
      <c r="R2803" s="223" t="s">
        <v>22</v>
      </c>
      <c r="S2803" s="141">
        <v>43166</v>
      </c>
      <c r="T2803" s="143" t="s">
        <v>261</v>
      </c>
      <c r="U2803" s="45">
        <v>44926</v>
      </c>
      <c r="V2803" s="139">
        <v>39689</v>
      </c>
      <c r="W2803" s="148" t="s">
        <v>543</v>
      </c>
      <c r="X2803" s="148" t="s">
        <v>556</v>
      </c>
      <c r="Y2803" s="11"/>
    </row>
    <row r="2804" spans="1:25" s="17" customFormat="1" ht="24.95" customHeight="1" x14ac:dyDescent="0.2">
      <c r="A2804" s="58">
        <f t="shared" si="1171"/>
        <v>8</v>
      </c>
      <c r="B2804" s="143" t="s">
        <v>190</v>
      </c>
      <c r="C2804" s="143" t="s">
        <v>262</v>
      </c>
      <c r="D2804" s="142">
        <v>4</v>
      </c>
      <c r="E2804" s="143" t="s">
        <v>13</v>
      </c>
      <c r="F2804" s="38">
        <v>1</v>
      </c>
      <c r="G2804" s="14"/>
      <c r="H2804" s="140">
        <v>35.9</v>
      </c>
      <c r="I2804" s="228">
        <f t="shared" si="1207"/>
        <v>35.9</v>
      </c>
      <c r="J2804" s="228">
        <f t="shared" si="1208"/>
        <v>0</v>
      </c>
      <c r="K2804" s="228">
        <f t="shared" si="1209"/>
        <v>35.9</v>
      </c>
      <c r="L2804" s="143">
        <f t="shared" si="1210"/>
        <v>1</v>
      </c>
      <c r="M2804" s="12">
        <f t="shared" si="1210"/>
        <v>0</v>
      </c>
      <c r="N2804" s="143">
        <f t="shared" si="1210"/>
        <v>1</v>
      </c>
      <c r="O2804" s="247">
        <f>SUM(P2804:Q2804)</f>
        <v>2</v>
      </c>
      <c r="P2804" s="13"/>
      <c r="Q2804" s="247">
        <v>2</v>
      </c>
      <c r="R2804" s="223" t="s">
        <v>22</v>
      </c>
      <c r="S2804" s="141">
        <v>43166</v>
      </c>
      <c r="T2804" s="143" t="s">
        <v>261</v>
      </c>
      <c r="U2804" s="45">
        <v>44926</v>
      </c>
      <c r="V2804" s="139">
        <v>37741</v>
      </c>
      <c r="W2804" s="148" t="s">
        <v>543</v>
      </c>
      <c r="X2804" s="148" t="s">
        <v>556</v>
      </c>
      <c r="Y2804" s="11"/>
    </row>
    <row r="2805" spans="1:25" s="17" customFormat="1" ht="24.95" customHeight="1" x14ac:dyDescent="0.2">
      <c r="A2805" s="58">
        <f t="shared" si="1171"/>
        <v>8</v>
      </c>
      <c r="B2805" s="143" t="s">
        <v>190</v>
      </c>
      <c r="C2805" s="143" t="s">
        <v>262</v>
      </c>
      <c r="D2805" s="142">
        <v>5</v>
      </c>
      <c r="E2805" s="143" t="s">
        <v>13</v>
      </c>
      <c r="F2805" s="38">
        <v>2</v>
      </c>
      <c r="G2805" s="14"/>
      <c r="H2805" s="140">
        <v>54.3</v>
      </c>
      <c r="I2805" s="228">
        <f t="shared" si="1207"/>
        <v>54.3</v>
      </c>
      <c r="J2805" s="228">
        <f t="shared" si="1208"/>
        <v>0</v>
      </c>
      <c r="K2805" s="228">
        <f t="shared" si="1209"/>
        <v>54.3</v>
      </c>
      <c r="L2805" s="143">
        <f t="shared" si="1210"/>
        <v>1</v>
      </c>
      <c r="M2805" s="12">
        <f t="shared" si="1210"/>
        <v>0</v>
      </c>
      <c r="N2805" s="143">
        <f t="shared" si="1210"/>
        <v>1</v>
      </c>
      <c r="O2805" s="247">
        <f>P2805+Q2805</f>
        <v>3</v>
      </c>
      <c r="P2805" s="13"/>
      <c r="Q2805" s="247">
        <v>3</v>
      </c>
      <c r="R2805" s="223" t="s">
        <v>22</v>
      </c>
      <c r="S2805" s="141">
        <v>43166</v>
      </c>
      <c r="T2805" s="143" t="s">
        <v>261</v>
      </c>
      <c r="U2805" s="45">
        <v>44926</v>
      </c>
      <c r="V2805" s="139">
        <v>40030</v>
      </c>
      <c r="W2805" s="148" t="s">
        <v>543</v>
      </c>
      <c r="X2805" s="148" t="s">
        <v>556</v>
      </c>
      <c r="Y2805" s="11"/>
    </row>
    <row r="2806" spans="1:25" s="17" customFormat="1" ht="24.95" customHeight="1" x14ac:dyDescent="0.2">
      <c r="A2806" s="58">
        <f t="shared" si="1171"/>
        <v>8</v>
      </c>
      <c r="B2806" s="143" t="s">
        <v>190</v>
      </c>
      <c r="C2806" s="143" t="s">
        <v>262</v>
      </c>
      <c r="D2806" s="142">
        <v>6</v>
      </c>
      <c r="E2806" s="143" t="s">
        <v>13</v>
      </c>
      <c r="F2806" s="38">
        <v>1</v>
      </c>
      <c r="G2806" s="14"/>
      <c r="H2806" s="140">
        <v>35.799999999999997</v>
      </c>
      <c r="I2806" s="228">
        <f t="shared" si="1207"/>
        <v>35.799999999999997</v>
      </c>
      <c r="J2806" s="228">
        <f t="shared" si="1208"/>
        <v>0</v>
      </c>
      <c r="K2806" s="228">
        <f t="shared" si="1209"/>
        <v>35.799999999999997</v>
      </c>
      <c r="L2806" s="143">
        <f t="shared" si="1210"/>
        <v>1</v>
      </c>
      <c r="M2806" s="12">
        <f t="shared" si="1210"/>
        <v>0</v>
      </c>
      <c r="N2806" s="143">
        <f t="shared" si="1210"/>
        <v>1</v>
      </c>
      <c r="O2806" s="247">
        <f>SUM(P2806:Q2806)</f>
        <v>3</v>
      </c>
      <c r="P2806" s="13"/>
      <c r="Q2806" s="247">
        <v>3</v>
      </c>
      <c r="R2806" s="223" t="s">
        <v>22</v>
      </c>
      <c r="S2806" s="141">
        <v>43166</v>
      </c>
      <c r="T2806" s="143" t="s">
        <v>261</v>
      </c>
      <c r="U2806" s="45">
        <v>44926</v>
      </c>
      <c r="V2806" s="139">
        <v>40884</v>
      </c>
      <c r="W2806" s="148" t="s">
        <v>543</v>
      </c>
      <c r="X2806" s="148" t="s">
        <v>556</v>
      </c>
      <c r="Y2806" s="11"/>
    </row>
    <row r="2807" spans="1:25" s="17" customFormat="1" ht="24.95" customHeight="1" x14ac:dyDescent="0.2">
      <c r="A2807" s="58">
        <f t="shared" ref="A2807:A2853" si="1211">A2806</f>
        <v>8</v>
      </c>
      <c r="B2807" s="143" t="s">
        <v>190</v>
      </c>
      <c r="C2807" s="143" t="s">
        <v>262</v>
      </c>
      <c r="D2807" s="142">
        <v>7</v>
      </c>
      <c r="E2807" s="143" t="s">
        <v>13</v>
      </c>
      <c r="F2807" s="38">
        <v>1</v>
      </c>
      <c r="G2807" s="14"/>
      <c r="H2807" s="140">
        <v>42.1</v>
      </c>
      <c r="I2807" s="228">
        <f t="shared" si="1207"/>
        <v>42.1</v>
      </c>
      <c r="J2807" s="228">
        <f t="shared" si="1208"/>
        <v>0</v>
      </c>
      <c r="K2807" s="228">
        <f t="shared" si="1209"/>
        <v>42.1</v>
      </c>
      <c r="L2807" s="143">
        <f t="shared" si="1210"/>
        <v>1</v>
      </c>
      <c r="M2807" s="12">
        <f t="shared" si="1210"/>
        <v>0</v>
      </c>
      <c r="N2807" s="143">
        <f t="shared" si="1210"/>
        <v>1</v>
      </c>
      <c r="O2807" s="247">
        <f>SUM(P2807:Q2807)</f>
        <v>4</v>
      </c>
      <c r="P2807" s="13"/>
      <c r="Q2807" s="247">
        <v>4</v>
      </c>
      <c r="R2807" s="223" t="s">
        <v>22</v>
      </c>
      <c r="S2807" s="141">
        <v>43166</v>
      </c>
      <c r="T2807" s="143" t="s">
        <v>261</v>
      </c>
      <c r="U2807" s="45">
        <v>44926</v>
      </c>
      <c r="V2807" s="139">
        <v>39409</v>
      </c>
      <c r="W2807" s="148" t="s">
        <v>543</v>
      </c>
      <c r="X2807" s="148" t="s">
        <v>556</v>
      </c>
      <c r="Y2807" s="11"/>
    </row>
    <row r="2808" spans="1:25" s="17" customFormat="1" ht="24.95" customHeight="1" x14ac:dyDescent="0.2">
      <c r="A2808" s="58">
        <f t="shared" si="1211"/>
        <v>8</v>
      </c>
      <c r="B2808" s="143" t="s">
        <v>190</v>
      </c>
      <c r="C2808" s="143" t="s">
        <v>262</v>
      </c>
      <c r="D2808" s="142">
        <v>8</v>
      </c>
      <c r="E2808" s="143" t="s">
        <v>13</v>
      </c>
      <c r="F2808" s="38">
        <v>2</v>
      </c>
      <c r="G2808" s="14"/>
      <c r="H2808" s="140">
        <v>52.9</v>
      </c>
      <c r="I2808" s="228">
        <f t="shared" si="1207"/>
        <v>52.9</v>
      </c>
      <c r="J2808" s="228">
        <f t="shared" si="1208"/>
        <v>0</v>
      </c>
      <c r="K2808" s="228">
        <f t="shared" si="1209"/>
        <v>52.9</v>
      </c>
      <c r="L2808" s="143">
        <f t="shared" si="1210"/>
        <v>1</v>
      </c>
      <c r="M2808" s="12">
        <f t="shared" si="1210"/>
        <v>0</v>
      </c>
      <c r="N2808" s="143">
        <f t="shared" si="1210"/>
        <v>1</v>
      </c>
      <c r="O2808" s="247">
        <f>SUM(P2808:Q2808)</f>
        <v>5</v>
      </c>
      <c r="P2808" s="13"/>
      <c r="Q2808" s="247">
        <v>5</v>
      </c>
      <c r="R2808" s="223" t="s">
        <v>22</v>
      </c>
      <c r="S2808" s="52">
        <v>43166</v>
      </c>
      <c r="T2808" s="49" t="s">
        <v>261</v>
      </c>
      <c r="U2808" s="197">
        <v>44926</v>
      </c>
      <c r="V2808" s="139">
        <v>39608</v>
      </c>
      <c r="W2808" s="148" t="s">
        <v>543</v>
      </c>
      <c r="X2808" s="148" t="s">
        <v>556</v>
      </c>
      <c r="Y2808" s="11"/>
    </row>
    <row r="2809" spans="1:25" s="72" customFormat="1" ht="21" customHeight="1" x14ac:dyDescent="0.2">
      <c r="A2809" s="67">
        <f t="shared" si="1211"/>
        <v>8</v>
      </c>
      <c r="B2809" s="76" t="s">
        <v>190</v>
      </c>
      <c r="C2809" s="76" t="s">
        <v>262</v>
      </c>
      <c r="D2809" s="77">
        <f>COUNTA(D2801:D2808)</f>
        <v>8</v>
      </c>
      <c r="E2809" s="47" t="s">
        <v>34</v>
      </c>
      <c r="F2809" s="33"/>
      <c r="G2809" s="78">
        <v>448.4</v>
      </c>
      <c r="H2809" s="78">
        <f>SUM(H2801:H2808)</f>
        <v>333.2</v>
      </c>
      <c r="I2809" s="78">
        <f t="shared" ref="I2809:Q2809" si="1212">SUM(I2801:I2808)</f>
        <v>333.2</v>
      </c>
      <c r="J2809" s="78">
        <f t="shared" si="1212"/>
        <v>0</v>
      </c>
      <c r="K2809" s="78">
        <f t="shared" si="1212"/>
        <v>333.2</v>
      </c>
      <c r="L2809" s="77">
        <f t="shared" si="1212"/>
        <v>8</v>
      </c>
      <c r="M2809" s="77">
        <f t="shared" si="1212"/>
        <v>0</v>
      </c>
      <c r="N2809" s="77">
        <f t="shared" si="1212"/>
        <v>8</v>
      </c>
      <c r="O2809" s="77">
        <f t="shared" si="1212"/>
        <v>21</v>
      </c>
      <c r="P2809" s="77">
        <f t="shared" si="1212"/>
        <v>0</v>
      </c>
      <c r="Q2809" s="77">
        <f t="shared" si="1212"/>
        <v>21</v>
      </c>
      <c r="R2809" s="15" t="str">
        <f>IF(L2809/D2809=0,"дом расселён 100%",IF(L2809-D2809=0,"0%",IF(L2809/D2809&lt;1,1-L2809/D2809)))</f>
        <v>0%</v>
      </c>
      <c r="S2809" s="79">
        <v>43166</v>
      </c>
      <c r="T2809" s="76" t="s">
        <v>261</v>
      </c>
      <c r="U2809" s="79">
        <v>44926</v>
      </c>
      <c r="V2809" s="16"/>
      <c r="W2809" s="148" t="s">
        <v>543</v>
      </c>
      <c r="X2809" s="148" t="s">
        <v>556</v>
      </c>
      <c r="Y2809" s="11"/>
    </row>
    <row r="2810" spans="1:25" s="17" customFormat="1" ht="24.95" customHeight="1" x14ac:dyDescent="0.2">
      <c r="A2810" s="58">
        <f>A2809+1</f>
        <v>9</v>
      </c>
      <c r="B2810" s="143" t="s">
        <v>190</v>
      </c>
      <c r="C2810" s="143" t="s">
        <v>281</v>
      </c>
      <c r="D2810" s="142">
        <v>1</v>
      </c>
      <c r="E2810" s="143" t="s">
        <v>13</v>
      </c>
      <c r="F2810" s="38">
        <v>2</v>
      </c>
      <c r="G2810" s="14"/>
      <c r="H2810" s="140">
        <v>62.7</v>
      </c>
      <c r="I2810" s="228">
        <f>IF(R2810="Подлежит расселению",H2810,IF(R2810="Расселено",0,IF(R2810="Пустующие",0,IF(R2810="В суде",H2810))))</f>
        <v>62.7</v>
      </c>
      <c r="J2810" s="228">
        <f t="shared" ref="J2810:J2812" si="1213">IF(E2810="Муниципальная",I2810,IF(E2810="Частная",0,IF(E2810="Государственная",0,IF(E2810="Юр.лицо",0))))</f>
        <v>0</v>
      </c>
      <c r="K2810" s="228">
        <f t="shared" ref="K2810:K2812" si="1214">IF(E2810="Муниципальная",0,IF(E2810="Частная",I2810,IF(E2810="Государственная",I2810,IF(E2810="Юр.лицо",I2810))))</f>
        <v>62.7</v>
      </c>
      <c r="L2810" s="143">
        <f t="shared" ref="L2810:N2812" si="1215">IF(I2810&gt;0,1,IF(I2810=0,0))</f>
        <v>1</v>
      </c>
      <c r="M2810" s="12">
        <f t="shared" si="1215"/>
        <v>0</v>
      </c>
      <c r="N2810" s="143">
        <f t="shared" si="1215"/>
        <v>1</v>
      </c>
      <c r="O2810" s="247">
        <f>P2810+Q2810</f>
        <v>2</v>
      </c>
      <c r="P2810" s="13"/>
      <c r="Q2810" s="247">
        <v>2</v>
      </c>
      <c r="R2810" s="223" t="s">
        <v>22</v>
      </c>
      <c r="S2810" s="57">
        <v>43202</v>
      </c>
      <c r="T2810" s="54" t="s">
        <v>282</v>
      </c>
      <c r="U2810" s="207">
        <v>45291</v>
      </c>
      <c r="V2810" s="139">
        <v>42076</v>
      </c>
      <c r="W2810" s="148" t="s">
        <v>543</v>
      </c>
      <c r="X2810" s="148" t="s">
        <v>556</v>
      </c>
      <c r="Y2810" s="11"/>
    </row>
    <row r="2811" spans="1:25" s="17" customFormat="1" ht="24.95" customHeight="1" x14ac:dyDescent="0.2">
      <c r="A2811" s="58">
        <f t="shared" si="1211"/>
        <v>9</v>
      </c>
      <c r="B2811" s="143" t="s">
        <v>190</v>
      </c>
      <c r="C2811" s="143" t="s">
        <v>281</v>
      </c>
      <c r="D2811" s="142">
        <v>2</v>
      </c>
      <c r="E2811" s="143" t="s">
        <v>13</v>
      </c>
      <c r="F2811" s="38">
        <v>4</v>
      </c>
      <c r="G2811" s="14"/>
      <c r="H2811" s="140">
        <v>75.400000000000006</v>
      </c>
      <c r="I2811" s="228">
        <f>IF(R2811="Подлежит расселению",H2811,IF(R2811="Расселено",0,IF(R2811="Пустующие",0,IF(R2811="В суде",H2811))))</f>
        <v>75.400000000000006</v>
      </c>
      <c r="J2811" s="228">
        <f t="shared" si="1213"/>
        <v>0</v>
      </c>
      <c r="K2811" s="228">
        <f t="shared" si="1214"/>
        <v>75.400000000000006</v>
      </c>
      <c r="L2811" s="143">
        <f t="shared" si="1215"/>
        <v>1</v>
      </c>
      <c r="M2811" s="12">
        <f t="shared" si="1215"/>
        <v>0</v>
      </c>
      <c r="N2811" s="143">
        <f t="shared" si="1215"/>
        <v>1</v>
      </c>
      <c r="O2811" s="247">
        <f>P2811+Q2811</f>
        <v>7</v>
      </c>
      <c r="P2811" s="13"/>
      <c r="Q2811" s="247">
        <v>7</v>
      </c>
      <c r="R2811" s="223" t="s">
        <v>22</v>
      </c>
      <c r="S2811" s="141">
        <v>43202</v>
      </c>
      <c r="T2811" s="143" t="s">
        <v>282</v>
      </c>
      <c r="U2811" s="45">
        <v>45291</v>
      </c>
      <c r="V2811" s="139">
        <v>42364</v>
      </c>
      <c r="W2811" s="148" t="s">
        <v>543</v>
      </c>
      <c r="X2811" s="148" t="s">
        <v>556</v>
      </c>
      <c r="Y2811" s="11"/>
    </row>
    <row r="2812" spans="1:25" s="17" customFormat="1" ht="24.95" customHeight="1" x14ac:dyDescent="0.2">
      <c r="A2812" s="58">
        <f t="shared" si="1211"/>
        <v>9</v>
      </c>
      <c r="B2812" s="143" t="s">
        <v>190</v>
      </c>
      <c r="C2812" s="143" t="s">
        <v>281</v>
      </c>
      <c r="D2812" s="142">
        <v>3</v>
      </c>
      <c r="E2812" s="143" t="s">
        <v>13</v>
      </c>
      <c r="F2812" s="38">
        <v>3</v>
      </c>
      <c r="G2812" s="14"/>
      <c r="H2812" s="140">
        <v>63.9</v>
      </c>
      <c r="I2812" s="228">
        <f>IF(R2812="Подлежит расселению",H2812,IF(R2812="Расселено",0,IF(R2812="Пустующие",0,IF(R2812="В суде",H2812))))</f>
        <v>63.9</v>
      </c>
      <c r="J2812" s="228">
        <f t="shared" si="1213"/>
        <v>0</v>
      </c>
      <c r="K2812" s="228">
        <f t="shared" si="1214"/>
        <v>63.9</v>
      </c>
      <c r="L2812" s="143">
        <f t="shared" si="1215"/>
        <v>1</v>
      </c>
      <c r="M2812" s="12">
        <f t="shared" si="1215"/>
        <v>0</v>
      </c>
      <c r="N2812" s="143">
        <f t="shared" si="1215"/>
        <v>1</v>
      </c>
      <c r="O2812" s="247">
        <f>P2812+Q2812</f>
        <v>5</v>
      </c>
      <c r="P2812" s="13"/>
      <c r="Q2812" s="247">
        <v>5</v>
      </c>
      <c r="R2812" s="223" t="s">
        <v>22</v>
      </c>
      <c r="S2812" s="52">
        <v>43202</v>
      </c>
      <c r="T2812" s="49" t="s">
        <v>282</v>
      </c>
      <c r="U2812" s="197">
        <v>45291</v>
      </c>
      <c r="V2812" s="139">
        <v>41782</v>
      </c>
      <c r="W2812" s="148" t="s">
        <v>543</v>
      </c>
      <c r="X2812" s="148" t="s">
        <v>556</v>
      </c>
      <c r="Y2812" s="11"/>
    </row>
    <row r="2813" spans="1:25" s="72" customFormat="1" ht="21" customHeight="1" x14ac:dyDescent="0.2">
      <c r="A2813" s="67">
        <f t="shared" si="1211"/>
        <v>9</v>
      </c>
      <c r="B2813" s="76" t="s">
        <v>190</v>
      </c>
      <c r="C2813" s="76" t="s">
        <v>281</v>
      </c>
      <c r="D2813" s="77">
        <v>3</v>
      </c>
      <c r="E2813" s="47" t="s">
        <v>34</v>
      </c>
      <c r="F2813" s="33"/>
      <c r="G2813" s="78">
        <v>202</v>
      </c>
      <c r="H2813" s="78">
        <f>SUM(H2810:H2812)</f>
        <v>202.00000000000003</v>
      </c>
      <c r="I2813" s="78">
        <f t="shared" ref="I2813:Q2813" si="1216">SUM(I2810:I2812)</f>
        <v>202.00000000000003</v>
      </c>
      <c r="J2813" s="78">
        <f t="shared" si="1216"/>
        <v>0</v>
      </c>
      <c r="K2813" s="78">
        <f t="shared" si="1216"/>
        <v>202.00000000000003</v>
      </c>
      <c r="L2813" s="77">
        <f t="shared" si="1216"/>
        <v>3</v>
      </c>
      <c r="M2813" s="77">
        <f t="shared" si="1216"/>
        <v>0</v>
      </c>
      <c r="N2813" s="77">
        <f t="shared" si="1216"/>
        <v>3</v>
      </c>
      <c r="O2813" s="77">
        <f t="shared" si="1216"/>
        <v>14</v>
      </c>
      <c r="P2813" s="77">
        <f t="shared" si="1216"/>
        <v>0</v>
      </c>
      <c r="Q2813" s="77">
        <f t="shared" si="1216"/>
        <v>14</v>
      </c>
      <c r="R2813" s="15" t="str">
        <f>IF(L2813/D2813=0,"дом расселён 100%",IF(L2813-D2813=0,"0%",IF(L2813/D2813&lt;1,1-L2813/D2813)))</f>
        <v>0%</v>
      </c>
      <c r="S2813" s="79">
        <v>43202</v>
      </c>
      <c r="T2813" s="76" t="s">
        <v>282</v>
      </c>
      <c r="U2813" s="79">
        <v>45291</v>
      </c>
      <c r="V2813" s="16"/>
      <c r="W2813" s="148" t="s">
        <v>543</v>
      </c>
      <c r="X2813" s="148" t="s">
        <v>556</v>
      </c>
      <c r="Y2813" s="11"/>
    </row>
    <row r="2814" spans="1:25" s="17" customFormat="1" ht="24.95" customHeight="1" x14ac:dyDescent="0.2">
      <c r="A2814" s="58">
        <f>A2813+1</f>
        <v>10</v>
      </c>
      <c r="B2814" s="143" t="s">
        <v>190</v>
      </c>
      <c r="C2814" s="143" t="s">
        <v>293</v>
      </c>
      <c r="D2814" s="142">
        <v>1</v>
      </c>
      <c r="E2814" s="143" t="s">
        <v>13</v>
      </c>
      <c r="F2814" s="38">
        <v>3</v>
      </c>
      <c r="G2814" s="14"/>
      <c r="H2814" s="140">
        <v>68.099999999999994</v>
      </c>
      <c r="I2814" s="228">
        <f>IF(R2814="Подлежит расселению",H2814,IF(R2814="Расселено",0,IF(R2814="Пустующие",0,IF(R2814="В суде",H2814))))</f>
        <v>68.099999999999994</v>
      </c>
      <c r="J2814" s="228">
        <f>IF(E2814="Муниципальная",I2814,IF(E2814="Частная",0,IF(E2814="Государственная",0,IF(E2814="Юр.лицо",0))))</f>
        <v>0</v>
      </c>
      <c r="K2814" s="228">
        <f>IF(E2814="Муниципальная",0,IF(E2814="Частная",I2814,IF(E2814="Государственная",I2814,IF(E2814="Юр.лицо",I2814))))</f>
        <v>68.099999999999994</v>
      </c>
      <c r="L2814" s="143">
        <f>IF(I2814&gt;0,1,IF(I2814=0,0))</f>
        <v>1</v>
      </c>
      <c r="M2814" s="12">
        <f>IF(J2814&gt;0,1,IF(J2814=0,0))</f>
        <v>0</v>
      </c>
      <c r="N2814" s="143">
        <f>IF(K2814&gt;0,1,IF(K2814=0,0))</f>
        <v>1</v>
      </c>
      <c r="O2814" s="247">
        <v>2</v>
      </c>
      <c r="P2814" s="13"/>
      <c r="Q2814" s="247">
        <v>2</v>
      </c>
      <c r="R2814" s="223" t="s">
        <v>22</v>
      </c>
      <c r="S2814" s="208">
        <v>43243</v>
      </c>
      <c r="T2814" s="209" t="s">
        <v>283</v>
      </c>
      <c r="U2814" s="158">
        <v>45291</v>
      </c>
      <c r="V2814" s="139">
        <v>43201</v>
      </c>
      <c r="W2814" s="148" t="s">
        <v>543</v>
      </c>
      <c r="X2814" s="148" t="s">
        <v>556</v>
      </c>
      <c r="Y2814" s="11"/>
    </row>
    <row r="2815" spans="1:25" s="72" customFormat="1" ht="21" customHeight="1" x14ac:dyDescent="0.2">
      <c r="A2815" s="67">
        <f t="shared" si="1211"/>
        <v>10</v>
      </c>
      <c r="B2815" s="76" t="s">
        <v>190</v>
      </c>
      <c r="C2815" s="76" t="s">
        <v>293</v>
      </c>
      <c r="D2815" s="77">
        <v>1</v>
      </c>
      <c r="E2815" s="47" t="s">
        <v>34</v>
      </c>
      <c r="F2815" s="33"/>
      <c r="G2815" s="78">
        <v>68.099999999999994</v>
      </c>
      <c r="H2815" s="78">
        <f>H2814</f>
        <v>68.099999999999994</v>
      </c>
      <c r="I2815" s="78">
        <f t="shared" ref="I2815:Q2815" si="1217">I2814</f>
        <v>68.099999999999994</v>
      </c>
      <c r="J2815" s="78">
        <f t="shared" si="1217"/>
        <v>0</v>
      </c>
      <c r="K2815" s="78">
        <f t="shared" si="1217"/>
        <v>68.099999999999994</v>
      </c>
      <c r="L2815" s="77">
        <f t="shared" si="1217"/>
        <v>1</v>
      </c>
      <c r="M2815" s="77">
        <f t="shared" si="1217"/>
        <v>0</v>
      </c>
      <c r="N2815" s="77">
        <f t="shared" si="1217"/>
        <v>1</v>
      </c>
      <c r="O2815" s="77">
        <f t="shared" si="1217"/>
        <v>2</v>
      </c>
      <c r="P2815" s="77">
        <f t="shared" si="1217"/>
        <v>0</v>
      </c>
      <c r="Q2815" s="77">
        <f t="shared" si="1217"/>
        <v>2</v>
      </c>
      <c r="R2815" s="15" t="str">
        <f>IF(L2815/D2815=0,"дом расселён 100%",IF(L2815-D2815=0,"0%",IF(L2815/D2815&lt;1,1-L2815/D2815)))</f>
        <v>0%</v>
      </c>
      <c r="S2815" s="79">
        <v>43243</v>
      </c>
      <c r="T2815" s="76" t="s">
        <v>283</v>
      </c>
      <c r="U2815" s="79">
        <v>45291</v>
      </c>
      <c r="V2815" s="16"/>
      <c r="W2815" s="148" t="s">
        <v>543</v>
      </c>
      <c r="X2815" s="148" t="s">
        <v>556</v>
      </c>
      <c r="Y2815" s="11"/>
    </row>
    <row r="2816" spans="1:25" s="17" customFormat="1" ht="24.95" customHeight="1" x14ac:dyDescent="0.2">
      <c r="A2816" s="58">
        <f>A2815+1</f>
        <v>11</v>
      </c>
      <c r="B2816" s="143" t="s">
        <v>190</v>
      </c>
      <c r="C2816" s="143" t="s">
        <v>294</v>
      </c>
      <c r="D2816" s="142">
        <v>1</v>
      </c>
      <c r="E2816" s="143" t="s">
        <v>13</v>
      </c>
      <c r="F2816" s="38">
        <v>2</v>
      </c>
      <c r="G2816" s="14"/>
      <c r="H2816" s="140">
        <v>62.5</v>
      </c>
      <c r="I2816" s="228">
        <f>IF(R2816="Подлежит расселению",H2816,IF(R2816="Расселено",0,IF(R2816="Пустующие",0,IF(R2816="В суде",H2816))))</f>
        <v>62.5</v>
      </c>
      <c r="J2816" s="228">
        <f t="shared" ref="J2816:J2819" si="1218">IF(E2816="Муниципальная",I2816,IF(E2816="Частная",0,IF(E2816="Государственная",0,IF(E2816="Юр.лицо",0))))</f>
        <v>0</v>
      </c>
      <c r="K2816" s="228">
        <f t="shared" ref="K2816:K2819" si="1219">IF(E2816="Муниципальная",0,IF(E2816="Частная",I2816,IF(E2816="Государственная",I2816,IF(E2816="Юр.лицо",I2816))))</f>
        <v>62.5</v>
      </c>
      <c r="L2816" s="143">
        <f>IF(I2816&gt;0,1,IF(I2816=0,0))</f>
        <v>1</v>
      </c>
      <c r="M2816" s="12">
        <f>IF(J2816&gt;0,1,IF(J2816=0,0))</f>
        <v>0</v>
      </c>
      <c r="N2816" s="143">
        <f>IF(K2816&gt;0,1,IF(K2816=0,0))</f>
        <v>1</v>
      </c>
      <c r="O2816" s="247">
        <f>P2816+Q2816</f>
        <v>2</v>
      </c>
      <c r="P2816" s="13"/>
      <c r="Q2816" s="247">
        <v>2</v>
      </c>
      <c r="R2816" s="223" t="s">
        <v>22</v>
      </c>
      <c r="S2816" s="57">
        <v>43243</v>
      </c>
      <c r="T2816" s="54" t="s">
        <v>284</v>
      </c>
      <c r="U2816" s="207">
        <v>45291</v>
      </c>
      <c r="V2816" s="139">
        <v>42237</v>
      </c>
      <c r="W2816" s="148" t="s">
        <v>543</v>
      </c>
      <c r="X2816" s="148" t="s">
        <v>556</v>
      </c>
      <c r="Y2816" s="11"/>
    </row>
    <row r="2817" spans="1:25" s="17" customFormat="1" ht="24.95" customHeight="1" x14ac:dyDescent="0.2">
      <c r="A2817" s="58">
        <f t="shared" si="1211"/>
        <v>11</v>
      </c>
      <c r="B2817" s="143" t="s">
        <v>190</v>
      </c>
      <c r="C2817" s="143" t="s">
        <v>294</v>
      </c>
      <c r="D2817" s="142">
        <v>2</v>
      </c>
      <c r="E2817" s="143" t="s">
        <v>13</v>
      </c>
      <c r="F2817" s="38">
        <v>2</v>
      </c>
      <c r="G2817" s="14"/>
      <c r="H2817" s="140">
        <v>52.8</v>
      </c>
      <c r="I2817" s="228">
        <f>IF(R2817="Подлежит расселению",H2817,IF(R2817="Расселено",0,IF(R2817="Пустующие",0,IF(R2817="В суде",H2817))))</f>
        <v>52.8</v>
      </c>
      <c r="J2817" s="228">
        <f t="shared" si="1218"/>
        <v>0</v>
      </c>
      <c r="K2817" s="228">
        <f t="shared" si="1219"/>
        <v>52.8</v>
      </c>
      <c r="L2817" s="143">
        <v>1</v>
      </c>
      <c r="M2817" s="12">
        <v>0</v>
      </c>
      <c r="N2817" s="143">
        <v>1</v>
      </c>
      <c r="O2817" s="247">
        <v>4</v>
      </c>
      <c r="P2817" s="13"/>
      <c r="Q2817" s="247">
        <v>4</v>
      </c>
      <c r="R2817" s="223" t="s">
        <v>22</v>
      </c>
      <c r="S2817" s="141">
        <v>43243</v>
      </c>
      <c r="T2817" s="143" t="s">
        <v>284</v>
      </c>
      <c r="U2817" s="45">
        <v>45291</v>
      </c>
      <c r="V2817" s="139">
        <v>43235</v>
      </c>
      <c r="W2817" s="148" t="s">
        <v>543</v>
      </c>
      <c r="X2817" s="148" t="s">
        <v>556</v>
      </c>
      <c r="Y2817" s="11"/>
    </row>
    <row r="2818" spans="1:25" s="17" customFormat="1" ht="24.95" customHeight="1" x14ac:dyDescent="0.2">
      <c r="A2818" s="58">
        <f t="shared" si="1211"/>
        <v>11</v>
      </c>
      <c r="B2818" s="143" t="s">
        <v>190</v>
      </c>
      <c r="C2818" s="143" t="s">
        <v>294</v>
      </c>
      <c r="D2818" s="142">
        <v>3</v>
      </c>
      <c r="E2818" s="143" t="s">
        <v>13</v>
      </c>
      <c r="F2818" s="38">
        <v>2</v>
      </c>
      <c r="G2818" s="14"/>
      <c r="H2818" s="140">
        <v>49.4</v>
      </c>
      <c r="I2818" s="228">
        <f>IF(R2818="Подлежит расселению",H2818,IF(R2818="Расселено",0,IF(R2818="Пустующие",0,IF(R2818="В суде",H2818))))</f>
        <v>49.4</v>
      </c>
      <c r="J2818" s="228">
        <f t="shared" si="1218"/>
        <v>0</v>
      </c>
      <c r="K2818" s="228">
        <f t="shared" si="1219"/>
        <v>49.4</v>
      </c>
      <c r="L2818" s="143">
        <f t="shared" ref="L2818:N2819" si="1220">IF(I2818&gt;0,1,IF(I2818=0,0))</f>
        <v>1</v>
      </c>
      <c r="M2818" s="12">
        <f t="shared" si="1220"/>
        <v>0</v>
      </c>
      <c r="N2818" s="143">
        <f t="shared" si="1220"/>
        <v>1</v>
      </c>
      <c r="O2818" s="247">
        <v>3</v>
      </c>
      <c r="P2818" s="13"/>
      <c r="Q2818" s="247">
        <v>3</v>
      </c>
      <c r="R2818" s="223" t="s">
        <v>22</v>
      </c>
      <c r="S2818" s="141">
        <v>43243</v>
      </c>
      <c r="T2818" s="143" t="s">
        <v>284</v>
      </c>
      <c r="U2818" s="45">
        <v>45291</v>
      </c>
      <c r="V2818" s="139">
        <v>42285</v>
      </c>
      <c r="W2818" s="148" t="s">
        <v>543</v>
      </c>
      <c r="X2818" s="148" t="s">
        <v>556</v>
      </c>
      <c r="Y2818" s="11"/>
    </row>
    <row r="2819" spans="1:25" s="17" customFormat="1" ht="24.95" customHeight="1" x14ac:dyDescent="0.2">
      <c r="A2819" s="58">
        <f t="shared" si="1211"/>
        <v>11</v>
      </c>
      <c r="B2819" s="143" t="s">
        <v>190</v>
      </c>
      <c r="C2819" s="143" t="s">
        <v>294</v>
      </c>
      <c r="D2819" s="142">
        <v>4</v>
      </c>
      <c r="E2819" s="143" t="s">
        <v>13</v>
      </c>
      <c r="F2819" s="38">
        <v>3</v>
      </c>
      <c r="G2819" s="14"/>
      <c r="H2819" s="140">
        <v>64.8</v>
      </c>
      <c r="I2819" s="228">
        <f>IF(R2819="Подлежит расселению",H2819,IF(R2819="Расселено",0,IF(R2819="Пустующие",0,IF(R2819="В суде",H2819))))</f>
        <v>64.8</v>
      </c>
      <c r="J2819" s="228">
        <f t="shared" si="1218"/>
        <v>0</v>
      </c>
      <c r="K2819" s="228">
        <f t="shared" si="1219"/>
        <v>64.8</v>
      </c>
      <c r="L2819" s="143">
        <f t="shared" si="1220"/>
        <v>1</v>
      </c>
      <c r="M2819" s="12">
        <f t="shared" si="1220"/>
        <v>0</v>
      </c>
      <c r="N2819" s="143">
        <f t="shared" si="1220"/>
        <v>1</v>
      </c>
      <c r="O2819" s="247">
        <v>3</v>
      </c>
      <c r="P2819" s="13"/>
      <c r="Q2819" s="247">
        <v>3</v>
      </c>
      <c r="R2819" s="223" t="s">
        <v>22</v>
      </c>
      <c r="S2819" s="52">
        <v>43243</v>
      </c>
      <c r="T2819" s="49" t="s">
        <v>284</v>
      </c>
      <c r="U2819" s="197">
        <v>45291</v>
      </c>
      <c r="V2819" s="139">
        <v>41589</v>
      </c>
      <c r="W2819" s="148" t="s">
        <v>543</v>
      </c>
      <c r="X2819" s="148" t="s">
        <v>556</v>
      </c>
      <c r="Y2819" s="11"/>
    </row>
    <row r="2820" spans="1:25" s="72" customFormat="1" ht="21" customHeight="1" x14ac:dyDescent="0.2">
      <c r="A2820" s="67">
        <f t="shared" si="1211"/>
        <v>11</v>
      </c>
      <c r="B2820" s="76" t="s">
        <v>190</v>
      </c>
      <c r="C2820" s="76" t="s">
        <v>294</v>
      </c>
      <c r="D2820" s="77">
        <v>4</v>
      </c>
      <c r="E2820" s="47" t="s">
        <v>34</v>
      </c>
      <c r="F2820" s="33"/>
      <c r="G2820" s="78">
        <v>243.1</v>
      </c>
      <c r="H2820" s="78">
        <f>SUM(H2816:H2819)</f>
        <v>229.5</v>
      </c>
      <c r="I2820" s="78">
        <f t="shared" ref="I2820:Q2820" si="1221">SUM(I2816:I2819)</f>
        <v>229.5</v>
      </c>
      <c r="J2820" s="78">
        <f t="shared" si="1221"/>
        <v>0</v>
      </c>
      <c r="K2820" s="78">
        <f t="shared" si="1221"/>
        <v>229.5</v>
      </c>
      <c r="L2820" s="77">
        <f t="shared" si="1221"/>
        <v>4</v>
      </c>
      <c r="M2820" s="77">
        <f t="shared" si="1221"/>
        <v>0</v>
      </c>
      <c r="N2820" s="77">
        <f t="shared" si="1221"/>
        <v>4</v>
      </c>
      <c r="O2820" s="77">
        <f t="shared" si="1221"/>
        <v>12</v>
      </c>
      <c r="P2820" s="77">
        <f t="shared" si="1221"/>
        <v>0</v>
      </c>
      <c r="Q2820" s="77">
        <f t="shared" si="1221"/>
        <v>12</v>
      </c>
      <c r="R2820" s="15" t="str">
        <f>IF(L2820/D2820=0,"дом расселён 100%",IF(L2820-D2820=0,"0%",IF(L2820/D2820&lt;1,1-L2820/D2820)))</f>
        <v>0%</v>
      </c>
      <c r="S2820" s="79">
        <v>43243</v>
      </c>
      <c r="T2820" s="76" t="s">
        <v>284</v>
      </c>
      <c r="U2820" s="79">
        <v>45291</v>
      </c>
      <c r="V2820" s="16"/>
      <c r="W2820" s="148" t="s">
        <v>543</v>
      </c>
      <c r="X2820" s="148" t="s">
        <v>556</v>
      </c>
      <c r="Y2820" s="11"/>
    </row>
    <row r="2821" spans="1:25" s="17" customFormat="1" ht="24.95" customHeight="1" x14ac:dyDescent="0.2">
      <c r="A2821" s="58">
        <f>A2820+1</f>
        <v>12</v>
      </c>
      <c r="B2821" s="143" t="s">
        <v>190</v>
      </c>
      <c r="C2821" s="143" t="s">
        <v>290</v>
      </c>
      <c r="D2821" s="142">
        <v>1</v>
      </c>
      <c r="E2821" s="143" t="s">
        <v>13</v>
      </c>
      <c r="F2821" s="38">
        <v>2</v>
      </c>
      <c r="G2821" s="14"/>
      <c r="H2821" s="140">
        <v>46.8</v>
      </c>
      <c r="I2821" s="228">
        <f>IF(R2821="Подлежит расселению",H2821,IF(R2821="Расселено",0,IF(R2821="Пустующие",0,IF(R2821="В суде",H2821))))</f>
        <v>46.8</v>
      </c>
      <c r="J2821" s="228">
        <f t="shared" ref="J2821:J2824" si="1222">IF(E2821="Муниципальная",I2821,IF(E2821="Частная",0,IF(E2821="Государственная",0,IF(E2821="Юр.лицо",0))))</f>
        <v>0</v>
      </c>
      <c r="K2821" s="228">
        <f t="shared" ref="K2821:K2824" si="1223">IF(E2821="Муниципальная",0,IF(E2821="Частная",I2821,IF(E2821="Государственная",I2821,IF(E2821="Юр.лицо",I2821))))</f>
        <v>46.8</v>
      </c>
      <c r="L2821" s="143">
        <f t="shared" ref="L2821:N2824" si="1224">IF(I2821&gt;0,1,IF(I2821=0,0))</f>
        <v>1</v>
      </c>
      <c r="M2821" s="12">
        <f t="shared" si="1224"/>
        <v>0</v>
      </c>
      <c r="N2821" s="143">
        <f t="shared" si="1224"/>
        <v>1</v>
      </c>
      <c r="O2821" s="247">
        <v>5</v>
      </c>
      <c r="P2821" s="13"/>
      <c r="Q2821" s="247">
        <v>5</v>
      </c>
      <c r="R2821" s="223" t="s">
        <v>22</v>
      </c>
      <c r="S2821" s="57">
        <v>43276</v>
      </c>
      <c r="T2821" s="54" t="s">
        <v>285</v>
      </c>
      <c r="U2821" s="207">
        <v>45291</v>
      </c>
      <c r="V2821" s="139">
        <v>38896</v>
      </c>
      <c r="W2821" s="148" t="s">
        <v>543</v>
      </c>
      <c r="X2821" s="148" t="s">
        <v>556</v>
      </c>
      <c r="Y2821" s="11"/>
    </row>
    <row r="2822" spans="1:25" s="17" customFormat="1" ht="24.95" customHeight="1" x14ac:dyDescent="0.2">
      <c r="A2822" s="58">
        <f t="shared" si="1211"/>
        <v>12</v>
      </c>
      <c r="B2822" s="143" t="s">
        <v>190</v>
      </c>
      <c r="C2822" s="143" t="s">
        <v>290</v>
      </c>
      <c r="D2822" s="142">
        <v>2</v>
      </c>
      <c r="E2822" s="143" t="s">
        <v>13</v>
      </c>
      <c r="F2822" s="38">
        <v>2</v>
      </c>
      <c r="G2822" s="14"/>
      <c r="H2822" s="140">
        <v>46.7</v>
      </c>
      <c r="I2822" s="228">
        <f>IF(R2822="Подлежит расселению",H2822,IF(R2822="Расселено",0,IF(R2822="Пустующие",0,IF(R2822="В суде",H2822))))</f>
        <v>46.7</v>
      </c>
      <c r="J2822" s="228">
        <f t="shared" si="1222"/>
        <v>0</v>
      </c>
      <c r="K2822" s="228">
        <f t="shared" si="1223"/>
        <v>46.7</v>
      </c>
      <c r="L2822" s="143">
        <v>1</v>
      </c>
      <c r="M2822" s="12">
        <v>0</v>
      </c>
      <c r="N2822" s="143">
        <v>1</v>
      </c>
      <c r="O2822" s="247">
        <v>4</v>
      </c>
      <c r="P2822" s="13"/>
      <c r="Q2822" s="247">
        <v>4</v>
      </c>
      <c r="R2822" s="223" t="s">
        <v>22</v>
      </c>
      <c r="S2822" s="141">
        <v>43276</v>
      </c>
      <c r="T2822" s="143" t="s">
        <v>285</v>
      </c>
      <c r="U2822" s="45">
        <v>45291</v>
      </c>
      <c r="V2822" s="139">
        <v>39014</v>
      </c>
      <c r="W2822" s="148" t="s">
        <v>543</v>
      </c>
      <c r="X2822" s="148" t="s">
        <v>556</v>
      </c>
      <c r="Y2822" s="11"/>
    </row>
    <row r="2823" spans="1:25" s="17" customFormat="1" ht="24.95" customHeight="1" x14ac:dyDescent="0.2">
      <c r="A2823" s="58">
        <f t="shared" si="1211"/>
        <v>12</v>
      </c>
      <c r="B2823" s="143" t="s">
        <v>190</v>
      </c>
      <c r="C2823" s="143" t="s">
        <v>290</v>
      </c>
      <c r="D2823" s="142">
        <v>3</v>
      </c>
      <c r="E2823" s="143" t="s">
        <v>13</v>
      </c>
      <c r="F2823" s="38">
        <v>2</v>
      </c>
      <c r="G2823" s="14"/>
      <c r="H2823" s="140">
        <v>45.4</v>
      </c>
      <c r="I2823" s="228">
        <f>IF(R2823="Подлежит расселению",H2823,IF(R2823="Расселено",0,IF(R2823="Пустующие",0,IF(R2823="В суде",H2823))))</f>
        <v>45.4</v>
      </c>
      <c r="J2823" s="228">
        <f t="shared" si="1222"/>
        <v>0</v>
      </c>
      <c r="K2823" s="228">
        <f t="shared" si="1223"/>
        <v>45.4</v>
      </c>
      <c r="L2823" s="143">
        <f t="shared" si="1224"/>
        <v>1</v>
      </c>
      <c r="M2823" s="12">
        <f t="shared" si="1224"/>
        <v>0</v>
      </c>
      <c r="N2823" s="143">
        <f t="shared" si="1224"/>
        <v>1</v>
      </c>
      <c r="O2823" s="247">
        <v>4</v>
      </c>
      <c r="P2823" s="13"/>
      <c r="Q2823" s="247">
        <v>4</v>
      </c>
      <c r="R2823" s="223" t="s">
        <v>22</v>
      </c>
      <c r="S2823" s="141">
        <v>43276</v>
      </c>
      <c r="T2823" s="143" t="s">
        <v>285</v>
      </c>
      <c r="U2823" s="45">
        <v>45291</v>
      </c>
      <c r="V2823" s="139">
        <v>40177</v>
      </c>
      <c r="W2823" s="148" t="s">
        <v>543</v>
      </c>
      <c r="X2823" s="148" t="s">
        <v>556</v>
      </c>
      <c r="Y2823" s="11"/>
    </row>
    <row r="2824" spans="1:25" s="17" customFormat="1" ht="24.95" customHeight="1" x14ac:dyDescent="0.2">
      <c r="A2824" s="58">
        <f t="shared" si="1211"/>
        <v>12</v>
      </c>
      <c r="B2824" s="143" t="s">
        <v>190</v>
      </c>
      <c r="C2824" s="143" t="s">
        <v>290</v>
      </c>
      <c r="D2824" s="142">
        <v>4</v>
      </c>
      <c r="E2824" s="143" t="s">
        <v>13</v>
      </c>
      <c r="F2824" s="38">
        <v>2</v>
      </c>
      <c r="G2824" s="14"/>
      <c r="H2824" s="140">
        <v>45.9</v>
      </c>
      <c r="I2824" s="228">
        <f>IF(R2824="Подлежит расселению",H2824,IF(R2824="Расселено",0,IF(R2824="Пустующие",0,IF(R2824="В суде",H2824))))</f>
        <v>45.9</v>
      </c>
      <c r="J2824" s="228">
        <f t="shared" si="1222"/>
        <v>0</v>
      </c>
      <c r="K2824" s="228">
        <f t="shared" si="1223"/>
        <v>45.9</v>
      </c>
      <c r="L2824" s="143">
        <f t="shared" si="1224"/>
        <v>1</v>
      </c>
      <c r="M2824" s="12">
        <f t="shared" si="1224"/>
        <v>0</v>
      </c>
      <c r="N2824" s="143">
        <f t="shared" si="1224"/>
        <v>1</v>
      </c>
      <c r="O2824" s="247">
        <v>4</v>
      </c>
      <c r="P2824" s="13"/>
      <c r="Q2824" s="247">
        <v>4</v>
      </c>
      <c r="R2824" s="223" t="s">
        <v>22</v>
      </c>
      <c r="S2824" s="52">
        <v>43276</v>
      </c>
      <c r="T2824" s="49" t="s">
        <v>285</v>
      </c>
      <c r="U2824" s="197">
        <v>45291</v>
      </c>
      <c r="V2824" s="139">
        <v>38653</v>
      </c>
      <c r="W2824" s="148" t="s">
        <v>543</v>
      </c>
      <c r="X2824" s="148" t="s">
        <v>556</v>
      </c>
      <c r="Y2824" s="11"/>
    </row>
    <row r="2825" spans="1:25" s="72" customFormat="1" ht="21" customHeight="1" x14ac:dyDescent="0.2">
      <c r="A2825" s="67">
        <f t="shared" si="1211"/>
        <v>12</v>
      </c>
      <c r="B2825" s="76" t="s">
        <v>190</v>
      </c>
      <c r="C2825" s="76" t="s">
        <v>290</v>
      </c>
      <c r="D2825" s="77">
        <v>4</v>
      </c>
      <c r="E2825" s="47" t="s">
        <v>34</v>
      </c>
      <c r="F2825" s="33"/>
      <c r="G2825" s="78">
        <v>211.8</v>
      </c>
      <c r="H2825" s="78">
        <f>SUM(H2821:H2824)</f>
        <v>184.8</v>
      </c>
      <c r="I2825" s="78">
        <f t="shared" ref="I2825:Q2825" si="1225">SUM(I2821:I2824)</f>
        <v>184.8</v>
      </c>
      <c r="J2825" s="78">
        <f t="shared" si="1225"/>
        <v>0</v>
      </c>
      <c r="K2825" s="78">
        <f t="shared" si="1225"/>
        <v>184.8</v>
      </c>
      <c r="L2825" s="77">
        <f t="shared" si="1225"/>
        <v>4</v>
      </c>
      <c r="M2825" s="77">
        <f t="shared" si="1225"/>
        <v>0</v>
      </c>
      <c r="N2825" s="77">
        <f t="shared" si="1225"/>
        <v>4</v>
      </c>
      <c r="O2825" s="77">
        <f t="shared" si="1225"/>
        <v>17</v>
      </c>
      <c r="P2825" s="77">
        <f t="shared" si="1225"/>
        <v>0</v>
      </c>
      <c r="Q2825" s="77">
        <f t="shared" si="1225"/>
        <v>17</v>
      </c>
      <c r="R2825" s="15" t="str">
        <f>IF(L2825/D2825=0,"дом расселён 100%",IF(L2825-D2825=0,"0%",IF(L2825/D2825&lt;1,1-L2825/D2825)))</f>
        <v>0%</v>
      </c>
      <c r="S2825" s="79">
        <v>43276</v>
      </c>
      <c r="T2825" s="76" t="s">
        <v>285</v>
      </c>
      <c r="U2825" s="79">
        <v>45291</v>
      </c>
      <c r="V2825" s="16"/>
      <c r="W2825" s="148" t="s">
        <v>543</v>
      </c>
      <c r="X2825" s="148" t="s">
        <v>556</v>
      </c>
      <c r="Y2825" s="11"/>
    </row>
    <row r="2826" spans="1:25" s="17" customFormat="1" ht="24.95" customHeight="1" x14ac:dyDescent="0.2">
      <c r="A2826" s="58">
        <f>A2825+1</f>
        <v>13</v>
      </c>
      <c r="B2826" s="143" t="s">
        <v>190</v>
      </c>
      <c r="C2826" s="143" t="s">
        <v>292</v>
      </c>
      <c r="D2826" s="142">
        <v>1</v>
      </c>
      <c r="E2826" s="143" t="s">
        <v>13</v>
      </c>
      <c r="F2826" s="38">
        <v>2</v>
      </c>
      <c r="G2826" s="14"/>
      <c r="H2826" s="140">
        <v>62.9</v>
      </c>
      <c r="I2826" s="228">
        <f t="shared" ref="I2826:I2835" si="1226">IF(R2826="Подлежит расселению",H2826,IF(R2826="Расселено",0,IF(R2826="Пустующие",0,IF(R2826="В суде",H2826))))</f>
        <v>62.9</v>
      </c>
      <c r="J2826" s="228">
        <f t="shared" ref="J2826:J2835" si="1227">IF(E2826="Муниципальная",I2826,IF(E2826="Частная",0,IF(E2826="Государственная",0,IF(E2826="Юр.лицо",0))))</f>
        <v>0</v>
      </c>
      <c r="K2826" s="228">
        <f t="shared" ref="K2826:K2835" si="1228">IF(E2826="Муниципальная",0,IF(E2826="Частная",I2826,IF(E2826="Государственная",I2826,IF(E2826="Юр.лицо",I2826))))</f>
        <v>62.9</v>
      </c>
      <c r="L2826" s="143">
        <f t="shared" ref="L2826:N2835" si="1229">IF(I2826&gt;0,1,IF(I2826=0,0))</f>
        <v>1</v>
      </c>
      <c r="M2826" s="12">
        <f t="shared" si="1229"/>
        <v>0</v>
      </c>
      <c r="N2826" s="143">
        <f t="shared" si="1229"/>
        <v>1</v>
      </c>
      <c r="O2826" s="247">
        <f>P2826+Q2826</f>
        <v>3</v>
      </c>
      <c r="P2826" s="13"/>
      <c r="Q2826" s="247">
        <v>3</v>
      </c>
      <c r="R2826" s="223" t="s">
        <v>22</v>
      </c>
      <c r="S2826" s="57">
        <v>43276</v>
      </c>
      <c r="T2826" s="54" t="s">
        <v>286</v>
      </c>
      <c r="U2826" s="207">
        <v>45291</v>
      </c>
      <c r="V2826" s="139">
        <v>37048</v>
      </c>
      <c r="W2826" s="148" t="s">
        <v>543</v>
      </c>
      <c r="X2826" s="148" t="s">
        <v>556</v>
      </c>
      <c r="Y2826" s="11"/>
    </row>
    <row r="2827" spans="1:25" s="17" customFormat="1" ht="24.95" customHeight="1" x14ac:dyDescent="0.2">
      <c r="A2827" s="58">
        <f t="shared" si="1211"/>
        <v>13</v>
      </c>
      <c r="B2827" s="143" t="s">
        <v>190</v>
      </c>
      <c r="C2827" s="143" t="s">
        <v>292</v>
      </c>
      <c r="D2827" s="142">
        <v>2</v>
      </c>
      <c r="E2827" s="143" t="s">
        <v>13</v>
      </c>
      <c r="F2827" s="38">
        <v>2</v>
      </c>
      <c r="G2827" s="14"/>
      <c r="H2827" s="140">
        <v>54.4</v>
      </c>
      <c r="I2827" s="228">
        <f t="shared" si="1226"/>
        <v>54.4</v>
      </c>
      <c r="J2827" s="228">
        <f t="shared" si="1227"/>
        <v>0</v>
      </c>
      <c r="K2827" s="228">
        <f t="shared" si="1228"/>
        <v>54.4</v>
      </c>
      <c r="L2827" s="143">
        <f t="shared" si="1229"/>
        <v>1</v>
      </c>
      <c r="M2827" s="12">
        <f t="shared" si="1229"/>
        <v>0</v>
      </c>
      <c r="N2827" s="143">
        <f t="shared" si="1229"/>
        <v>1</v>
      </c>
      <c r="O2827" s="247">
        <f t="shared" ref="O2827:O2835" si="1230">P2827+Q2827</f>
        <v>0</v>
      </c>
      <c r="P2827" s="13"/>
      <c r="Q2827" s="247">
        <v>0</v>
      </c>
      <c r="R2827" s="223" t="s">
        <v>22</v>
      </c>
      <c r="S2827" s="141">
        <v>43276</v>
      </c>
      <c r="T2827" s="143" t="s">
        <v>286</v>
      </c>
      <c r="U2827" s="45">
        <v>45291</v>
      </c>
      <c r="V2827" s="139">
        <v>42450</v>
      </c>
      <c r="W2827" s="148" t="s">
        <v>543</v>
      </c>
      <c r="X2827" s="148" t="s">
        <v>556</v>
      </c>
      <c r="Y2827" s="11"/>
    </row>
    <row r="2828" spans="1:25" s="17" customFormat="1" ht="24.95" customHeight="1" x14ac:dyDescent="0.2">
      <c r="A2828" s="58">
        <f t="shared" si="1211"/>
        <v>13</v>
      </c>
      <c r="B2828" s="143" t="s">
        <v>190</v>
      </c>
      <c r="C2828" s="143" t="s">
        <v>292</v>
      </c>
      <c r="D2828" s="142">
        <v>3</v>
      </c>
      <c r="E2828" s="143" t="s">
        <v>13</v>
      </c>
      <c r="F2828" s="38">
        <v>3</v>
      </c>
      <c r="G2828" s="14"/>
      <c r="H2828" s="140">
        <v>67.400000000000006</v>
      </c>
      <c r="I2828" s="228">
        <f t="shared" si="1226"/>
        <v>67.400000000000006</v>
      </c>
      <c r="J2828" s="228">
        <f t="shared" si="1227"/>
        <v>0</v>
      </c>
      <c r="K2828" s="228">
        <f t="shared" si="1228"/>
        <v>67.400000000000006</v>
      </c>
      <c r="L2828" s="143">
        <f t="shared" si="1229"/>
        <v>1</v>
      </c>
      <c r="M2828" s="12">
        <f t="shared" si="1229"/>
        <v>0</v>
      </c>
      <c r="N2828" s="143">
        <f t="shared" si="1229"/>
        <v>1</v>
      </c>
      <c r="O2828" s="247">
        <f t="shared" si="1230"/>
        <v>3</v>
      </c>
      <c r="P2828" s="13"/>
      <c r="Q2828" s="247">
        <v>3</v>
      </c>
      <c r="R2828" s="223" t="s">
        <v>22</v>
      </c>
      <c r="S2828" s="141">
        <v>43276</v>
      </c>
      <c r="T2828" s="143" t="s">
        <v>286</v>
      </c>
      <c r="U2828" s="45">
        <v>45291</v>
      </c>
      <c r="V2828" s="139">
        <v>41358</v>
      </c>
      <c r="W2828" s="148" t="s">
        <v>543</v>
      </c>
      <c r="X2828" s="148" t="s">
        <v>556</v>
      </c>
      <c r="Y2828" s="11"/>
    </row>
    <row r="2829" spans="1:25" s="17" customFormat="1" ht="24.95" customHeight="1" x14ac:dyDescent="0.2">
      <c r="A2829" s="58">
        <f t="shared" si="1211"/>
        <v>13</v>
      </c>
      <c r="B2829" s="143" t="s">
        <v>190</v>
      </c>
      <c r="C2829" s="143" t="s">
        <v>292</v>
      </c>
      <c r="D2829" s="142">
        <v>4</v>
      </c>
      <c r="E2829" s="143" t="s">
        <v>13</v>
      </c>
      <c r="F2829" s="38">
        <v>4</v>
      </c>
      <c r="G2829" s="14"/>
      <c r="H2829" s="140">
        <v>116.6</v>
      </c>
      <c r="I2829" s="228">
        <f t="shared" si="1226"/>
        <v>116.6</v>
      </c>
      <c r="J2829" s="228">
        <f t="shared" si="1227"/>
        <v>0</v>
      </c>
      <c r="K2829" s="228">
        <f t="shared" si="1228"/>
        <v>116.6</v>
      </c>
      <c r="L2829" s="143">
        <f t="shared" si="1229"/>
        <v>1</v>
      </c>
      <c r="M2829" s="12">
        <f t="shared" si="1229"/>
        <v>0</v>
      </c>
      <c r="N2829" s="143">
        <f t="shared" si="1229"/>
        <v>1</v>
      </c>
      <c r="O2829" s="247">
        <f t="shared" si="1230"/>
        <v>3</v>
      </c>
      <c r="P2829" s="13"/>
      <c r="Q2829" s="247">
        <v>3</v>
      </c>
      <c r="R2829" s="223" t="s">
        <v>22</v>
      </c>
      <c r="S2829" s="141">
        <v>43276</v>
      </c>
      <c r="T2829" s="143" t="s">
        <v>286</v>
      </c>
      <c r="U2829" s="45">
        <v>45291</v>
      </c>
      <c r="V2829" s="139">
        <v>43259</v>
      </c>
      <c r="W2829" s="148" t="s">
        <v>543</v>
      </c>
      <c r="X2829" s="148" t="s">
        <v>556</v>
      </c>
      <c r="Y2829" s="11"/>
    </row>
    <row r="2830" spans="1:25" s="17" customFormat="1" ht="24.95" customHeight="1" x14ac:dyDescent="0.2">
      <c r="A2830" s="58">
        <f t="shared" si="1211"/>
        <v>13</v>
      </c>
      <c r="B2830" s="143" t="s">
        <v>190</v>
      </c>
      <c r="C2830" s="143" t="s">
        <v>292</v>
      </c>
      <c r="D2830" s="142">
        <v>5</v>
      </c>
      <c r="E2830" s="143" t="s">
        <v>13</v>
      </c>
      <c r="F2830" s="38">
        <v>2</v>
      </c>
      <c r="G2830" s="14"/>
      <c r="H2830" s="140">
        <v>42.6</v>
      </c>
      <c r="I2830" s="228">
        <f t="shared" si="1226"/>
        <v>42.6</v>
      </c>
      <c r="J2830" s="228">
        <f t="shared" si="1227"/>
        <v>0</v>
      </c>
      <c r="K2830" s="228">
        <f t="shared" si="1228"/>
        <v>42.6</v>
      </c>
      <c r="L2830" s="143">
        <f t="shared" si="1229"/>
        <v>1</v>
      </c>
      <c r="M2830" s="12">
        <f t="shared" si="1229"/>
        <v>0</v>
      </c>
      <c r="N2830" s="143">
        <f t="shared" si="1229"/>
        <v>1</v>
      </c>
      <c r="O2830" s="247">
        <f t="shared" si="1230"/>
        <v>5</v>
      </c>
      <c r="P2830" s="13"/>
      <c r="Q2830" s="247">
        <v>5</v>
      </c>
      <c r="R2830" s="223" t="s">
        <v>22</v>
      </c>
      <c r="S2830" s="141">
        <v>43276</v>
      </c>
      <c r="T2830" s="143" t="s">
        <v>286</v>
      </c>
      <c r="U2830" s="45">
        <v>45291</v>
      </c>
      <c r="V2830" s="139">
        <v>42145</v>
      </c>
      <c r="W2830" s="148" t="s">
        <v>543</v>
      </c>
      <c r="X2830" s="148" t="s">
        <v>556</v>
      </c>
      <c r="Y2830" s="11"/>
    </row>
    <row r="2831" spans="1:25" s="17" customFormat="1" ht="24.95" customHeight="1" x14ac:dyDescent="0.2">
      <c r="A2831" s="58">
        <f t="shared" si="1211"/>
        <v>13</v>
      </c>
      <c r="B2831" s="143" t="s">
        <v>190</v>
      </c>
      <c r="C2831" s="143" t="s">
        <v>292</v>
      </c>
      <c r="D2831" s="142">
        <v>6</v>
      </c>
      <c r="E2831" s="143" t="s">
        <v>13</v>
      </c>
      <c r="F2831" s="38">
        <v>1</v>
      </c>
      <c r="G2831" s="14"/>
      <c r="H2831" s="140">
        <v>52.5</v>
      </c>
      <c r="I2831" s="228">
        <f t="shared" si="1226"/>
        <v>52.5</v>
      </c>
      <c r="J2831" s="228">
        <f t="shared" si="1227"/>
        <v>0</v>
      </c>
      <c r="K2831" s="228">
        <f t="shared" si="1228"/>
        <v>52.5</v>
      </c>
      <c r="L2831" s="143">
        <v>1</v>
      </c>
      <c r="M2831" s="12">
        <f t="shared" si="1229"/>
        <v>0</v>
      </c>
      <c r="N2831" s="143">
        <v>1</v>
      </c>
      <c r="O2831" s="247">
        <f t="shared" si="1230"/>
        <v>3</v>
      </c>
      <c r="P2831" s="13"/>
      <c r="Q2831" s="247">
        <v>3</v>
      </c>
      <c r="R2831" s="223" t="s">
        <v>22</v>
      </c>
      <c r="S2831" s="141">
        <v>43276</v>
      </c>
      <c r="T2831" s="143" t="s">
        <v>286</v>
      </c>
      <c r="U2831" s="45">
        <v>45291</v>
      </c>
      <c r="V2831" s="139">
        <v>43264</v>
      </c>
      <c r="W2831" s="148" t="s">
        <v>543</v>
      </c>
      <c r="X2831" s="148" t="s">
        <v>556</v>
      </c>
      <c r="Y2831" s="11"/>
    </row>
    <row r="2832" spans="1:25" s="17" customFormat="1" ht="24.95" customHeight="1" x14ac:dyDescent="0.2">
      <c r="A2832" s="58">
        <f t="shared" si="1211"/>
        <v>13</v>
      </c>
      <c r="B2832" s="143" t="s">
        <v>190</v>
      </c>
      <c r="C2832" s="143" t="s">
        <v>292</v>
      </c>
      <c r="D2832" s="142">
        <v>7</v>
      </c>
      <c r="E2832" s="143" t="s">
        <v>13</v>
      </c>
      <c r="F2832" s="38">
        <v>3</v>
      </c>
      <c r="G2832" s="14"/>
      <c r="H2832" s="140">
        <v>53.4</v>
      </c>
      <c r="I2832" s="228">
        <f t="shared" si="1226"/>
        <v>53.4</v>
      </c>
      <c r="J2832" s="228">
        <f t="shared" si="1227"/>
        <v>0</v>
      </c>
      <c r="K2832" s="228">
        <f t="shared" si="1228"/>
        <v>53.4</v>
      </c>
      <c r="L2832" s="143">
        <v>1</v>
      </c>
      <c r="M2832" s="12">
        <f t="shared" si="1229"/>
        <v>0</v>
      </c>
      <c r="N2832" s="143">
        <v>1</v>
      </c>
      <c r="O2832" s="247">
        <f t="shared" si="1230"/>
        <v>6</v>
      </c>
      <c r="P2832" s="13"/>
      <c r="Q2832" s="247">
        <v>6</v>
      </c>
      <c r="R2832" s="223" t="s">
        <v>22</v>
      </c>
      <c r="S2832" s="141">
        <v>43276</v>
      </c>
      <c r="T2832" s="143" t="s">
        <v>286</v>
      </c>
      <c r="U2832" s="45">
        <v>45291</v>
      </c>
      <c r="V2832" s="139">
        <v>43061</v>
      </c>
      <c r="W2832" s="148" t="s">
        <v>543</v>
      </c>
      <c r="X2832" s="148" t="s">
        <v>556</v>
      </c>
      <c r="Y2832" s="11"/>
    </row>
    <row r="2833" spans="1:25" s="17" customFormat="1" ht="24.95" customHeight="1" x14ac:dyDescent="0.2">
      <c r="A2833" s="58">
        <f t="shared" si="1211"/>
        <v>13</v>
      </c>
      <c r="B2833" s="143" t="s">
        <v>190</v>
      </c>
      <c r="C2833" s="143" t="s">
        <v>292</v>
      </c>
      <c r="D2833" s="142">
        <v>8</v>
      </c>
      <c r="E2833" s="143" t="s">
        <v>13</v>
      </c>
      <c r="F2833" s="38">
        <v>3</v>
      </c>
      <c r="G2833" s="14"/>
      <c r="H2833" s="140">
        <v>101.7</v>
      </c>
      <c r="I2833" s="228">
        <f t="shared" si="1226"/>
        <v>101.7</v>
      </c>
      <c r="J2833" s="228">
        <f t="shared" si="1227"/>
        <v>0</v>
      </c>
      <c r="K2833" s="228">
        <f t="shared" si="1228"/>
        <v>101.7</v>
      </c>
      <c r="L2833" s="143">
        <f t="shared" si="1229"/>
        <v>1</v>
      </c>
      <c r="M2833" s="12">
        <f t="shared" si="1229"/>
        <v>0</v>
      </c>
      <c r="N2833" s="143">
        <f t="shared" si="1229"/>
        <v>1</v>
      </c>
      <c r="O2833" s="247">
        <f t="shared" si="1230"/>
        <v>2</v>
      </c>
      <c r="P2833" s="13"/>
      <c r="Q2833" s="247">
        <v>2</v>
      </c>
      <c r="R2833" s="223" t="s">
        <v>22</v>
      </c>
      <c r="S2833" s="141">
        <v>43276</v>
      </c>
      <c r="T2833" s="143" t="s">
        <v>286</v>
      </c>
      <c r="U2833" s="45">
        <v>45291</v>
      </c>
      <c r="V2833" s="139">
        <v>41218</v>
      </c>
      <c r="W2833" s="148" t="s">
        <v>543</v>
      </c>
      <c r="X2833" s="148" t="s">
        <v>556</v>
      </c>
      <c r="Y2833" s="11"/>
    </row>
    <row r="2834" spans="1:25" s="17" customFormat="1" ht="24.95" customHeight="1" x14ac:dyDescent="0.2">
      <c r="A2834" s="58">
        <f t="shared" si="1211"/>
        <v>13</v>
      </c>
      <c r="B2834" s="143" t="s">
        <v>190</v>
      </c>
      <c r="C2834" s="143" t="s">
        <v>292</v>
      </c>
      <c r="D2834" s="142">
        <v>9</v>
      </c>
      <c r="E2834" s="143" t="s">
        <v>13</v>
      </c>
      <c r="F2834" s="38">
        <v>3</v>
      </c>
      <c r="G2834" s="14"/>
      <c r="H2834" s="140">
        <v>64.400000000000006</v>
      </c>
      <c r="I2834" s="228">
        <f t="shared" si="1226"/>
        <v>64.400000000000006</v>
      </c>
      <c r="J2834" s="228">
        <f t="shared" si="1227"/>
        <v>0</v>
      </c>
      <c r="K2834" s="228">
        <f t="shared" si="1228"/>
        <v>64.400000000000006</v>
      </c>
      <c r="L2834" s="143">
        <f t="shared" si="1229"/>
        <v>1</v>
      </c>
      <c r="M2834" s="12">
        <f t="shared" si="1229"/>
        <v>0</v>
      </c>
      <c r="N2834" s="143">
        <f t="shared" si="1229"/>
        <v>1</v>
      </c>
      <c r="O2834" s="247">
        <f t="shared" si="1230"/>
        <v>0</v>
      </c>
      <c r="P2834" s="13"/>
      <c r="Q2834" s="247">
        <v>0</v>
      </c>
      <c r="R2834" s="223" t="s">
        <v>22</v>
      </c>
      <c r="S2834" s="141">
        <v>43276</v>
      </c>
      <c r="T2834" s="143" t="s">
        <v>286</v>
      </c>
      <c r="U2834" s="45">
        <v>45291</v>
      </c>
      <c r="V2834" s="139">
        <v>42713</v>
      </c>
      <c r="W2834" s="148" t="s">
        <v>543</v>
      </c>
      <c r="X2834" s="148" t="s">
        <v>556</v>
      </c>
      <c r="Y2834" s="11"/>
    </row>
    <row r="2835" spans="1:25" s="17" customFormat="1" ht="24.95" customHeight="1" x14ac:dyDescent="0.2">
      <c r="A2835" s="58">
        <f t="shared" si="1211"/>
        <v>13</v>
      </c>
      <c r="B2835" s="143" t="s">
        <v>190</v>
      </c>
      <c r="C2835" s="143" t="s">
        <v>292</v>
      </c>
      <c r="D2835" s="142">
        <v>10</v>
      </c>
      <c r="E2835" s="143" t="s">
        <v>13</v>
      </c>
      <c r="F2835" s="38">
        <v>2</v>
      </c>
      <c r="G2835" s="14"/>
      <c r="H2835" s="140">
        <v>42.4</v>
      </c>
      <c r="I2835" s="228">
        <f t="shared" si="1226"/>
        <v>42.4</v>
      </c>
      <c r="J2835" s="228">
        <f t="shared" si="1227"/>
        <v>0</v>
      </c>
      <c r="K2835" s="228">
        <f t="shared" si="1228"/>
        <v>42.4</v>
      </c>
      <c r="L2835" s="143">
        <f t="shared" si="1229"/>
        <v>1</v>
      </c>
      <c r="M2835" s="12">
        <f t="shared" si="1229"/>
        <v>0</v>
      </c>
      <c r="N2835" s="143">
        <f t="shared" si="1229"/>
        <v>1</v>
      </c>
      <c r="O2835" s="247">
        <f t="shared" si="1230"/>
        <v>1</v>
      </c>
      <c r="P2835" s="13"/>
      <c r="Q2835" s="247">
        <v>1</v>
      </c>
      <c r="R2835" s="223" t="s">
        <v>22</v>
      </c>
      <c r="S2835" s="52">
        <v>43276</v>
      </c>
      <c r="T2835" s="49" t="s">
        <v>286</v>
      </c>
      <c r="U2835" s="197">
        <v>45291</v>
      </c>
      <c r="V2835" s="139">
        <v>39254</v>
      </c>
      <c r="W2835" s="148" t="s">
        <v>543</v>
      </c>
      <c r="X2835" s="148" t="s">
        <v>556</v>
      </c>
      <c r="Y2835" s="11"/>
    </row>
    <row r="2836" spans="1:25" s="72" customFormat="1" ht="21" customHeight="1" x14ac:dyDescent="0.2">
      <c r="A2836" s="67">
        <f t="shared" si="1211"/>
        <v>13</v>
      </c>
      <c r="B2836" s="76" t="s">
        <v>190</v>
      </c>
      <c r="C2836" s="76" t="s">
        <v>292</v>
      </c>
      <c r="D2836" s="77">
        <v>10</v>
      </c>
      <c r="E2836" s="47" t="s">
        <v>34</v>
      </c>
      <c r="F2836" s="33"/>
      <c r="G2836" s="78">
        <v>658.3</v>
      </c>
      <c r="H2836" s="78">
        <f>SUM(H2826:H2835)</f>
        <v>658.3</v>
      </c>
      <c r="I2836" s="78">
        <f t="shared" ref="I2836:Q2836" si="1231">SUM(I2826:I2835)</f>
        <v>658.3</v>
      </c>
      <c r="J2836" s="78">
        <f t="shared" si="1231"/>
        <v>0</v>
      </c>
      <c r="K2836" s="78">
        <f t="shared" si="1231"/>
        <v>658.3</v>
      </c>
      <c r="L2836" s="77">
        <f t="shared" si="1231"/>
        <v>10</v>
      </c>
      <c r="M2836" s="77">
        <f t="shared" si="1231"/>
        <v>0</v>
      </c>
      <c r="N2836" s="77">
        <f t="shared" si="1231"/>
        <v>10</v>
      </c>
      <c r="O2836" s="77">
        <f t="shared" si="1231"/>
        <v>26</v>
      </c>
      <c r="P2836" s="77">
        <f t="shared" si="1231"/>
        <v>0</v>
      </c>
      <c r="Q2836" s="77">
        <f t="shared" si="1231"/>
        <v>26</v>
      </c>
      <c r="R2836" s="15" t="str">
        <f>IF(L2836/D2836=0,"дом расселён 100%",IF(L2836-D2836=0,"0%",IF(L2836/D2836&lt;1,1-L2836/D2836)))</f>
        <v>0%</v>
      </c>
      <c r="S2836" s="79">
        <v>43276</v>
      </c>
      <c r="T2836" s="76" t="s">
        <v>286</v>
      </c>
      <c r="U2836" s="79">
        <v>45291</v>
      </c>
      <c r="V2836" s="16"/>
      <c r="W2836" s="148" t="s">
        <v>543</v>
      </c>
      <c r="X2836" s="148" t="s">
        <v>556</v>
      </c>
      <c r="Y2836" s="11"/>
    </row>
    <row r="2837" spans="1:25" s="17" customFormat="1" ht="24.95" customHeight="1" x14ac:dyDescent="0.2">
      <c r="A2837" s="58">
        <f>A2836+1</f>
        <v>14</v>
      </c>
      <c r="B2837" s="143" t="s">
        <v>190</v>
      </c>
      <c r="C2837" s="143" t="s">
        <v>287</v>
      </c>
      <c r="D2837" s="142">
        <v>1</v>
      </c>
      <c r="E2837" s="143" t="s">
        <v>13</v>
      </c>
      <c r="F2837" s="38">
        <v>3</v>
      </c>
      <c r="G2837" s="14"/>
      <c r="H2837" s="140">
        <v>82.2</v>
      </c>
      <c r="I2837" s="228">
        <f>IF(R2837="Подлежит расселению",H2837,IF(R2837="Расселено",0,IF(R2837="Пустующие",0,IF(R2837="В суде",H2837))))</f>
        <v>82.2</v>
      </c>
      <c r="J2837" s="228">
        <f t="shared" ref="J2837:J2838" si="1232">IF(E2837="Муниципальная",I2837,IF(E2837="Частная",0,IF(E2837="Государственная",0,IF(E2837="Юр.лицо",0))))</f>
        <v>0</v>
      </c>
      <c r="K2837" s="228">
        <f t="shared" ref="K2837:K2838" si="1233">IF(E2837="Муниципальная",0,IF(E2837="Частная",I2837,IF(E2837="Государственная",I2837,IF(E2837="Юр.лицо",I2837))))</f>
        <v>82.2</v>
      </c>
      <c r="L2837" s="143">
        <v>1</v>
      </c>
      <c r="M2837" s="12">
        <v>0</v>
      </c>
      <c r="N2837" s="143">
        <v>1</v>
      </c>
      <c r="O2837" s="247">
        <v>4</v>
      </c>
      <c r="P2837" s="13"/>
      <c r="Q2837" s="247">
        <v>4</v>
      </c>
      <c r="R2837" s="223" t="s">
        <v>22</v>
      </c>
      <c r="S2837" s="57">
        <v>43276</v>
      </c>
      <c r="T2837" s="54" t="s">
        <v>288</v>
      </c>
      <c r="U2837" s="207">
        <v>45291</v>
      </c>
      <c r="V2837" s="139">
        <v>39022</v>
      </c>
      <c r="W2837" s="148" t="s">
        <v>543</v>
      </c>
      <c r="X2837" s="148" t="s">
        <v>556</v>
      </c>
      <c r="Y2837" s="11"/>
    </row>
    <row r="2838" spans="1:25" s="17" customFormat="1" ht="24.95" customHeight="1" x14ac:dyDescent="0.2">
      <c r="A2838" s="58">
        <f t="shared" si="1211"/>
        <v>14</v>
      </c>
      <c r="B2838" s="143" t="s">
        <v>190</v>
      </c>
      <c r="C2838" s="143" t="s">
        <v>287</v>
      </c>
      <c r="D2838" s="142">
        <v>2</v>
      </c>
      <c r="E2838" s="143" t="s">
        <v>13</v>
      </c>
      <c r="F2838" s="38">
        <v>3</v>
      </c>
      <c r="G2838" s="14"/>
      <c r="H2838" s="140">
        <v>64</v>
      </c>
      <c r="I2838" s="228">
        <f>IF(R2838="Подлежит расселению",H2838,IF(R2838="Расселено",0,IF(R2838="Пустующие",0,IF(R2838="В суде",H2838))))</f>
        <v>64</v>
      </c>
      <c r="J2838" s="228">
        <f t="shared" si="1232"/>
        <v>0</v>
      </c>
      <c r="K2838" s="228">
        <f t="shared" si="1233"/>
        <v>64</v>
      </c>
      <c r="L2838" s="143">
        <v>1</v>
      </c>
      <c r="M2838" s="12">
        <v>0</v>
      </c>
      <c r="N2838" s="143">
        <v>1</v>
      </c>
      <c r="O2838" s="247">
        <v>2</v>
      </c>
      <c r="P2838" s="13"/>
      <c r="Q2838" s="247">
        <v>2</v>
      </c>
      <c r="R2838" s="223" t="s">
        <v>22</v>
      </c>
      <c r="S2838" s="52">
        <v>43276</v>
      </c>
      <c r="T2838" s="49" t="s">
        <v>288</v>
      </c>
      <c r="U2838" s="197">
        <v>45291</v>
      </c>
      <c r="V2838" s="139">
        <v>39324</v>
      </c>
      <c r="W2838" s="148" t="s">
        <v>543</v>
      </c>
      <c r="X2838" s="148" t="s">
        <v>556</v>
      </c>
      <c r="Y2838" s="11"/>
    </row>
    <row r="2839" spans="1:25" s="72" customFormat="1" ht="21" customHeight="1" x14ac:dyDescent="0.2">
      <c r="A2839" s="67">
        <f t="shared" si="1211"/>
        <v>14</v>
      </c>
      <c r="B2839" s="76" t="s">
        <v>190</v>
      </c>
      <c r="C2839" s="76" t="s">
        <v>287</v>
      </c>
      <c r="D2839" s="77">
        <v>2</v>
      </c>
      <c r="E2839" s="47" t="s">
        <v>34</v>
      </c>
      <c r="F2839" s="33"/>
      <c r="G2839" s="78">
        <v>184.9</v>
      </c>
      <c r="H2839" s="78">
        <f>SUM(H2837:H2838)</f>
        <v>146.19999999999999</v>
      </c>
      <c r="I2839" s="78">
        <f t="shared" ref="I2839:Q2839" si="1234">SUM(I2837:I2838)</f>
        <v>146.19999999999999</v>
      </c>
      <c r="J2839" s="78">
        <f t="shared" si="1234"/>
        <v>0</v>
      </c>
      <c r="K2839" s="78">
        <f t="shared" si="1234"/>
        <v>146.19999999999999</v>
      </c>
      <c r="L2839" s="77">
        <f t="shared" si="1234"/>
        <v>2</v>
      </c>
      <c r="M2839" s="77">
        <f t="shared" si="1234"/>
        <v>0</v>
      </c>
      <c r="N2839" s="77">
        <f t="shared" si="1234"/>
        <v>2</v>
      </c>
      <c r="O2839" s="77">
        <f t="shared" si="1234"/>
        <v>6</v>
      </c>
      <c r="P2839" s="77">
        <f t="shared" si="1234"/>
        <v>0</v>
      </c>
      <c r="Q2839" s="77">
        <f t="shared" si="1234"/>
        <v>6</v>
      </c>
      <c r="R2839" s="15" t="str">
        <f>IF(L2839/D2839=0,"дом расселён 100%",IF(L2839-D2839=0,"0%",IF(L2839/D2839&lt;1,1-L2839/D2839)))</f>
        <v>0%</v>
      </c>
      <c r="S2839" s="79">
        <v>43276</v>
      </c>
      <c r="T2839" s="76" t="s">
        <v>288</v>
      </c>
      <c r="U2839" s="79">
        <v>45291</v>
      </c>
      <c r="V2839" s="16"/>
      <c r="W2839" s="148" t="s">
        <v>543</v>
      </c>
      <c r="X2839" s="148" t="s">
        <v>556</v>
      </c>
      <c r="Y2839" s="11"/>
    </row>
    <row r="2840" spans="1:25" s="17" customFormat="1" ht="24.95" customHeight="1" x14ac:dyDescent="0.2">
      <c r="A2840" s="58">
        <f>A2839+1</f>
        <v>15</v>
      </c>
      <c r="B2840" s="143" t="s">
        <v>190</v>
      </c>
      <c r="C2840" s="143" t="s">
        <v>291</v>
      </c>
      <c r="D2840" s="142">
        <v>1</v>
      </c>
      <c r="E2840" s="143" t="s">
        <v>13</v>
      </c>
      <c r="F2840" s="38">
        <v>3</v>
      </c>
      <c r="G2840" s="14"/>
      <c r="H2840" s="140">
        <v>76.8</v>
      </c>
      <c r="I2840" s="228">
        <f>IF(R2840="Подлежит расселению",H2840,IF(R2840="Расселено",0,IF(R2840="Пустующие",0,IF(R2840="В суде",H2840))))</f>
        <v>76.8</v>
      </c>
      <c r="J2840" s="228">
        <f t="shared" ref="J2840:J2843" si="1235">IF(E2840="Муниципальная",I2840,IF(E2840="Частная",0,IF(E2840="Государственная",0,IF(E2840="Юр.лицо",0))))</f>
        <v>0</v>
      </c>
      <c r="K2840" s="228">
        <f t="shared" ref="K2840:K2843" si="1236">IF(E2840="Муниципальная",0,IF(E2840="Частная",I2840,IF(E2840="Государственная",I2840,IF(E2840="Юр.лицо",I2840))))</f>
        <v>76.8</v>
      </c>
      <c r="L2840" s="143">
        <v>1</v>
      </c>
      <c r="M2840" s="12">
        <v>0</v>
      </c>
      <c r="N2840" s="143">
        <v>1</v>
      </c>
      <c r="O2840" s="247">
        <v>7</v>
      </c>
      <c r="P2840" s="13"/>
      <c r="Q2840" s="247">
        <v>7</v>
      </c>
      <c r="R2840" s="223" t="s">
        <v>22</v>
      </c>
      <c r="S2840" s="57">
        <v>43276</v>
      </c>
      <c r="T2840" s="54" t="s">
        <v>289</v>
      </c>
      <c r="U2840" s="207">
        <v>45291</v>
      </c>
      <c r="V2840" s="139">
        <v>42920</v>
      </c>
      <c r="W2840" s="148" t="s">
        <v>543</v>
      </c>
      <c r="X2840" s="148" t="s">
        <v>556</v>
      </c>
      <c r="Y2840" s="11"/>
    </row>
    <row r="2841" spans="1:25" s="17" customFormat="1" ht="24.95" customHeight="1" x14ac:dyDescent="0.2">
      <c r="A2841" s="58">
        <f t="shared" si="1211"/>
        <v>15</v>
      </c>
      <c r="B2841" s="143" t="s">
        <v>190</v>
      </c>
      <c r="C2841" s="143" t="s">
        <v>291</v>
      </c>
      <c r="D2841" s="142">
        <v>2</v>
      </c>
      <c r="E2841" s="143" t="s">
        <v>13</v>
      </c>
      <c r="F2841" s="38">
        <v>2</v>
      </c>
      <c r="G2841" s="14"/>
      <c r="H2841" s="140">
        <v>63.9</v>
      </c>
      <c r="I2841" s="228">
        <f>IF(R2841="Подлежит расселению",H2841,IF(R2841="Расселено",0,IF(R2841="Пустующие",0,IF(R2841="В суде",H2841))))</f>
        <v>63.9</v>
      </c>
      <c r="J2841" s="228">
        <f t="shared" si="1235"/>
        <v>0</v>
      </c>
      <c r="K2841" s="228">
        <f t="shared" si="1236"/>
        <v>63.9</v>
      </c>
      <c r="L2841" s="143">
        <v>1</v>
      </c>
      <c r="M2841" s="12">
        <v>0</v>
      </c>
      <c r="N2841" s="143">
        <v>1</v>
      </c>
      <c r="O2841" s="247">
        <v>4</v>
      </c>
      <c r="P2841" s="13"/>
      <c r="Q2841" s="247">
        <v>4</v>
      </c>
      <c r="R2841" s="223" t="s">
        <v>22</v>
      </c>
      <c r="S2841" s="141">
        <v>43276</v>
      </c>
      <c r="T2841" s="143" t="s">
        <v>289</v>
      </c>
      <c r="U2841" s="45">
        <v>45291</v>
      </c>
      <c r="V2841" s="139">
        <v>36629</v>
      </c>
      <c r="W2841" s="148" t="s">
        <v>543</v>
      </c>
      <c r="X2841" s="148" t="s">
        <v>556</v>
      </c>
      <c r="Y2841" s="11"/>
    </row>
    <row r="2842" spans="1:25" s="17" customFormat="1" ht="24.95" customHeight="1" x14ac:dyDescent="0.2">
      <c r="A2842" s="58">
        <f t="shared" si="1211"/>
        <v>15</v>
      </c>
      <c r="B2842" s="143" t="s">
        <v>190</v>
      </c>
      <c r="C2842" s="143" t="s">
        <v>291</v>
      </c>
      <c r="D2842" s="142">
        <v>3</v>
      </c>
      <c r="E2842" s="143" t="s">
        <v>13</v>
      </c>
      <c r="F2842" s="38">
        <v>2</v>
      </c>
      <c r="G2842" s="14"/>
      <c r="H2842" s="140">
        <v>45.4</v>
      </c>
      <c r="I2842" s="228">
        <f>IF(R2842="Подлежит расселению",H2842,IF(R2842="Расселено",0,IF(R2842="Пустующие",0,IF(R2842="В суде",H2842))))</f>
        <v>45.4</v>
      </c>
      <c r="J2842" s="228">
        <f t="shared" si="1235"/>
        <v>0</v>
      </c>
      <c r="K2842" s="228">
        <f t="shared" si="1236"/>
        <v>45.4</v>
      </c>
      <c r="L2842" s="143">
        <v>1</v>
      </c>
      <c r="M2842" s="12">
        <v>0</v>
      </c>
      <c r="N2842" s="143">
        <v>1</v>
      </c>
      <c r="O2842" s="247">
        <v>4</v>
      </c>
      <c r="P2842" s="13"/>
      <c r="Q2842" s="247">
        <v>4</v>
      </c>
      <c r="R2842" s="223" t="s">
        <v>195</v>
      </c>
      <c r="S2842" s="141">
        <v>43276</v>
      </c>
      <c r="T2842" s="143" t="s">
        <v>289</v>
      </c>
      <c r="U2842" s="45">
        <v>45291</v>
      </c>
      <c r="V2842" s="139"/>
      <c r="W2842" s="148" t="s">
        <v>543</v>
      </c>
      <c r="X2842" s="148" t="s">
        <v>556</v>
      </c>
      <c r="Y2842" s="11"/>
    </row>
    <row r="2843" spans="1:25" s="17" customFormat="1" ht="24.95" customHeight="1" x14ac:dyDescent="0.2">
      <c r="A2843" s="58">
        <f t="shared" si="1211"/>
        <v>15</v>
      </c>
      <c r="B2843" s="143" t="s">
        <v>190</v>
      </c>
      <c r="C2843" s="143" t="s">
        <v>291</v>
      </c>
      <c r="D2843" s="142">
        <v>4</v>
      </c>
      <c r="E2843" s="143" t="s">
        <v>13</v>
      </c>
      <c r="F2843" s="38">
        <v>2</v>
      </c>
      <c r="G2843" s="14"/>
      <c r="H2843" s="140">
        <v>58.5</v>
      </c>
      <c r="I2843" s="228">
        <f>IF(R2843="Подлежит расселению",H2843,IF(R2843="Расселено",0,IF(R2843="Пустующие",0,IF(R2843="В суде",H2843))))</f>
        <v>58.5</v>
      </c>
      <c r="J2843" s="228">
        <f t="shared" si="1235"/>
        <v>0</v>
      </c>
      <c r="K2843" s="228">
        <f t="shared" si="1236"/>
        <v>58.5</v>
      </c>
      <c r="L2843" s="143">
        <v>1</v>
      </c>
      <c r="M2843" s="12">
        <v>0</v>
      </c>
      <c r="N2843" s="143">
        <v>1</v>
      </c>
      <c r="O2843" s="247">
        <v>4</v>
      </c>
      <c r="P2843" s="13"/>
      <c r="Q2843" s="247">
        <v>4</v>
      </c>
      <c r="R2843" s="223" t="s">
        <v>22</v>
      </c>
      <c r="S2843" s="52">
        <v>43276</v>
      </c>
      <c r="T2843" s="49" t="s">
        <v>289</v>
      </c>
      <c r="U2843" s="197">
        <v>45291</v>
      </c>
      <c r="V2843" s="139">
        <v>41298</v>
      </c>
      <c r="W2843" s="148" t="s">
        <v>543</v>
      </c>
      <c r="X2843" s="148" t="s">
        <v>556</v>
      </c>
      <c r="Y2843" s="11"/>
    </row>
    <row r="2844" spans="1:25" s="72" customFormat="1" ht="21" customHeight="1" x14ac:dyDescent="0.2">
      <c r="A2844" s="67">
        <f t="shared" si="1211"/>
        <v>15</v>
      </c>
      <c r="B2844" s="76" t="s">
        <v>190</v>
      </c>
      <c r="C2844" s="76" t="s">
        <v>291</v>
      </c>
      <c r="D2844" s="77">
        <v>4</v>
      </c>
      <c r="E2844" s="47" t="s">
        <v>34</v>
      </c>
      <c r="F2844" s="33"/>
      <c r="G2844" s="78">
        <v>268.60000000000002</v>
      </c>
      <c r="H2844" s="78">
        <f>SUM(H2840:H2843)</f>
        <v>244.6</v>
      </c>
      <c r="I2844" s="78">
        <f t="shared" ref="I2844:Q2844" si="1237">SUM(I2840:I2843)</f>
        <v>244.6</v>
      </c>
      <c r="J2844" s="78">
        <f t="shared" si="1237"/>
        <v>0</v>
      </c>
      <c r="K2844" s="78">
        <f t="shared" si="1237"/>
        <v>244.6</v>
      </c>
      <c r="L2844" s="77">
        <f t="shared" si="1237"/>
        <v>4</v>
      </c>
      <c r="M2844" s="77">
        <f t="shared" si="1237"/>
        <v>0</v>
      </c>
      <c r="N2844" s="77">
        <f t="shared" si="1237"/>
        <v>4</v>
      </c>
      <c r="O2844" s="77">
        <f t="shared" si="1237"/>
        <v>19</v>
      </c>
      <c r="P2844" s="77">
        <f t="shared" si="1237"/>
        <v>0</v>
      </c>
      <c r="Q2844" s="77">
        <f t="shared" si="1237"/>
        <v>19</v>
      </c>
      <c r="R2844" s="15" t="str">
        <f>IF(L2844/D2844=0,"дом расселён 100%",IF(L2844-D2844=0,"0%",IF(L2844/D2844&lt;1,1-L2844/D2844)))</f>
        <v>0%</v>
      </c>
      <c r="S2844" s="79">
        <v>43276</v>
      </c>
      <c r="T2844" s="76" t="s">
        <v>289</v>
      </c>
      <c r="U2844" s="79">
        <v>45291</v>
      </c>
      <c r="V2844" s="16"/>
      <c r="W2844" s="148" t="s">
        <v>543</v>
      </c>
      <c r="X2844" s="148" t="s">
        <v>556</v>
      </c>
      <c r="Y2844" s="11"/>
    </row>
    <row r="2845" spans="1:25" s="17" customFormat="1" ht="24.95" customHeight="1" x14ac:dyDescent="0.2">
      <c r="A2845" s="58">
        <f>A2844+1</f>
        <v>16</v>
      </c>
      <c r="B2845" s="143" t="s">
        <v>190</v>
      </c>
      <c r="C2845" s="143" t="s">
        <v>346</v>
      </c>
      <c r="D2845" s="142" t="s">
        <v>21</v>
      </c>
      <c r="E2845" s="143" t="s">
        <v>12</v>
      </c>
      <c r="F2845" s="38">
        <v>2</v>
      </c>
      <c r="G2845" s="14"/>
      <c r="H2845" s="140">
        <v>61.1</v>
      </c>
      <c r="I2845" s="228">
        <f>IF(R2845="Подлежит расселению",H2845,IF(R2845="Расселено",0,IF(R2845="Пустующие",0,IF(R2845="В суде",H2845))))</f>
        <v>61.1</v>
      </c>
      <c r="J2845" s="228">
        <f t="shared" ref="J2845:J2846" si="1238">IF(E2845="Муниципальная",I2845,IF(E2845="Частная",0,IF(E2845="Государственная",0,IF(E2845="Юр.лицо",0))))</f>
        <v>61.1</v>
      </c>
      <c r="K2845" s="228">
        <f t="shared" ref="K2845:K2846" si="1239">IF(E2845="Муниципальная",0,IF(E2845="Частная",I2845,IF(E2845="Государственная",I2845,IF(E2845="Юр.лицо",I2845))))</f>
        <v>0</v>
      </c>
      <c r="L2845" s="143">
        <f t="shared" ref="L2845:N2846" si="1240">IF(I2845&gt;0,1,IF(I2845=0,0))</f>
        <v>1</v>
      </c>
      <c r="M2845" s="12">
        <f t="shared" si="1240"/>
        <v>1</v>
      </c>
      <c r="N2845" s="143">
        <f t="shared" si="1240"/>
        <v>0</v>
      </c>
      <c r="O2845" s="247">
        <v>4</v>
      </c>
      <c r="P2845" s="13">
        <v>0</v>
      </c>
      <c r="Q2845" s="247">
        <v>4</v>
      </c>
      <c r="R2845" s="223" t="s">
        <v>22</v>
      </c>
      <c r="S2845" s="57">
        <v>43433</v>
      </c>
      <c r="T2845" s="54" t="s">
        <v>347</v>
      </c>
      <c r="U2845" s="207">
        <v>45291</v>
      </c>
      <c r="V2845" s="16"/>
      <c r="W2845" s="148" t="s">
        <v>543</v>
      </c>
      <c r="X2845" s="148" t="s">
        <v>556</v>
      </c>
      <c r="Y2845" s="11"/>
    </row>
    <row r="2846" spans="1:25" s="17" customFormat="1" ht="24.95" customHeight="1" x14ac:dyDescent="0.2">
      <c r="A2846" s="58">
        <f t="shared" si="1211"/>
        <v>16</v>
      </c>
      <c r="B2846" s="143" t="s">
        <v>190</v>
      </c>
      <c r="C2846" s="143" t="s">
        <v>346</v>
      </c>
      <c r="D2846" s="142" t="s">
        <v>23</v>
      </c>
      <c r="E2846" s="143" t="s">
        <v>13</v>
      </c>
      <c r="F2846" s="38">
        <v>4</v>
      </c>
      <c r="G2846" s="14"/>
      <c r="H2846" s="140">
        <v>105.3</v>
      </c>
      <c r="I2846" s="228">
        <f>IF(R2846="Подлежит расселению",H2846,IF(R2846="Расселено",0,IF(R2846="Пустующие",0,IF(R2846="В суде",H2846))))</f>
        <v>105.3</v>
      </c>
      <c r="J2846" s="228">
        <f t="shared" si="1238"/>
        <v>0</v>
      </c>
      <c r="K2846" s="228">
        <f t="shared" si="1239"/>
        <v>105.3</v>
      </c>
      <c r="L2846" s="143">
        <f t="shared" si="1240"/>
        <v>1</v>
      </c>
      <c r="M2846" s="12">
        <f t="shared" si="1240"/>
        <v>0</v>
      </c>
      <c r="N2846" s="143">
        <f t="shared" si="1240"/>
        <v>1</v>
      </c>
      <c r="O2846" s="247">
        <v>7</v>
      </c>
      <c r="P2846" s="13">
        <v>0</v>
      </c>
      <c r="Q2846" s="247">
        <v>7</v>
      </c>
      <c r="R2846" s="223" t="s">
        <v>22</v>
      </c>
      <c r="S2846" s="52">
        <v>43433</v>
      </c>
      <c r="T2846" s="49" t="s">
        <v>347</v>
      </c>
      <c r="U2846" s="197">
        <v>45291</v>
      </c>
      <c r="V2846" s="139">
        <v>40228</v>
      </c>
      <c r="W2846" s="148" t="s">
        <v>543</v>
      </c>
      <c r="X2846" s="148" t="s">
        <v>556</v>
      </c>
      <c r="Y2846" s="11"/>
    </row>
    <row r="2847" spans="1:25" s="72" customFormat="1" ht="21" customHeight="1" x14ac:dyDescent="0.2">
      <c r="A2847" s="67">
        <f t="shared" si="1211"/>
        <v>16</v>
      </c>
      <c r="B2847" s="76" t="s">
        <v>190</v>
      </c>
      <c r="C2847" s="76" t="s">
        <v>346</v>
      </c>
      <c r="D2847" s="77">
        <f>COUNTA(D2845:D2846)</f>
        <v>2</v>
      </c>
      <c r="E2847" s="47" t="s">
        <v>34</v>
      </c>
      <c r="F2847" s="33"/>
      <c r="G2847" s="78">
        <v>351.4</v>
      </c>
      <c r="H2847" s="78">
        <f>SUM(H2845:H2846)</f>
        <v>166.4</v>
      </c>
      <c r="I2847" s="78">
        <f t="shared" ref="I2847:Q2847" si="1241">SUM(I2845:I2846)</f>
        <v>166.4</v>
      </c>
      <c r="J2847" s="78">
        <f t="shared" si="1241"/>
        <v>61.1</v>
      </c>
      <c r="K2847" s="78">
        <f t="shared" si="1241"/>
        <v>105.3</v>
      </c>
      <c r="L2847" s="77">
        <f t="shared" si="1241"/>
        <v>2</v>
      </c>
      <c r="M2847" s="77">
        <f t="shared" si="1241"/>
        <v>1</v>
      </c>
      <c r="N2847" s="77">
        <f t="shared" si="1241"/>
        <v>1</v>
      </c>
      <c r="O2847" s="77">
        <f t="shared" si="1241"/>
        <v>11</v>
      </c>
      <c r="P2847" s="77">
        <f t="shared" si="1241"/>
        <v>0</v>
      </c>
      <c r="Q2847" s="77">
        <f t="shared" si="1241"/>
        <v>11</v>
      </c>
      <c r="R2847" s="15" t="str">
        <f>IF(L2847/D2847=0,"дом расселён 100%",IF(L2847-D2847=0,"0%",IF(L2847/D2847&lt;1,1-L2847/D2847)))</f>
        <v>0%</v>
      </c>
      <c r="S2847" s="79">
        <v>43433</v>
      </c>
      <c r="T2847" s="76" t="s">
        <v>347</v>
      </c>
      <c r="U2847" s="79">
        <v>45291</v>
      </c>
      <c r="V2847" s="16"/>
      <c r="W2847" s="148" t="s">
        <v>543</v>
      </c>
      <c r="X2847" s="148" t="s">
        <v>556</v>
      </c>
      <c r="Y2847" s="11"/>
    </row>
    <row r="2848" spans="1:25" s="17" customFormat="1" ht="24.95" customHeight="1" x14ac:dyDescent="0.2">
      <c r="A2848" s="58">
        <f>A2847+1</f>
        <v>17</v>
      </c>
      <c r="B2848" s="234" t="s">
        <v>547</v>
      </c>
      <c r="C2848" s="143" t="s">
        <v>354</v>
      </c>
      <c r="D2848" s="142" t="s">
        <v>21</v>
      </c>
      <c r="E2848" s="143" t="s">
        <v>13</v>
      </c>
      <c r="F2848" s="38">
        <v>2</v>
      </c>
      <c r="G2848" s="14"/>
      <c r="H2848" s="140">
        <v>42.5</v>
      </c>
      <c r="I2848" s="228">
        <f t="shared" ref="I2848:I2865" si="1242">IF(R2848="Подлежит расселению",H2848,IF(R2848="Расселено",0,IF(R2848="Пустующие",0,IF(R2848="В суде",H2848))))</f>
        <v>42.5</v>
      </c>
      <c r="J2848" s="228">
        <f t="shared" ref="J2848:J2865" si="1243">IF(E2848="Муниципальная",I2848,IF(E2848="Частная",0,IF(E2848="Государственная",0,IF(E2848="Юр.лицо",0))))</f>
        <v>0</v>
      </c>
      <c r="K2848" s="228">
        <f t="shared" ref="K2848:K2865" si="1244">IF(E2848="Муниципальная",0,IF(E2848="Частная",I2848,IF(E2848="Государственная",I2848,IF(E2848="Юр.лицо",I2848))))</f>
        <v>42.5</v>
      </c>
      <c r="L2848" s="143">
        <v>1</v>
      </c>
      <c r="M2848" s="12"/>
      <c r="N2848" s="143">
        <v>1</v>
      </c>
      <c r="O2848" s="247">
        <v>5</v>
      </c>
      <c r="P2848" s="13"/>
      <c r="Q2848" s="247">
        <v>5</v>
      </c>
      <c r="R2848" s="223" t="s">
        <v>22</v>
      </c>
      <c r="S2848" s="141">
        <v>43539</v>
      </c>
      <c r="T2848" s="143" t="s">
        <v>355</v>
      </c>
      <c r="U2848" s="45">
        <v>46022</v>
      </c>
      <c r="V2848" s="139">
        <v>42877</v>
      </c>
      <c r="W2848" s="148" t="s">
        <v>543</v>
      </c>
      <c r="X2848" s="148" t="s">
        <v>556</v>
      </c>
      <c r="Y2848" s="11"/>
    </row>
    <row r="2849" spans="1:25" s="17" customFormat="1" ht="24.95" customHeight="1" x14ac:dyDescent="0.2">
      <c r="A2849" s="58">
        <f t="shared" si="1211"/>
        <v>17</v>
      </c>
      <c r="B2849" s="234" t="s">
        <v>547</v>
      </c>
      <c r="C2849" s="143" t="s">
        <v>354</v>
      </c>
      <c r="D2849" s="142" t="s">
        <v>23</v>
      </c>
      <c r="E2849" s="143" t="s">
        <v>13</v>
      </c>
      <c r="F2849" s="38">
        <v>2</v>
      </c>
      <c r="G2849" s="14"/>
      <c r="H2849" s="140">
        <v>37.1</v>
      </c>
      <c r="I2849" s="228">
        <f t="shared" si="1242"/>
        <v>37.1</v>
      </c>
      <c r="J2849" s="228">
        <f t="shared" si="1243"/>
        <v>0</v>
      </c>
      <c r="K2849" s="228">
        <f t="shared" si="1244"/>
        <v>37.1</v>
      </c>
      <c r="L2849" s="143">
        <v>1</v>
      </c>
      <c r="M2849" s="12"/>
      <c r="N2849" s="143">
        <v>1</v>
      </c>
      <c r="O2849" s="247">
        <v>4</v>
      </c>
      <c r="P2849" s="13"/>
      <c r="Q2849" s="247">
        <v>4</v>
      </c>
      <c r="R2849" s="223" t="s">
        <v>22</v>
      </c>
      <c r="S2849" s="141">
        <v>43539</v>
      </c>
      <c r="T2849" s="143" t="s">
        <v>355</v>
      </c>
      <c r="U2849" s="45">
        <v>46022</v>
      </c>
      <c r="V2849" s="139">
        <v>39675</v>
      </c>
      <c r="W2849" s="148" t="s">
        <v>543</v>
      </c>
      <c r="X2849" s="148" t="s">
        <v>556</v>
      </c>
      <c r="Y2849" s="11"/>
    </row>
    <row r="2850" spans="1:25" s="17" customFormat="1" ht="24.95" customHeight="1" x14ac:dyDescent="0.2">
      <c r="A2850" s="58">
        <f t="shared" si="1211"/>
        <v>17</v>
      </c>
      <c r="B2850" s="234" t="s">
        <v>547</v>
      </c>
      <c r="C2850" s="143" t="s">
        <v>354</v>
      </c>
      <c r="D2850" s="142" t="s">
        <v>24</v>
      </c>
      <c r="E2850" s="143" t="s">
        <v>13</v>
      </c>
      <c r="F2850" s="38">
        <v>2</v>
      </c>
      <c r="G2850" s="14"/>
      <c r="H2850" s="140">
        <v>42.3</v>
      </c>
      <c r="I2850" s="228">
        <f t="shared" si="1242"/>
        <v>42.3</v>
      </c>
      <c r="J2850" s="228">
        <f t="shared" si="1243"/>
        <v>0</v>
      </c>
      <c r="K2850" s="228">
        <f t="shared" si="1244"/>
        <v>42.3</v>
      </c>
      <c r="L2850" s="143">
        <v>1</v>
      </c>
      <c r="M2850" s="12"/>
      <c r="N2850" s="143">
        <v>1</v>
      </c>
      <c r="O2850" s="247">
        <v>0</v>
      </c>
      <c r="P2850" s="13"/>
      <c r="Q2850" s="247">
        <v>0</v>
      </c>
      <c r="R2850" s="223" t="s">
        <v>22</v>
      </c>
      <c r="S2850" s="141">
        <v>43539</v>
      </c>
      <c r="T2850" s="143" t="s">
        <v>355</v>
      </c>
      <c r="U2850" s="45">
        <v>46022</v>
      </c>
      <c r="V2850" s="139">
        <v>42821</v>
      </c>
      <c r="W2850" s="148" t="s">
        <v>543</v>
      </c>
      <c r="X2850" s="148" t="s">
        <v>556</v>
      </c>
      <c r="Y2850" s="11"/>
    </row>
    <row r="2851" spans="1:25" s="17" customFormat="1" ht="24.95" customHeight="1" x14ac:dyDescent="0.2">
      <c r="A2851" s="58">
        <f t="shared" si="1211"/>
        <v>17</v>
      </c>
      <c r="B2851" s="234" t="s">
        <v>547</v>
      </c>
      <c r="C2851" s="143" t="s">
        <v>354</v>
      </c>
      <c r="D2851" s="142" t="s">
        <v>25</v>
      </c>
      <c r="E2851" s="143" t="s">
        <v>13</v>
      </c>
      <c r="F2851" s="38">
        <v>2</v>
      </c>
      <c r="G2851" s="14"/>
      <c r="H2851" s="140">
        <v>43</v>
      </c>
      <c r="I2851" s="228">
        <f t="shared" si="1242"/>
        <v>43</v>
      </c>
      <c r="J2851" s="228">
        <f t="shared" si="1243"/>
        <v>0</v>
      </c>
      <c r="K2851" s="228">
        <f t="shared" si="1244"/>
        <v>43</v>
      </c>
      <c r="L2851" s="143">
        <v>1</v>
      </c>
      <c r="M2851" s="12"/>
      <c r="N2851" s="143">
        <v>1</v>
      </c>
      <c r="O2851" s="247">
        <v>9</v>
      </c>
      <c r="P2851" s="13"/>
      <c r="Q2851" s="247">
        <v>9</v>
      </c>
      <c r="R2851" s="223" t="s">
        <v>22</v>
      </c>
      <c r="S2851" s="141">
        <v>43539</v>
      </c>
      <c r="T2851" s="143" t="s">
        <v>355</v>
      </c>
      <c r="U2851" s="45">
        <v>46022</v>
      </c>
      <c r="V2851" s="139">
        <v>40968</v>
      </c>
      <c r="W2851" s="148" t="s">
        <v>543</v>
      </c>
      <c r="X2851" s="148" t="s">
        <v>556</v>
      </c>
      <c r="Y2851" s="11"/>
    </row>
    <row r="2852" spans="1:25" s="17" customFormat="1" ht="24.95" customHeight="1" x14ac:dyDescent="0.2">
      <c r="A2852" s="58">
        <f t="shared" si="1211"/>
        <v>17</v>
      </c>
      <c r="B2852" s="234" t="s">
        <v>547</v>
      </c>
      <c r="C2852" s="143" t="s">
        <v>354</v>
      </c>
      <c r="D2852" s="142" t="s">
        <v>26</v>
      </c>
      <c r="E2852" s="143" t="s">
        <v>13</v>
      </c>
      <c r="F2852" s="38">
        <v>2</v>
      </c>
      <c r="G2852" s="14"/>
      <c r="H2852" s="140">
        <v>38</v>
      </c>
      <c r="I2852" s="228">
        <f t="shared" si="1242"/>
        <v>38</v>
      </c>
      <c r="J2852" s="228">
        <f t="shared" si="1243"/>
        <v>0</v>
      </c>
      <c r="K2852" s="228">
        <f t="shared" si="1244"/>
        <v>38</v>
      </c>
      <c r="L2852" s="143">
        <v>1</v>
      </c>
      <c r="M2852" s="12"/>
      <c r="N2852" s="143">
        <v>1</v>
      </c>
      <c r="O2852" s="247">
        <v>2</v>
      </c>
      <c r="P2852" s="13"/>
      <c r="Q2852" s="247">
        <v>2</v>
      </c>
      <c r="R2852" s="223" t="s">
        <v>22</v>
      </c>
      <c r="S2852" s="141">
        <v>43539</v>
      </c>
      <c r="T2852" s="143" t="s">
        <v>355</v>
      </c>
      <c r="U2852" s="45">
        <v>46022</v>
      </c>
      <c r="V2852" s="139">
        <v>43019</v>
      </c>
      <c r="W2852" s="148" t="s">
        <v>543</v>
      </c>
      <c r="X2852" s="148" t="s">
        <v>556</v>
      </c>
      <c r="Y2852" s="11"/>
    </row>
    <row r="2853" spans="1:25" s="17" customFormat="1" ht="24.95" customHeight="1" x14ac:dyDescent="0.2">
      <c r="A2853" s="58">
        <f t="shared" si="1211"/>
        <v>17</v>
      </c>
      <c r="B2853" s="234" t="s">
        <v>547</v>
      </c>
      <c r="C2853" s="143" t="s">
        <v>354</v>
      </c>
      <c r="D2853" s="142" t="s">
        <v>27</v>
      </c>
      <c r="E2853" s="143" t="s">
        <v>12</v>
      </c>
      <c r="F2853" s="38">
        <v>2</v>
      </c>
      <c r="G2853" s="14"/>
      <c r="H2853" s="140">
        <v>42.4</v>
      </c>
      <c r="I2853" s="228">
        <f t="shared" si="1242"/>
        <v>42.4</v>
      </c>
      <c r="J2853" s="228">
        <f t="shared" si="1243"/>
        <v>42.4</v>
      </c>
      <c r="K2853" s="228">
        <f t="shared" si="1244"/>
        <v>0</v>
      </c>
      <c r="L2853" s="143">
        <v>1</v>
      </c>
      <c r="M2853" s="12"/>
      <c r="N2853" s="143">
        <v>1</v>
      </c>
      <c r="O2853" s="247">
        <v>1</v>
      </c>
      <c r="P2853" s="13"/>
      <c r="Q2853" s="247">
        <v>1</v>
      </c>
      <c r="R2853" s="223" t="s">
        <v>22</v>
      </c>
      <c r="S2853" s="141">
        <v>43539</v>
      </c>
      <c r="T2853" s="143" t="s">
        <v>355</v>
      </c>
      <c r="U2853" s="45">
        <v>46022</v>
      </c>
      <c r="V2853" s="16"/>
      <c r="W2853" s="148" t="s">
        <v>543</v>
      </c>
      <c r="X2853" s="148" t="s">
        <v>556</v>
      </c>
      <c r="Y2853" s="11"/>
    </row>
    <row r="2854" spans="1:25" s="17" customFormat="1" ht="24.95" customHeight="1" x14ac:dyDescent="0.2">
      <c r="A2854" s="58">
        <f t="shared" ref="A2854:A2910" si="1245">A2853</f>
        <v>17</v>
      </c>
      <c r="B2854" s="234" t="s">
        <v>547</v>
      </c>
      <c r="C2854" s="143" t="s">
        <v>354</v>
      </c>
      <c r="D2854" s="142" t="s">
        <v>28</v>
      </c>
      <c r="E2854" s="143" t="s">
        <v>13</v>
      </c>
      <c r="F2854" s="38">
        <v>2</v>
      </c>
      <c r="G2854" s="14"/>
      <c r="H2854" s="140">
        <v>42.3</v>
      </c>
      <c r="I2854" s="228">
        <f t="shared" si="1242"/>
        <v>42.3</v>
      </c>
      <c r="J2854" s="228">
        <f t="shared" si="1243"/>
        <v>0</v>
      </c>
      <c r="K2854" s="228">
        <f t="shared" si="1244"/>
        <v>42.3</v>
      </c>
      <c r="L2854" s="143">
        <v>1</v>
      </c>
      <c r="M2854" s="12"/>
      <c r="N2854" s="143">
        <v>1</v>
      </c>
      <c r="O2854" s="247">
        <v>3</v>
      </c>
      <c r="P2854" s="13"/>
      <c r="Q2854" s="247">
        <v>3</v>
      </c>
      <c r="R2854" s="223" t="s">
        <v>22</v>
      </c>
      <c r="S2854" s="141">
        <v>43539</v>
      </c>
      <c r="T2854" s="143" t="s">
        <v>355</v>
      </c>
      <c r="U2854" s="45">
        <v>46022</v>
      </c>
      <c r="V2854" s="139">
        <v>40098</v>
      </c>
      <c r="W2854" s="148" t="s">
        <v>543</v>
      </c>
      <c r="X2854" s="148" t="s">
        <v>556</v>
      </c>
      <c r="Y2854" s="11"/>
    </row>
    <row r="2855" spans="1:25" s="17" customFormat="1" ht="24.95" customHeight="1" x14ac:dyDescent="0.2">
      <c r="A2855" s="58">
        <f t="shared" si="1245"/>
        <v>17</v>
      </c>
      <c r="B2855" s="234" t="s">
        <v>547</v>
      </c>
      <c r="C2855" s="143" t="s">
        <v>354</v>
      </c>
      <c r="D2855" s="142" t="s">
        <v>29</v>
      </c>
      <c r="E2855" s="143" t="s">
        <v>13</v>
      </c>
      <c r="F2855" s="38">
        <v>2</v>
      </c>
      <c r="G2855" s="14"/>
      <c r="H2855" s="140">
        <v>35.5</v>
      </c>
      <c r="I2855" s="228">
        <f t="shared" si="1242"/>
        <v>35.5</v>
      </c>
      <c r="J2855" s="228">
        <f t="shared" si="1243"/>
        <v>0</v>
      </c>
      <c r="K2855" s="228">
        <f t="shared" si="1244"/>
        <v>35.5</v>
      </c>
      <c r="L2855" s="143">
        <v>1</v>
      </c>
      <c r="M2855" s="12"/>
      <c r="N2855" s="143">
        <v>1</v>
      </c>
      <c r="O2855" s="247">
        <v>3</v>
      </c>
      <c r="P2855" s="13"/>
      <c r="Q2855" s="247">
        <v>3</v>
      </c>
      <c r="R2855" s="223" t="s">
        <v>22</v>
      </c>
      <c r="S2855" s="141">
        <v>43539</v>
      </c>
      <c r="T2855" s="143" t="s">
        <v>355</v>
      </c>
      <c r="U2855" s="45">
        <v>46022</v>
      </c>
      <c r="V2855" s="139">
        <v>38803</v>
      </c>
      <c r="W2855" s="148" t="s">
        <v>543</v>
      </c>
      <c r="X2855" s="148" t="s">
        <v>556</v>
      </c>
      <c r="Y2855" s="11"/>
    </row>
    <row r="2856" spans="1:25" s="17" customFormat="1" ht="24.95" customHeight="1" x14ac:dyDescent="0.2">
      <c r="A2856" s="58">
        <f t="shared" si="1245"/>
        <v>17</v>
      </c>
      <c r="B2856" s="234" t="s">
        <v>547</v>
      </c>
      <c r="C2856" s="143" t="s">
        <v>354</v>
      </c>
      <c r="D2856" s="142" t="s">
        <v>30</v>
      </c>
      <c r="E2856" s="143" t="s">
        <v>13</v>
      </c>
      <c r="F2856" s="38">
        <v>2</v>
      </c>
      <c r="G2856" s="14"/>
      <c r="H2856" s="140">
        <v>43.1</v>
      </c>
      <c r="I2856" s="228">
        <f t="shared" si="1242"/>
        <v>43.1</v>
      </c>
      <c r="J2856" s="228">
        <f t="shared" si="1243"/>
        <v>0</v>
      </c>
      <c r="K2856" s="228">
        <f t="shared" si="1244"/>
        <v>43.1</v>
      </c>
      <c r="L2856" s="143">
        <v>1</v>
      </c>
      <c r="M2856" s="12">
        <v>1</v>
      </c>
      <c r="N2856" s="143"/>
      <c r="O2856" s="247">
        <v>2</v>
      </c>
      <c r="P2856" s="13"/>
      <c r="Q2856" s="247">
        <v>2</v>
      </c>
      <c r="R2856" s="223" t="s">
        <v>22</v>
      </c>
      <c r="S2856" s="141">
        <v>43539</v>
      </c>
      <c r="T2856" s="143" t="s">
        <v>355</v>
      </c>
      <c r="U2856" s="45">
        <v>46022</v>
      </c>
      <c r="V2856" s="139">
        <v>42867</v>
      </c>
      <c r="W2856" s="148" t="s">
        <v>543</v>
      </c>
      <c r="X2856" s="148" t="s">
        <v>556</v>
      </c>
      <c r="Y2856" s="11"/>
    </row>
    <row r="2857" spans="1:25" s="17" customFormat="1" ht="24.95" customHeight="1" x14ac:dyDescent="0.2">
      <c r="A2857" s="58">
        <f t="shared" si="1245"/>
        <v>17</v>
      </c>
      <c r="B2857" s="234" t="s">
        <v>547</v>
      </c>
      <c r="C2857" s="143" t="s">
        <v>354</v>
      </c>
      <c r="D2857" s="142" t="s">
        <v>31</v>
      </c>
      <c r="E2857" s="143" t="s">
        <v>13</v>
      </c>
      <c r="F2857" s="38">
        <v>2</v>
      </c>
      <c r="G2857" s="14"/>
      <c r="H2857" s="140">
        <v>42.5</v>
      </c>
      <c r="I2857" s="228">
        <f t="shared" si="1242"/>
        <v>42.5</v>
      </c>
      <c r="J2857" s="228">
        <f t="shared" si="1243"/>
        <v>0</v>
      </c>
      <c r="K2857" s="228">
        <f t="shared" si="1244"/>
        <v>42.5</v>
      </c>
      <c r="L2857" s="143">
        <v>1</v>
      </c>
      <c r="M2857" s="12"/>
      <c r="N2857" s="143">
        <v>1</v>
      </c>
      <c r="O2857" s="247">
        <v>1</v>
      </c>
      <c r="P2857" s="13"/>
      <c r="Q2857" s="247">
        <v>1</v>
      </c>
      <c r="R2857" s="223" t="s">
        <v>22</v>
      </c>
      <c r="S2857" s="141">
        <v>43539</v>
      </c>
      <c r="T2857" s="143" t="s">
        <v>355</v>
      </c>
      <c r="U2857" s="45">
        <v>46022</v>
      </c>
      <c r="V2857" s="139">
        <v>43396</v>
      </c>
      <c r="W2857" s="148" t="s">
        <v>543</v>
      </c>
      <c r="X2857" s="148" t="s">
        <v>556</v>
      </c>
      <c r="Y2857" s="11"/>
    </row>
    <row r="2858" spans="1:25" s="17" customFormat="1" ht="24.95" customHeight="1" x14ac:dyDescent="0.2">
      <c r="A2858" s="58">
        <f t="shared" si="1245"/>
        <v>17</v>
      </c>
      <c r="B2858" s="234" t="s">
        <v>547</v>
      </c>
      <c r="C2858" s="143" t="s">
        <v>354</v>
      </c>
      <c r="D2858" s="142" t="s">
        <v>32</v>
      </c>
      <c r="E2858" s="143" t="s">
        <v>13</v>
      </c>
      <c r="F2858" s="38">
        <v>2</v>
      </c>
      <c r="G2858" s="14"/>
      <c r="H2858" s="140">
        <v>35.700000000000003</v>
      </c>
      <c r="I2858" s="228">
        <f t="shared" si="1242"/>
        <v>35.700000000000003</v>
      </c>
      <c r="J2858" s="228">
        <f t="shared" si="1243"/>
        <v>0</v>
      </c>
      <c r="K2858" s="228">
        <f t="shared" si="1244"/>
        <v>35.700000000000003</v>
      </c>
      <c r="L2858" s="143">
        <v>1</v>
      </c>
      <c r="M2858" s="12"/>
      <c r="N2858" s="143">
        <v>1</v>
      </c>
      <c r="O2858" s="247">
        <v>3</v>
      </c>
      <c r="P2858" s="13"/>
      <c r="Q2858" s="247">
        <v>3</v>
      </c>
      <c r="R2858" s="223" t="s">
        <v>22</v>
      </c>
      <c r="S2858" s="141">
        <v>43539</v>
      </c>
      <c r="T2858" s="143" t="s">
        <v>355</v>
      </c>
      <c r="U2858" s="45">
        <v>46022</v>
      </c>
      <c r="V2858" s="139">
        <v>43441</v>
      </c>
      <c r="W2858" s="148" t="s">
        <v>543</v>
      </c>
      <c r="X2858" s="148" t="s">
        <v>556</v>
      </c>
      <c r="Y2858" s="11"/>
    </row>
    <row r="2859" spans="1:25" s="17" customFormat="1" ht="24.95" customHeight="1" x14ac:dyDescent="0.2">
      <c r="A2859" s="58">
        <f t="shared" si="1245"/>
        <v>17</v>
      </c>
      <c r="B2859" s="234" t="s">
        <v>547</v>
      </c>
      <c r="C2859" s="143" t="s">
        <v>354</v>
      </c>
      <c r="D2859" s="142" t="s">
        <v>33</v>
      </c>
      <c r="E2859" s="143" t="s">
        <v>13</v>
      </c>
      <c r="F2859" s="38">
        <v>2</v>
      </c>
      <c r="G2859" s="14"/>
      <c r="H2859" s="140">
        <v>44.2</v>
      </c>
      <c r="I2859" s="228">
        <f t="shared" si="1242"/>
        <v>44.2</v>
      </c>
      <c r="J2859" s="228">
        <f t="shared" si="1243"/>
        <v>0</v>
      </c>
      <c r="K2859" s="228">
        <f t="shared" si="1244"/>
        <v>44.2</v>
      </c>
      <c r="L2859" s="143">
        <v>1</v>
      </c>
      <c r="M2859" s="12"/>
      <c r="N2859" s="143">
        <v>1</v>
      </c>
      <c r="O2859" s="247">
        <v>4</v>
      </c>
      <c r="P2859" s="13"/>
      <c r="Q2859" s="247">
        <v>4</v>
      </c>
      <c r="R2859" s="223" t="s">
        <v>22</v>
      </c>
      <c r="S2859" s="141">
        <v>43539</v>
      </c>
      <c r="T2859" s="143" t="s">
        <v>355</v>
      </c>
      <c r="U2859" s="45">
        <v>46022</v>
      </c>
      <c r="V2859" s="139">
        <v>40542</v>
      </c>
      <c r="W2859" s="148" t="s">
        <v>543</v>
      </c>
      <c r="X2859" s="148" t="s">
        <v>556</v>
      </c>
      <c r="Y2859" s="11"/>
    </row>
    <row r="2860" spans="1:25" s="17" customFormat="1" ht="24.95" customHeight="1" x14ac:dyDescent="0.2">
      <c r="A2860" s="58">
        <f t="shared" si="1245"/>
        <v>17</v>
      </c>
      <c r="B2860" s="234" t="s">
        <v>547</v>
      </c>
      <c r="C2860" s="143" t="s">
        <v>354</v>
      </c>
      <c r="D2860" s="142" t="s">
        <v>39</v>
      </c>
      <c r="E2860" s="143" t="s">
        <v>13</v>
      </c>
      <c r="F2860" s="38">
        <v>2</v>
      </c>
      <c r="G2860" s="14"/>
      <c r="H2860" s="140">
        <v>43.1</v>
      </c>
      <c r="I2860" s="228">
        <f t="shared" si="1242"/>
        <v>43.1</v>
      </c>
      <c r="J2860" s="228">
        <f t="shared" si="1243"/>
        <v>0</v>
      </c>
      <c r="K2860" s="228">
        <f t="shared" si="1244"/>
        <v>43.1</v>
      </c>
      <c r="L2860" s="143">
        <v>1</v>
      </c>
      <c r="M2860" s="12"/>
      <c r="N2860" s="143">
        <v>1</v>
      </c>
      <c r="O2860" s="247">
        <v>2</v>
      </c>
      <c r="P2860" s="13"/>
      <c r="Q2860" s="247">
        <v>2</v>
      </c>
      <c r="R2860" s="223" t="s">
        <v>195</v>
      </c>
      <c r="S2860" s="141">
        <v>43539</v>
      </c>
      <c r="T2860" s="143" t="s">
        <v>355</v>
      </c>
      <c r="U2860" s="45">
        <v>46022</v>
      </c>
      <c r="V2860" s="139"/>
      <c r="W2860" s="148" t="s">
        <v>543</v>
      </c>
      <c r="X2860" s="148" t="s">
        <v>556</v>
      </c>
      <c r="Y2860" s="11"/>
    </row>
    <row r="2861" spans="1:25" s="17" customFormat="1" ht="24.95" customHeight="1" x14ac:dyDescent="0.2">
      <c r="A2861" s="58">
        <f t="shared" si="1245"/>
        <v>17</v>
      </c>
      <c r="B2861" s="234" t="s">
        <v>547</v>
      </c>
      <c r="C2861" s="143" t="s">
        <v>354</v>
      </c>
      <c r="D2861" s="142" t="s">
        <v>40</v>
      </c>
      <c r="E2861" s="143" t="s">
        <v>13</v>
      </c>
      <c r="F2861" s="38">
        <v>2</v>
      </c>
      <c r="G2861" s="14"/>
      <c r="H2861" s="140">
        <v>36.4</v>
      </c>
      <c r="I2861" s="228">
        <f t="shared" si="1242"/>
        <v>36.4</v>
      </c>
      <c r="J2861" s="228">
        <f t="shared" si="1243"/>
        <v>0</v>
      </c>
      <c r="K2861" s="228">
        <f t="shared" si="1244"/>
        <v>36.4</v>
      </c>
      <c r="L2861" s="143">
        <v>1</v>
      </c>
      <c r="M2861" s="12"/>
      <c r="N2861" s="143">
        <v>1</v>
      </c>
      <c r="O2861" s="247">
        <v>4</v>
      </c>
      <c r="P2861" s="13"/>
      <c r="Q2861" s="247">
        <v>4</v>
      </c>
      <c r="R2861" s="223" t="s">
        <v>22</v>
      </c>
      <c r="S2861" s="141">
        <v>43539</v>
      </c>
      <c r="T2861" s="143" t="s">
        <v>355</v>
      </c>
      <c r="U2861" s="45">
        <v>46022</v>
      </c>
      <c r="V2861" s="139">
        <v>41213</v>
      </c>
      <c r="W2861" s="148" t="s">
        <v>543</v>
      </c>
      <c r="X2861" s="148" t="s">
        <v>556</v>
      </c>
      <c r="Y2861" s="11"/>
    </row>
    <row r="2862" spans="1:25" s="17" customFormat="1" ht="24.95" customHeight="1" x14ac:dyDescent="0.2">
      <c r="A2862" s="58">
        <f t="shared" si="1245"/>
        <v>17</v>
      </c>
      <c r="B2862" s="234" t="s">
        <v>547</v>
      </c>
      <c r="C2862" s="143" t="s">
        <v>354</v>
      </c>
      <c r="D2862" s="142" t="s">
        <v>41</v>
      </c>
      <c r="E2862" s="143" t="s">
        <v>13</v>
      </c>
      <c r="F2862" s="38">
        <v>2</v>
      </c>
      <c r="G2862" s="14"/>
      <c r="H2862" s="140">
        <v>43.1</v>
      </c>
      <c r="I2862" s="228">
        <f t="shared" si="1242"/>
        <v>43.1</v>
      </c>
      <c r="J2862" s="228">
        <f t="shared" si="1243"/>
        <v>0</v>
      </c>
      <c r="K2862" s="228">
        <f t="shared" si="1244"/>
        <v>43.1</v>
      </c>
      <c r="L2862" s="143">
        <v>1</v>
      </c>
      <c r="M2862" s="12"/>
      <c r="N2862" s="143">
        <v>1</v>
      </c>
      <c r="O2862" s="247">
        <v>3</v>
      </c>
      <c r="P2862" s="13"/>
      <c r="Q2862" s="247">
        <v>3</v>
      </c>
      <c r="R2862" s="223" t="s">
        <v>22</v>
      </c>
      <c r="S2862" s="141">
        <v>43539</v>
      </c>
      <c r="T2862" s="143" t="s">
        <v>355</v>
      </c>
      <c r="U2862" s="45">
        <v>46022</v>
      </c>
      <c r="V2862" s="139">
        <v>43020</v>
      </c>
      <c r="W2862" s="148" t="s">
        <v>543</v>
      </c>
      <c r="X2862" s="148" t="s">
        <v>556</v>
      </c>
      <c r="Y2862" s="11"/>
    </row>
    <row r="2863" spans="1:25" s="17" customFormat="1" ht="24.95" customHeight="1" x14ac:dyDescent="0.2">
      <c r="A2863" s="58">
        <f t="shared" si="1245"/>
        <v>17</v>
      </c>
      <c r="B2863" s="234" t="s">
        <v>547</v>
      </c>
      <c r="C2863" s="143" t="s">
        <v>354</v>
      </c>
      <c r="D2863" s="142" t="s">
        <v>42</v>
      </c>
      <c r="E2863" s="143" t="s">
        <v>13</v>
      </c>
      <c r="F2863" s="38">
        <v>2</v>
      </c>
      <c r="G2863" s="14"/>
      <c r="H2863" s="140">
        <v>42.1</v>
      </c>
      <c r="I2863" s="228">
        <f t="shared" si="1242"/>
        <v>42.1</v>
      </c>
      <c r="J2863" s="228">
        <f t="shared" si="1243"/>
        <v>0</v>
      </c>
      <c r="K2863" s="228">
        <f t="shared" si="1244"/>
        <v>42.1</v>
      </c>
      <c r="L2863" s="143">
        <v>1</v>
      </c>
      <c r="M2863" s="12"/>
      <c r="N2863" s="143">
        <v>1</v>
      </c>
      <c r="O2863" s="247">
        <v>0</v>
      </c>
      <c r="P2863" s="13"/>
      <c r="Q2863" s="247">
        <v>0</v>
      </c>
      <c r="R2863" s="223" t="s">
        <v>22</v>
      </c>
      <c r="S2863" s="141">
        <v>43539</v>
      </c>
      <c r="T2863" s="143" t="s">
        <v>355</v>
      </c>
      <c r="U2863" s="45">
        <v>46022</v>
      </c>
      <c r="V2863" s="139">
        <v>41740</v>
      </c>
      <c r="W2863" s="148" t="s">
        <v>543</v>
      </c>
      <c r="X2863" s="148" t="s">
        <v>556</v>
      </c>
      <c r="Y2863" s="11"/>
    </row>
    <row r="2864" spans="1:25" s="17" customFormat="1" ht="24.95" customHeight="1" x14ac:dyDescent="0.2">
      <c r="A2864" s="58">
        <f t="shared" si="1245"/>
        <v>17</v>
      </c>
      <c r="B2864" s="234" t="s">
        <v>547</v>
      </c>
      <c r="C2864" s="143" t="s">
        <v>354</v>
      </c>
      <c r="D2864" s="142" t="s">
        <v>43</v>
      </c>
      <c r="E2864" s="143" t="s">
        <v>13</v>
      </c>
      <c r="F2864" s="38">
        <v>2</v>
      </c>
      <c r="G2864" s="14"/>
      <c r="H2864" s="140">
        <v>36.4</v>
      </c>
      <c r="I2864" s="228">
        <f t="shared" si="1242"/>
        <v>36.4</v>
      </c>
      <c r="J2864" s="228">
        <f t="shared" si="1243"/>
        <v>0</v>
      </c>
      <c r="K2864" s="228">
        <f t="shared" si="1244"/>
        <v>36.4</v>
      </c>
      <c r="L2864" s="143">
        <v>1</v>
      </c>
      <c r="M2864" s="12"/>
      <c r="N2864" s="143">
        <v>1</v>
      </c>
      <c r="O2864" s="247">
        <v>2</v>
      </c>
      <c r="P2864" s="13"/>
      <c r="Q2864" s="247">
        <v>2</v>
      </c>
      <c r="R2864" s="223" t="s">
        <v>22</v>
      </c>
      <c r="S2864" s="141">
        <v>43539</v>
      </c>
      <c r="T2864" s="143" t="s">
        <v>355</v>
      </c>
      <c r="U2864" s="45">
        <v>46022</v>
      </c>
      <c r="V2864" s="139">
        <v>39069</v>
      </c>
      <c r="W2864" s="148" t="s">
        <v>543</v>
      </c>
      <c r="X2864" s="148" t="s">
        <v>556</v>
      </c>
      <c r="Y2864" s="11"/>
    </row>
    <row r="2865" spans="1:25" s="17" customFormat="1" ht="24.95" customHeight="1" x14ac:dyDescent="0.2">
      <c r="A2865" s="58">
        <f t="shared" si="1245"/>
        <v>17</v>
      </c>
      <c r="B2865" s="234" t="s">
        <v>547</v>
      </c>
      <c r="C2865" s="143" t="s">
        <v>354</v>
      </c>
      <c r="D2865" s="142" t="s">
        <v>46</v>
      </c>
      <c r="E2865" s="143" t="s">
        <v>13</v>
      </c>
      <c r="F2865" s="38">
        <v>2</v>
      </c>
      <c r="G2865" s="14"/>
      <c r="H2865" s="140">
        <v>42.5</v>
      </c>
      <c r="I2865" s="228">
        <f t="shared" si="1242"/>
        <v>42.5</v>
      </c>
      <c r="J2865" s="228">
        <f t="shared" si="1243"/>
        <v>0</v>
      </c>
      <c r="K2865" s="228">
        <f t="shared" si="1244"/>
        <v>42.5</v>
      </c>
      <c r="L2865" s="143">
        <v>1</v>
      </c>
      <c r="M2865" s="12"/>
      <c r="N2865" s="143">
        <v>1</v>
      </c>
      <c r="O2865" s="247">
        <v>3</v>
      </c>
      <c r="P2865" s="13"/>
      <c r="Q2865" s="247">
        <v>3</v>
      </c>
      <c r="R2865" s="223" t="s">
        <v>22</v>
      </c>
      <c r="S2865" s="52">
        <v>43539</v>
      </c>
      <c r="T2865" s="49" t="s">
        <v>355</v>
      </c>
      <c r="U2865" s="197">
        <v>46022</v>
      </c>
      <c r="V2865" s="139">
        <v>40407</v>
      </c>
      <c r="W2865" s="148" t="s">
        <v>543</v>
      </c>
      <c r="X2865" s="148" t="s">
        <v>556</v>
      </c>
      <c r="Y2865" s="11"/>
    </row>
    <row r="2866" spans="1:25" s="72" customFormat="1" ht="21" customHeight="1" x14ac:dyDescent="0.2">
      <c r="A2866" s="67">
        <f t="shared" si="1245"/>
        <v>17</v>
      </c>
      <c r="B2866" s="234" t="s">
        <v>547</v>
      </c>
      <c r="C2866" s="76" t="s">
        <v>354</v>
      </c>
      <c r="D2866" s="77">
        <f>COUNTA(D2848:D2865)</f>
        <v>18</v>
      </c>
      <c r="E2866" s="47" t="s">
        <v>34</v>
      </c>
      <c r="F2866" s="33"/>
      <c r="G2866" s="78">
        <v>855.2</v>
      </c>
      <c r="H2866" s="78">
        <f t="shared" ref="H2866:Q2866" si="1246">SUM(H2848:H2865)</f>
        <v>732.19999999999993</v>
      </c>
      <c r="I2866" s="78">
        <f t="shared" si="1246"/>
        <v>732.19999999999993</v>
      </c>
      <c r="J2866" s="78">
        <f t="shared" si="1246"/>
        <v>42.4</v>
      </c>
      <c r="K2866" s="78">
        <f t="shared" si="1246"/>
        <v>689.80000000000007</v>
      </c>
      <c r="L2866" s="77">
        <f t="shared" si="1246"/>
        <v>18</v>
      </c>
      <c r="M2866" s="77">
        <f t="shared" si="1246"/>
        <v>1</v>
      </c>
      <c r="N2866" s="77">
        <f t="shared" si="1246"/>
        <v>17</v>
      </c>
      <c r="O2866" s="77">
        <f t="shared" si="1246"/>
        <v>51</v>
      </c>
      <c r="P2866" s="77">
        <f t="shared" si="1246"/>
        <v>0</v>
      </c>
      <c r="Q2866" s="77">
        <f t="shared" si="1246"/>
        <v>51</v>
      </c>
      <c r="R2866" s="15" t="str">
        <f>IF(L2866/D2866=0,"дом расселён 100%",IF(L2866-D2866=0,"0%",IF(L2866/D2866&lt;1,1-L2866/D2866)))</f>
        <v>0%</v>
      </c>
      <c r="S2866" s="79">
        <v>43539</v>
      </c>
      <c r="T2866" s="76" t="s">
        <v>355</v>
      </c>
      <c r="U2866" s="79">
        <v>46022</v>
      </c>
      <c r="V2866" s="16"/>
      <c r="W2866" s="148" t="s">
        <v>543</v>
      </c>
      <c r="X2866" s="148" t="s">
        <v>556</v>
      </c>
      <c r="Y2866" s="11"/>
    </row>
    <row r="2867" spans="1:25" s="17" customFormat="1" ht="24.95" customHeight="1" x14ac:dyDescent="0.2">
      <c r="A2867" s="58">
        <f>A2866+1</f>
        <v>18</v>
      </c>
      <c r="B2867" s="143" t="s">
        <v>547</v>
      </c>
      <c r="C2867" s="143" t="s">
        <v>356</v>
      </c>
      <c r="D2867" s="142" t="s">
        <v>21</v>
      </c>
      <c r="E2867" s="143" t="s">
        <v>13</v>
      </c>
      <c r="F2867" s="38">
        <v>2</v>
      </c>
      <c r="G2867" s="14"/>
      <c r="H2867" s="140">
        <v>46</v>
      </c>
      <c r="I2867" s="228">
        <f t="shared" ref="I2867:I2874" si="1247">IF(R2867="Подлежит расселению",H2867,IF(R2867="Расселено",0,IF(R2867="Пустующие",0,IF(R2867="В суде",H2867))))</f>
        <v>46</v>
      </c>
      <c r="J2867" s="228">
        <f t="shared" ref="J2867:J2874" si="1248">IF(E2867="Муниципальная",I2867,IF(E2867="Частная",0,IF(E2867="Государственная",0,IF(E2867="Юр.лицо",0))))</f>
        <v>0</v>
      </c>
      <c r="K2867" s="228">
        <f t="shared" ref="K2867:K2874" si="1249">IF(E2867="Муниципальная",0,IF(E2867="Частная",I2867,IF(E2867="Государственная",I2867,IF(E2867="Юр.лицо",I2867))))</f>
        <v>46</v>
      </c>
      <c r="L2867" s="143">
        <v>1</v>
      </c>
      <c r="M2867" s="12"/>
      <c r="N2867" s="143">
        <v>1</v>
      </c>
      <c r="O2867" s="247">
        <v>4</v>
      </c>
      <c r="P2867" s="13"/>
      <c r="Q2867" s="247">
        <v>4</v>
      </c>
      <c r="R2867" s="223" t="s">
        <v>22</v>
      </c>
      <c r="S2867" s="57">
        <v>43539</v>
      </c>
      <c r="T2867" s="54" t="s">
        <v>357</v>
      </c>
      <c r="U2867" s="207">
        <v>46022</v>
      </c>
      <c r="V2867" s="139">
        <v>42346</v>
      </c>
      <c r="W2867" s="148" t="s">
        <v>543</v>
      </c>
      <c r="X2867" s="148" t="s">
        <v>556</v>
      </c>
      <c r="Y2867" s="11"/>
    </row>
    <row r="2868" spans="1:25" s="17" customFormat="1" ht="24.95" customHeight="1" x14ac:dyDescent="0.2">
      <c r="A2868" s="58">
        <f t="shared" si="1245"/>
        <v>18</v>
      </c>
      <c r="B2868" s="143" t="s">
        <v>547</v>
      </c>
      <c r="C2868" s="143" t="s">
        <v>356</v>
      </c>
      <c r="D2868" s="142" t="s">
        <v>23</v>
      </c>
      <c r="E2868" s="143" t="s">
        <v>13</v>
      </c>
      <c r="F2868" s="38">
        <v>2</v>
      </c>
      <c r="G2868" s="14"/>
      <c r="H2868" s="140">
        <v>47.1</v>
      </c>
      <c r="I2868" s="228">
        <f t="shared" si="1247"/>
        <v>47.1</v>
      </c>
      <c r="J2868" s="228">
        <f t="shared" si="1248"/>
        <v>0</v>
      </c>
      <c r="K2868" s="228">
        <f t="shared" si="1249"/>
        <v>47.1</v>
      </c>
      <c r="L2868" s="143">
        <v>1</v>
      </c>
      <c r="M2868" s="12"/>
      <c r="N2868" s="143">
        <v>1</v>
      </c>
      <c r="O2868" s="247">
        <v>2</v>
      </c>
      <c r="P2868" s="13"/>
      <c r="Q2868" s="247">
        <v>2</v>
      </c>
      <c r="R2868" s="223" t="s">
        <v>22</v>
      </c>
      <c r="S2868" s="141">
        <v>43539</v>
      </c>
      <c r="T2868" s="143" t="s">
        <v>357</v>
      </c>
      <c r="U2868" s="45">
        <v>46022</v>
      </c>
      <c r="V2868" s="139">
        <v>42892</v>
      </c>
      <c r="W2868" s="148" t="s">
        <v>543</v>
      </c>
      <c r="X2868" s="148" t="s">
        <v>556</v>
      </c>
      <c r="Y2868" s="11"/>
    </row>
    <row r="2869" spans="1:25" s="17" customFormat="1" ht="24.95" customHeight="1" x14ac:dyDescent="0.2">
      <c r="A2869" s="58">
        <f t="shared" si="1245"/>
        <v>18</v>
      </c>
      <c r="B2869" s="234" t="s">
        <v>547</v>
      </c>
      <c r="C2869" s="143" t="s">
        <v>356</v>
      </c>
      <c r="D2869" s="142" t="s">
        <v>24</v>
      </c>
      <c r="E2869" s="143" t="s">
        <v>13</v>
      </c>
      <c r="F2869" s="38">
        <v>2</v>
      </c>
      <c r="G2869" s="14"/>
      <c r="H2869" s="140">
        <v>47.3</v>
      </c>
      <c r="I2869" s="228">
        <f t="shared" si="1247"/>
        <v>0</v>
      </c>
      <c r="J2869" s="228">
        <f t="shared" si="1248"/>
        <v>0</v>
      </c>
      <c r="K2869" s="228">
        <f t="shared" si="1249"/>
        <v>0</v>
      </c>
      <c r="L2869" s="143">
        <f t="shared" ref="L2869" si="1250">IF(I2869&gt;0,1,IF(I2869=0,0))</f>
        <v>0</v>
      </c>
      <c r="M2869" s="143">
        <f t="shared" ref="M2869" si="1251">IF(J2869&gt;0,1,IF(J2869=0,0))</f>
        <v>0</v>
      </c>
      <c r="N2869" s="143">
        <f t="shared" ref="N2869" si="1252">IF(K2869&gt;0,1,IF(K2869=0,0))</f>
        <v>0</v>
      </c>
      <c r="O2869" s="247">
        <v>0</v>
      </c>
      <c r="P2869" s="247"/>
      <c r="Q2869" s="247">
        <f t="shared" ref="Q2869" si="1253">O2869-P2869</f>
        <v>0</v>
      </c>
      <c r="R2869" s="223" t="s">
        <v>106</v>
      </c>
      <c r="S2869" s="141">
        <v>43539</v>
      </c>
      <c r="T2869" s="143" t="s">
        <v>357</v>
      </c>
      <c r="U2869" s="45">
        <v>46022</v>
      </c>
      <c r="V2869" s="16"/>
      <c r="W2869" s="16"/>
      <c r="X2869" s="16"/>
      <c r="Y2869" s="11"/>
    </row>
    <row r="2870" spans="1:25" s="17" customFormat="1" ht="24.95" customHeight="1" x14ac:dyDescent="0.2">
      <c r="A2870" s="58">
        <f t="shared" si="1245"/>
        <v>18</v>
      </c>
      <c r="B2870" s="143" t="s">
        <v>547</v>
      </c>
      <c r="C2870" s="143" t="s">
        <v>356</v>
      </c>
      <c r="D2870" s="142" t="s">
        <v>25</v>
      </c>
      <c r="E2870" s="143" t="s">
        <v>13</v>
      </c>
      <c r="F2870" s="38">
        <v>2</v>
      </c>
      <c r="G2870" s="14"/>
      <c r="H2870" s="140">
        <v>46</v>
      </c>
      <c r="I2870" s="228">
        <f t="shared" si="1247"/>
        <v>46</v>
      </c>
      <c r="J2870" s="228">
        <f t="shared" si="1248"/>
        <v>0</v>
      </c>
      <c r="K2870" s="228">
        <f t="shared" si="1249"/>
        <v>46</v>
      </c>
      <c r="L2870" s="143">
        <v>1</v>
      </c>
      <c r="M2870" s="12"/>
      <c r="N2870" s="143">
        <v>1</v>
      </c>
      <c r="O2870" s="247">
        <v>2</v>
      </c>
      <c r="P2870" s="13"/>
      <c r="Q2870" s="247">
        <v>2</v>
      </c>
      <c r="R2870" s="223" t="s">
        <v>22</v>
      </c>
      <c r="S2870" s="141">
        <v>43539</v>
      </c>
      <c r="T2870" s="143" t="s">
        <v>357</v>
      </c>
      <c r="U2870" s="45">
        <v>46022</v>
      </c>
      <c r="V2870" s="139">
        <v>42346</v>
      </c>
      <c r="W2870" s="148" t="s">
        <v>543</v>
      </c>
      <c r="X2870" s="148" t="s">
        <v>556</v>
      </c>
      <c r="Y2870" s="11"/>
    </row>
    <row r="2871" spans="1:25" s="17" customFormat="1" ht="24.95" customHeight="1" x14ac:dyDescent="0.2">
      <c r="A2871" s="58">
        <f t="shared" si="1245"/>
        <v>18</v>
      </c>
      <c r="B2871" s="143" t="s">
        <v>547</v>
      </c>
      <c r="C2871" s="143" t="s">
        <v>356</v>
      </c>
      <c r="D2871" s="142" t="s">
        <v>26</v>
      </c>
      <c r="E2871" s="143" t="s">
        <v>13</v>
      </c>
      <c r="F2871" s="38">
        <v>2</v>
      </c>
      <c r="G2871" s="14"/>
      <c r="H2871" s="140">
        <v>47.4</v>
      </c>
      <c r="I2871" s="228">
        <f t="shared" si="1247"/>
        <v>47.4</v>
      </c>
      <c r="J2871" s="228">
        <f t="shared" si="1248"/>
        <v>0</v>
      </c>
      <c r="K2871" s="228">
        <f t="shared" si="1249"/>
        <v>47.4</v>
      </c>
      <c r="L2871" s="143">
        <v>1</v>
      </c>
      <c r="M2871" s="12"/>
      <c r="N2871" s="143">
        <v>1</v>
      </c>
      <c r="O2871" s="247">
        <v>2</v>
      </c>
      <c r="P2871" s="13"/>
      <c r="Q2871" s="247">
        <v>2</v>
      </c>
      <c r="R2871" s="223" t="s">
        <v>22</v>
      </c>
      <c r="S2871" s="141">
        <v>43539</v>
      </c>
      <c r="T2871" s="143" t="s">
        <v>357</v>
      </c>
      <c r="U2871" s="45">
        <v>46022</v>
      </c>
      <c r="V2871" s="139">
        <v>42265</v>
      </c>
      <c r="W2871" s="148" t="s">
        <v>543</v>
      </c>
      <c r="X2871" s="148" t="s">
        <v>556</v>
      </c>
      <c r="Y2871" s="11"/>
    </row>
    <row r="2872" spans="1:25" s="17" customFormat="1" ht="24.95" customHeight="1" x14ac:dyDescent="0.2">
      <c r="A2872" s="58">
        <f t="shared" si="1245"/>
        <v>18</v>
      </c>
      <c r="B2872" s="143" t="s">
        <v>547</v>
      </c>
      <c r="C2872" s="143" t="s">
        <v>356</v>
      </c>
      <c r="D2872" s="142" t="s">
        <v>27</v>
      </c>
      <c r="E2872" s="143" t="s">
        <v>13</v>
      </c>
      <c r="F2872" s="38">
        <v>2</v>
      </c>
      <c r="G2872" s="14"/>
      <c r="H2872" s="140">
        <v>47.2</v>
      </c>
      <c r="I2872" s="228">
        <f t="shared" si="1247"/>
        <v>47.2</v>
      </c>
      <c r="J2872" s="228">
        <f t="shared" si="1248"/>
        <v>0</v>
      </c>
      <c r="K2872" s="228">
        <f t="shared" si="1249"/>
        <v>47.2</v>
      </c>
      <c r="L2872" s="143">
        <v>1</v>
      </c>
      <c r="M2872" s="12"/>
      <c r="N2872" s="143">
        <v>1</v>
      </c>
      <c r="O2872" s="247">
        <v>2</v>
      </c>
      <c r="P2872" s="13"/>
      <c r="Q2872" s="247">
        <v>2</v>
      </c>
      <c r="R2872" s="223" t="s">
        <v>22</v>
      </c>
      <c r="S2872" s="141">
        <v>43539</v>
      </c>
      <c r="T2872" s="143" t="s">
        <v>357</v>
      </c>
      <c r="U2872" s="45">
        <v>46022</v>
      </c>
      <c r="V2872" s="139">
        <v>43202</v>
      </c>
      <c r="W2872" s="148" t="s">
        <v>543</v>
      </c>
      <c r="X2872" s="148" t="s">
        <v>556</v>
      </c>
      <c r="Y2872" s="11"/>
    </row>
    <row r="2873" spans="1:25" s="17" customFormat="1" ht="24.95" customHeight="1" x14ac:dyDescent="0.2">
      <c r="A2873" s="58">
        <f t="shared" si="1245"/>
        <v>18</v>
      </c>
      <c r="B2873" s="143" t="s">
        <v>547</v>
      </c>
      <c r="C2873" s="143" t="s">
        <v>356</v>
      </c>
      <c r="D2873" s="142" t="s">
        <v>28</v>
      </c>
      <c r="E2873" s="143" t="s">
        <v>13</v>
      </c>
      <c r="F2873" s="38">
        <v>2</v>
      </c>
      <c r="G2873" s="14"/>
      <c r="H2873" s="140">
        <v>44.4</v>
      </c>
      <c r="I2873" s="228">
        <f t="shared" si="1247"/>
        <v>44.4</v>
      </c>
      <c r="J2873" s="228">
        <f t="shared" si="1248"/>
        <v>0</v>
      </c>
      <c r="K2873" s="228">
        <f t="shared" si="1249"/>
        <v>44.4</v>
      </c>
      <c r="L2873" s="143">
        <v>1</v>
      </c>
      <c r="M2873" s="12"/>
      <c r="N2873" s="143">
        <v>1</v>
      </c>
      <c r="O2873" s="247">
        <v>0</v>
      </c>
      <c r="P2873" s="13"/>
      <c r="Q2873" s="247">
        <v>0</v>
      </c>
      <c r="R2873" s="223" t="s">
        <v>22</v>
      </c>
      <c r="S2873" s="141">
        <v>43539</v>
      </c>
      <c r="T2873" s="143" t="s">
        <v>357</v>
      </c>
      <c r="U2873" s="45">
        <v>46022</v>
      </c>
      <c r="V2873" s="139">
        <v>41578</v>
      </c>
      <c r="W2873" s="148" t="s">
        <v>543</v>
      </c>
      <c r="X2873" s="148" t="s">
        <v>556</v>
      </c>
      <c r="Y2873" s="11"/>
    </row>
    <row r="2874" spans="1:25" s="17" customFormat="1" ht="24.95" customHeight="1" x14ac:dyDescent="0.2">
      <c r="A2874" s="58">
        <f t="shared" si="1245"/>
        <v>18</v>
      </c>
      <c r="B2874" s="143" t="s">
        <v>547</v>
      </c>
      <c r="C2874" s="143" t="s">
        <v>356</v>
      </c>
      <c r="D2874" s="142" t="s">
        <v>29</v>
      </c>
      <c r="E2874" s="143" t="s">
        <v>13</v>
      </c>
      <c r="F2874" s="38">
        <v>3</v>
      </c>
      <c r="G2874" s="14"/>
      <c r="H2874" s="140">
        <v>60.7</v>
      </c>
      <c r="I2874" s="228">
        <f t="shared" si="1247"/>
        <v>60.7</v>
      </c>
      <c r="J2874" s="228">
        <f t="shared" si="1248"/>
        <v>0</v>
      </c>
      <c r="K2874" s="228">
        <f t="shared" si="1249"/>
        <v>60.7</v>
      </c>
      <c r="L2874" s="143">
        <v>1</v>
      </c>
      <c r="M2874" s="12"/>
      <c r="N2874" s="143">
        <v>1</v>
      </c>
      <c r="O2874" s="247">
        <v>3</v>
      </c>
      <c r="P2874" s="13"/>
      <c r="Q2874" s="247">
        <v>3</v>
      </c>
      <c r="R2874" s="223" t="s">
        <v>22</v>
      </c>
      <c r="S2874" s="52">
        <v>43539</v>
      </c>
      <c r="T2874" s="49" t="s">
        <v>357</v>
      </c>
      <c r="U2874" s="197">
        <v>46022</v>
      </c>
      <c r="V2874" s="139">
        <v>42537</v>
      </c>
      <c r="W2874" s="148" t="s">
        <v>543</v>
      </c>
      <c r="X2874" s="148" t="s">
        <v>556</v>
      </c>
      <c r="Y2874" s="11"/>
    </row>
    <row r="2875" spans="1:25" s="72" customFormat="1" ht="21" customHeight="1" x14ac:dyDescent="0.2">
      <c r="A2875" s="67">
        <f t="shared" si="1245"/>
        <v>18</v>
      </c>
      <c r="B2875" s="143" t="s">
        <v>190</v>
      </c>
      <c r="C2875" s="76" t="s">
        <v>356</v>
      </c>
      <c r="D2875" s="77">
        <f>COUNTA(D2867:D2874)</f>
        <v>8</v>
      </c>
      <c r="E2875" s="47" t="s">
        <v>34</v>
      </c>
      <c r="F2875" s="33"/>
      <c r="G2875" s="78">
        <v>460.3</v>
      </c>
      <c r="H2875" s="78">
        <f>SUM(H2867:H2874)</f>
        <v>386.09999999999997</v>
      </c>
      <c r="I2875" s="78">
        <f t="shared" ref="I2875:Q2875" si="1254">SUM(I2867:I2874)</f>
        <v>338.79999999999995</v>
      </c>
      <c r="J2875" s="78">
        <f t="shared" si="1254"/>
        <v>0</v>
      </c>
      <c r="K2875" s="78">
        <f t="shared" si="1254"/>
        <v>338.79999999999995</v>
      </c>
      <c r="L2875" s="77">
        <f t="shared" si="1254"/>
        <v>7</v>
      </c>
      <c r="M2875" s="77">
        <f t="shared" si="1254"/>
        <v>0</v>
      </c>
      <c r="N2875" s="77">
        <f t="shared" si="1254"/>
        <v>7</v>
      </c>
      <c r="O2875" s="77">
        <f t="shared" si="1254"/>
        <v>15</v>
      </c>
      <c r="P2875" s="77">
        <f t="shared" si="1254"/>
        <v>0</v>
      </c>
      <c r="Q2875" s="77">
        <f t="shared" si="1254"/>
        <v>15</v>
      </c>
      <c r="R2875" s="15">
        <f>IF(L2875/D2875=0,"дом расселён 100%",IF(L2875-D2875=0,"0%",IF(L2875/D2875&lt;1,1-L2875/D2875)))</f>
        <v>0.125</v>
      </c>
      <c r="S2875" s="79">
        <v>43539</v>
      </c>
      <c r="T2875" s="76" t="s">
        <v>357</v>
      </c>
      <c r="U2875" s="79">
        <v>46022</v>
      </c>
      <c r="V2875" s="16"/>
      <c r="W2875" s="148" t="s">
        <v>543</v>
      </c>
      <c r="X2875" s="148" t="s">
        <v>556</v>
      </c>
      <c r="Y2875" s="11"/>
    </row>
    <row r="2876" spans="1:25" s="17" customFormat="1" ht="24.95" customHeight="1" x14ac:dyDescent="0.2">
      <c r="A2876" s="58">
        <f>A2875+1</f>
        <v>19</v>
      </c>
      <c r="B2876" s="143" t="s">
        <v>190</v>
      </c>
      <c r="C2876" s="143" t="s">
        <v>358</v>
      </c>
      <c r="D2876" s="142" t="s">
        <v>21</v>
      </c>
      <c r="E2876" s="143" t="s">
        <v>13</v>
      </c>
      <c r="F2876" s="38">
        <v>2</v>
      </c>
      <c r="G2876" s="14"/>
      <c r="H2876" s="140">
        <v>51.2</v>
      </c>
      <c r="I2876" s="228">
        <f t="shared" ref="I2876:I2897" si="1255">IF(R2876="Подлежит расселению",H2876,IF(R2876="Расселено",0,IF(R2876="Пустующие",0,IF(R2876="В суде",H2876))))</f>
        <v>51.2</v>
      </c>
      <c r="J2876" s="228">
        <f t="shared" ref="J2876:J2897" si="1256">IF(E2876="Муниципальная",I2876,IF(E2876="Частная",0,IF(E2876="Государственная",0,IF(E2876="Юр.лицо",0))))</f>
        <v>0</v>
      </c>
      <c r="K2876" s="228">
        <f t="shared" ref="K2876:K2897" si="1257">IF(E2876="Муниципальная",0,IF(E2876="Частная",I2876,IF(E2876="Государственная",I2876,IF(E2876="Юр.лицо",I2876))))</f>
        <v>51.2</v>
      </c>
      <c r="L2876" s="143">
        <f>SUM(M2876:N2876)</f>
        <v>1</v>
      </c>
      <c r="M2876" s="12"/>
      <c r="N2876" s="143">
        <v>1</v>
      </c>
      <c r="O2876" s="247">
        <v>2</v>
      </c>
      <c r="P2876" s="13"/>
      <c r="Q2876" s="247">
        <v>2</v>
      </c>
      <c r="R2876" s="223" t="s">
        <v>22</v>
      </c>
      <c r="S2876" s="57">
        <v>43539</v>
      </c>
      <c r="T2876" s="54" t="s">
        <v>359</v>
      </c>
      <c r="U2876" s="207">
        <v>46022</v>
      </c>
      <c r="V2876" s="139">
        <v>41992</v>
      </c>
      <c r="W2876" s="16"/>
      <c r="X2876" s="16"/>
      <c r="Y2876" s="11"/>
    </row>
    <row r="2877" spans="1:25" s="17" customFormat="1" ht="24.95" customHeight="1" x14ac:dyDescent="0.2">
      <c r="A2877" s="58">
        <f t="shared" si="1245"/>
        <v>19</v>
      </c>
      <c r="B2877" s="143" t="s">
        <v>190</v>
      </c>
      <c r="C2877" s="143" t="s">
        <v>358</v>
      </c>
      <c r="D2877" s="142" t="s">
        <v>23</v>
      </c>
      <c r="E2877" s="143" t="s">
        <v>13</v>
      </c>
      <c r="F2877" s="38">
        <v>2</v>
      </c>
      <c r="G2877" s="14"/>
      <c r="H2877" s="140">
        <v>55.4</v>
      </c>
      <c r="I2877" s="228">
        <f t="shared" si="1255"/>
        <v>55.4</v>
      </c>
      <c r="J2877" s="228">
        <f t="shared" si="1256"/>
        <v>0</v>
      </c>
      <c r="K2877" s="228">
        <f t="shared" si="1257"/>
        <v>55.4</v>
      </c>
      <c r="L2877" s="143">
        <f t="shared" ref="L2877:L2897" si="1258">SUM(M2877:N2877)</f>
        <v>1</v>
      </c>
      <c r="M2877" s="12"/>
      <c r="N2877" s="143">
        <v>1</v>
      </c>
      <c r="O2877" s="247">
        <v>1</v>
      </c>
      <c r="P2877" s="13"/>
      <c r="Q2877" s="247">
        <v>1</v>
      </c>
      <c r="R2877" s="223" t="s">
        <v>22</v>
      </c>
      <c r="S2877" s="141">
        <v>43539</v>
      </c>
      <c r="T2877" s="143" t="s">
        <v>359</v>
      </c>
      <c r="U2877" s="45">
        <v>46022</v>
      </c>
      <c r="V2877" s="139">
        <v>43368</v>
      </c>
      <c r="W2877" s="16"/>
      <c r="X2877" s="16"/>
      <c r="Y2877" s="11"/>
    </row>
    <row r="2878" spans="1:25" s="17" customFormat="1" ht="24.95" customHeight="1" x14ac:dyDescent="0.2">
      <c r="A2878" s="58">
        <f t="shared" si="1245"/>
        <v>19</v>
      </c>
      <c r="B2878" s="143" t="s">
        <v>190</v>
      </c>
      <c r="C2878" s="143" t="s">
        <v>358</v>
      </c>
      <c r="D2878" s="142" t="s">
        <v>24</v>
      </c>
      <c r="E2878" s="143" t="s">
        <v>13</v>
      </c>
      <c r="F2878" s="38">
        <v>1</v>
      </c>
      <c r="G2878" s="14"/>
      <c r="H2878" s="140">
        <v>33.799999999999997</v>
      </c>
      <c r="I2878" s="228">
        <f t="shared" si="1255"/>
        <v>33.799999999999997</v>
      </c>
      <c r="J2878" s="228">
        <f t="shared" si="1256"/>
        <v>0</v>
      </c>
      <c r="K2878" s="228">
        <f t="shared" si="1257"/>
        <v>33.799999999999997</v>
      </c>
      <c r="L2878" s="143">
        <f t="shared" si="1258"/>
        <v>1</v>
      </c>
      <c r="M2878" s="12"/>
      <c r="N2878" s="143">
        <v>1</v>
      </c>
      <c r="O2878" s="247">
        <v>5</v>
      </c>
      <c r="P2878" s="13"/>
      <c r="Q2878" s="247">
        <v>5</v>
      </c>
      <c r="R2878" s="223" t="s">
        <v>22</v>
      </c>
      <c r="S2878" s="141">
        <v>43539</v>
      </c>
      <c r="T2878" s="143" t="s">
        <v>359</v>
      </c>
      <c r="U2878" s="45">
        <v>46022</v>
      </c>
      <c r="V2878" s="139">
        <v>41744</v>
      </c>
      <c r="W2878" s="16"/>
      <c r="X2878" s="16"/>
      <c r="Y2878" s="11"/>
    </row>
    <row r="2879" spans="1:25" s="17" customFormat="1" ht="24.95" customHeight="1" x14ac:dyDescent="0.2">
      <c r="A2879" s="58">
        <f t="shared" si="1245"/>
        <v>19</v>
      </c>
      <c r="B2879" s="143" t="s">
        <v>190</v>
      </c>
      <c r="C2879" s="143" t="s">
        <v>358</v>
      </c>
      <c r="D2879" s="142" t="s">
        <v>25</v>
      </c>
      <c r="E2879" s="143" t="s">
        <v>13</v>
      </c>
      <c r="F2879" s="38">
        <v>1</v>
      </c>
      <c r="G2879" s="14"/>
      <c r="H2879" s="140">
        <v>39.200000000000003</v>
      </c>
      <c r="I2879" s="228">
        <f t="shared" si="1255"/>
        <v>39.200000000000003</v>
      </c>
      <c r="J2879" s="228">
        <f t="shared" si="1256"/>
        <v>0</v>
      </c>
      <c r="K2879" s="228">
        <f t="shared" si="1257"/>
        <v>39.200000000000003</v>
      </c>
      <c r="L2879" s="143">
        <f t="shared" si="1258"/>
        <v>1</v>
      </c>
      <c r="M2879" s="12"/>
      <c r="N2879" s="143">
        <v>1</v>
      </c>
      <c r="O2879" s="247">
        <v>3</v>
      </c>
      <c r="P2879" s="13"/>
      <c r="Q2879" s="247">
        <v>3</v>
      </c>
      <c r="R2879" s="223" t="s">
        <v>22</v>
      </c>
      <c r="S2879" s="141">
        <v>43539</v>
      </c>
      <c r="T2879" s="143" t="s">
        <v>359</v>
      </c>
      <c r="U2879" s="45">
        <v>46022</v>
      </c>
      <c r="V2879" s="139">
        <v>42746</v>
      </c>
      <c r="W2879" s="16"/>
      <c r="X2879" s="16"/>
      <c r="Y2879" s="11"/>
    </row>
    <row r="2880" spans="1:25" s="17" customFormat="1" ht="24.95" customHeight="1" x14ac:dyDescent="0.2">
      <c r="A2880" s="58">
        <f t="shared" si="1245"/>
        <v>19</v>
      </c>
      <c r="B2880" s="143" t="s">
        <v>190</v>
      </c>
      <c r="C2880" s="143" t="s">
        <v>358</v>
      </c>
      <c r="D2880" s="142" t="s">
        <v>26</v>
      </c>
      <c r="E2880" s="143" t="s">
        <v>13</v>
      </c>
      <c r="F2880" s="38">
        <v>1</v>
      </c>
      <c r="G2880" s="14"/>
      <c r="H2880" s="140">
        <v>33.700000000000003</v>
      </c>
      <c r="I2880" s="228">
        <f t="shared" si="1255"/>
        <v>33.700000000000003</v>
      </c>
      <c r="J2880" s="228">
        <f t="shared" si="1256"/>
        <v>0</v>
      </c>
      <c r="K2880" s="228">
        <f t="shared" si="1257"/>
        <v>33.700000000000003</v>
      </c>
      <c r="L2880" s="143">
        <f t="shared" si="1258"/>
        <v>1</v>
      </c>
      <c r="M2880" s="12"/>
      <c r="N2880" s="143">
        <v>1</v>
      </c>
      <c r="O2880" s="247">
        <v>5</v>
      </c>
      <c r="P2880" s="13"/>
      <c r="Q2880" s="247">
        <v>5</v>
      </c>
      <c r="R2880" s="223" t="s">
        <v>22</v>
      </c>
      <c r="S2880" s="141">
        <v>43539</v>
      </c>
      <c r="T2880" s="143" t="s">
        <v>359</v>
      </c>
      <c r="U2880" s="45">
        <v>46022</v>
      </c>
      <c r="V2880" s="139">
        <v>39540</v>
      </c>
      <c r="W2880" s="16"/>
      <c r="X2880" s="16"/>
      <c r="Y2880" s="11"/>
    </row>
    <row r="2881" spans="1:25" s="17" customFormat="1" ht="24.95" customHeight="1" x14ac:dyDescent="0.2">
      <c r="A2881" s="58">
        <f t="shared" si="1245"/>
        <v>19</v>
      </c>
      <c r="B2881" s="143" t="s">
        <v>190</v>
      </c>
      <c r="C2881" s="143" t="s">
        <v>358</v>
      </c>
      <c r="D2881" s="142" t="s">
        <v>27</v>
      </c>
      <c r="E2881" s="143" t="s">
        <v>13</v>
      </c>
      <c r="F2881" s="38">
        <v>3</v>
      </c>
      <c r="G2881" s="14"/>
      <c r="H2881" s="140">
        <v>72.7</v>
      </c>
      <c r="I2881" s="228">
        <f t="shared" si="1255"/>
        <v>72.7</v>
      </c>
      <c r="J2881" s="228">
        <f t="shared" si="1256"/>
        <v>0</v>
      </c>
      <c r="K2881" s="228">
        <f t="shared" si="1257"/>
        <v>72.7</v>
      </c>
      <c r="L2881" s="143">
        <f t="shared" si="1258"/>
        <v>1</v>
      </c>
      <c r="M2881" s="12"/>
      <c r="N2881" s="143">
        <v>1</v>
      </c>
      <c r="O2881" s="247">
        <v>9</v>
      </c>
      <c r="P2881" s="13"/>
      <c r="Q2881" s="247">
        <v>9</v>
      </c>
      <c r="R2881" s="223" t="s">
        <v>22</v>
      </c>
      <c r="S2881" s="141">
        <v>43539</v>
      </c>
      <c r="T2881" s="143" t="s">
        <v>359</v>
      </c>
      <c r="U2881" s="45">
        <v>46022</v>
      </c>
      <c r="V2881" s="139">
        <v>40526</v>
      </c>
      <c r="W2881" s="16"/>
      <c r="X2881" s="16"/>
      <c r="Y2881" s="11"/>
    </row>
    <row r="2882" spans="1:25" s="17" customFormat="1" ht="24.95" customHeight="1" x14ac:dyDescent="0.2">
      <c r="A2882" s="58">
        <f t="shared" si="1245"/>
        <v>19</v>
      </c>
      <c r="B2882" s="143" t="s">
        <v>190</v>
      </c>
      <c r="C2882" s="143" t="s">
        <v>358</v>
      </c>
      <c r="D2882" s="142" t="s">
        <v>28</v>
      </c>
      <c r="E2882" s="143" t="s">
        <v>13</v>
      </c>
      <c r="F2882" s="38">
        <v>2</v>
      </c>
      <c r="G2882" s="14"/>
      <c r="H2882" s="140">
        <v>49</v>
      </c>
      <c r="I2882" s="228">
        <f t="shared" si="1255"/>
        <v>49</v>
      </c>
      <c r="J2882" s="228">
        <f t="shared" si="1256"/>
        <v>0</v>
      </c>
      <c r="K2882" s="228">
        <f t="shared" si="1257"/>
        <v>49</v>
      </c>
      <c r="L2882" s="143">
        <f t="shared" si="1258"/>
        <v>1</v>
      </c>
      <c r="M2882" s="12"/>
      <c r="N2882" s="143">
        <v>1</v>
      </c>
      <c r="O2882" s="247">
        <v>5</v>
      </c>
      <c r="P2882" s="13"/>
      <c r="Q2882" s="247">
        <v>5</v>
      </c>
      <c r="R2882" s="223" t="s">
        <v>22</v>
      </c>
      <c r="S2882" s="141">
        <v>43539</v>
      </c>
      <c r="T2882" s="143" t="s">
        <v>359</v>
      </c>
      <c r="U2882" s="45">
        <v>46022</v>
      </c>
      <c r="V2882" s="139">
        <v>40541</v>
      </c>
      <c r="W2882" s="16"/>
      <c r="X2882" s="16"/>
      <c r="Y2882" s="11"/>
    </row>
    <row r="2883" spans="1:25" s="17" customFormat="1" ht="24.95" customHeight="1" x14ac:dyDescent="0.2">
      <c r="A2883" s="58">
        <f t="shared" si="1245"/>
        <v>19</v>
      </c>
      <c r="B2883" s="143" t="s">
        <v>190</v>
      </c>
      <c r="C2883" s="143" t="s">
        <v>358</v>
      </c>
      <c r="D2883" s="142" t="s">
        <v>29</v>
      </c>
      <c r="E2883" s="143" t="s">
        <v>13</v>
      </c>
      <c r="F2883" s="38">
        <v>1</v>
      </c>
      <c r="G2883" s="14"/>
      <c r="H2883" s="140">
        <v>32.799999999999997</v>
      </c>
      <c r="I2883" s="228">
        <f t="shared" si="1255"/>
        <v>32.799999999999997</v>
      </c>
      <c r="J2883" s="228">
        <f t="shared" si="1256"/>
        <v>0</v>
      </c>
      <c r="K2883" s="228">
        <f t="shared" si="1257"/>
        <v>32.799999999999997</v>
      </c>
      <c r="L2883" s="143">
        <f t="shared" si="1258"/>
        <v>1</v>
      </c>
      <c r="M2883" s="12">
        <v>1</v>
      </c>
      <c r="N2883" s="143"/>
      <c r="O2883" s="247">
        <v>3</v>
      </c>
      <c r="P2883" s="13"/>
      <c r="Q2883" s="247">
        <v>3</v>
      </c>
      <c r="R2883" s="223" t="s">
        <v>22</v>
      </c>
      <c r="S2883" s="141">
        <v>43539</v>
      </c>
      <c r="T2883" s="143" t="s">
        <v>359</v>
      </c>
      <c r="U2883" s="45">
        <v>46022</v>
      </c>
      <c r="V2883" s="16"/>
      <c r="W2883" s="16"/>
      <c r="X2883" s="16"/>
      <c r="Y2883" s="11"/>
    </row>
    <row r="2884" spans="1:25" s="17" customFormat="1" ht="24.95" customHeight="1" x14ac:dyDescent="0.2">
      <c r="A2884" s="58">
        <f t="shared" si="1245"/>
        <v>19</v>
      </c>
      <c r="B2884" s="143" t="s">
        <v>190</v>
      </c>
      <c r="C2884" s="143" t="s">
        <v>358</v>
      </c>
      <c r="D2884" s="142" t="s">
        <v>30</v>
      </c>
      <c r="E2884" s="143" t="s">
        <v>12</v>
      </c>
      <c r="F2884" s="38">
        <v>1</v>
      </c>
      <c r="G2884" s="14"/>
      <c r="H2884" s="140">
        <v>42.3</v>
      </c>
      <c r="I2884" s="228">
        <f t="shared" si="1255"/>
        <v>42.3</v>
      </c>
      <c r="J2884" s="228">
        <f t="shared" si="1256"/>
        <v>42.3</v>
      </c>
      <c r="K2884" s="228">
        <f t="shared" si="1257"/>
        <v>0</v>
      </c>
      <c r="L2884" s="143">
        <f t="shared" si="1258"/>
        <v>0</v>
      </c>
      <c r="M2884" s="12"/>
      <c r="N2884" s="143"/>
      <c r="O2884" s="247">
        <v>2</v>
      </c>
      <c r="P2884" s="13"/>
      <c r="Q2884" s="247">
        <v>0</v>
      </c>
      <c r="R2884" s="223" t="s">
        <v>195</v>
      </c>
      <c r="S2884" s="141">
        <v>43539</v>
      </c>
      <c r="T2884" s="143" t="s">
        <v>359</v>
      </c>
      <c r="U2884" s="45">
        <v>46022</v>
      </c>
      <c r="V2884" s="16"/>
      <c r="W2884" s="16"/>
      <c r="X2884" s="16"/>
      <c r="Y2884" s="11"/>
    </row>
    <row r="2885" spans="1:25" s="17" customFormat="1" ht="24.95" customHeight="1" x14ac:dyDescent="0.2">
      <c r="A2885" s="58">
        <f t="shared" si="1245"/>
        <v>19</v>
      </c>
      <c r="B2885" s="143" t="s">
        <v>190</v>
      </c>
      <c r="C2885" s="143" t="s">
        <v>358</v>
      </c>
      <c r="D2885" s="142" t="s">
        <v>31</v>
      </c>
      <c r="E2885" s="143" t="s">
        <v>12</v>
      </c>
      <c r="F2885" s="38">
        <v>1</v>
      </c>
      <c r="G2885" s="14"/>
      <c r="H2885" s="140">
        <v>33.4</v>
      </c>
      <c r="I2885" s="228">
        <f t="shared" si="1255"/>
        <v>33.4</v>
      </c>
      <c r="J2885" s="228">
        <f t="shared" si="1256"/>
        <v>33.4</v>
      </c>
      <c r="K2885" s="228">
        <f t="shared" si="1257"/>
        <v>0</v>
      </c>
      <c r="L2885" s="143">
        <f t="shared" si="1258"/>
        <v>1</v>
      </c>
      <c r="M2885" s="12">
        <v>1</v>
      </c>
      <c r="N2885" s="143"/>
      <c r="O2885" s="247">
        <v>1</v>
      </c>
      <c r="P2885" s="13"/>
      <c r="Q2885" s="247">
        <v>1</v>
      </c>
      <c r="R2885" s="223" t="s">
        <v>22</v>
      </c>
      <c r="S2885" s="141">
        <v>43539</v>
      </c>
      <c r="T2885" s="143" t="s">
        <v>359</v>
      </c>
      <c r="U2885" s="45">
        <v>46022</v>
      </c>
      <c r="V2885" s="16"/>
      <c r="W2885" s="16"/>
      <c r="X2885" s="16"/>
      <c r="Y2885" s="11"/>
    </row>
    <row r="2886" spans="1:25" s="17" customFormat="1" ht="24.95" customHeight="1" x14ac:dyDescent="0.2">
      <c r="A2886" s="58">
        <f t="shared" si="1245"/>
        <v>19</v>
      </c>
      <c r="B2886" s="143" t="s">
        <v>190</v>
      </c>
      <c r="C2886" s="143" t="s">
        <v>358</v>
      </c>
      <c r="D2886" s="142" t="s">
        <v>32</v>
      </c>
      <c r="E2886" s="143" t="s">
        <v>12</v>
      </c>
      <c r="F2886" s="38">
        <v>1</v>
      </c>
      <c r="G2886" s="14"/>
      <c r="H2886" s="140">
        <v>34</v>
      </c>
      <c r="I2886" s="228">
        <f t="shared" si="1255"/>
        <v>34</v>
      </c>
      <c r="J2886" s="228">
        <f t="shared" si="1256"/>
        <v>34</v>
      </c>
      <c r="K2886" s="228">
        <f t="shared" si="1257"/>
        <v>0</v>
      </c>
      <c r="L2886" s="143">
        <f t="shared" si="1258"/>
        <v>1</v>
      </c>
      <c r="M2886" s="12">
        <v>1</v>
      </c>
      <c r="N2886" s="143"/>
      <c r="O2886" s="247">
        <v>1</v>
      </c>
      <c r="P2886" s="13"/>
      <c r="Q2886" s="247">
        <v>1</v>
      </c>
      <c r="R2886" s="223" t="s">
        <v>22</v>
      </c>
      <c r="S2886" s="141">
        <v>43539</v>
      </c>
      <c r="T2886" s="143" t="s">
        <v>359</v>
      </c>
      <c r="U2886" s="45">
        <v>46022</v>
      </c>
      <c r="V2886" s="16"/>
      <c r="W2886" s="16"/>
      <c r="X2886" s="16"/>
      <c r="Y2886" s="11"/>
    </row>
    <row r="2887" spans="1:25" s="17" customFormat="1" ht="24.95" customHeight="1" x14ac:dyDescent="0.2">
      <c r="A2887" s="58">
        <f t="shared" si="1245"/>
        <v>19</v>
      </c>
      <c r="B2887" s="143" t="s">
        <v>190</v>
      </c>
      <c r="C2887" s="143" t="s">
        <v>358</v>
      </c>
      <c r="D2887" s="142" t="s">
        <v>33</v>
      </c>
      <c r="E2887" s="143" t="s">
        <v>12</v>
      </c>
      <c r="F2887" s="38">
        <v>1</v>
      </c>
      <c r="G2887" s="14"/>
      <c r="H2887" s="140">
        <v>41.1</v>
      </c>
      <c r="I2887" s="228">
        <f t="shared" si="1255"/>
        <v>41.1</v>
      </c>
      <c r="J2887" s="228">
        <f t="shared" si="1256"/>
        <v>41.1</v>
      </c>
      <c r="K2887" s="228">
        <f t="shared" si="1257"/>
        <v>0</v>
      </c>
      <c r="L2887" s="143">
        <f t="shared" si="1258"/>
        <v>1</v>
      </c>
      <c r="M2887" s="12">
        <v>1</v>
      </c>
      <c r="N2887" s="143"/>
      <c r="O2887" s="247">
        <v>1</v>
      </c>
      <c r="P2887" s="13"/>
      <c r="Q2887" s="247">
        <v>1</v>
      </c>
      <c r="R2887" s="223" t="s">
        <v>22</v>
      </c>
      <c r="S2887" s="141">
        <v>43539</v>
      </c>
      <c r="T2887" s="143" t="s">
        <v>359</v>
      </c>
      <c r="U2887" s="45">
        <v>46022</v>
      </c>
      <c r="V2887" s="16"/>
      <c r="W2887" s="16"/>
      <c r="X2887" s="16"/>
      <c r="Y2887" s="11"/>
    </row>
    <row r="2888" spans="1:25" s="17" customFormat="1" ht="24.95" customHeight="1" x14ac:dyDescent="0.2">
      <c r="A2888" s="58">
        <f t="shared" si="1245"/>
        <v>19</v>
      </c>
      <c r="B2888" s="143" t="s">
        <v>190</v>
      </c>
      <c r="C2888" s="143" t="s">
        <v>358</v>
      </c>
      <c r="D2888" s="142" t="s">
        <v>39</v>
      </c>
      <c r="E2888" s="143" t="s">
        <v>13</v>
      </c>
      <c r="F2888" s="38">
        <v>1</v>
      </c>
      <c r="G2888" s="14"/>
      <c r="H2888" s="140">
        <v>33.799999999999997</v>
      </c>
      <c r="I2888" s="228">
        <f t="shared" si="1255"/>
        <v>33.799999999999997</v>
      </c>
      <c r="J2888" s="228">
        <f t="shared" si="1256"/>
        <v>0</v>
      </c>
      <c r="K2888" s="228">
        <f t="shared" si="1257"/>
        <v>33.799999999999997</v>
      </c>
      <c r="L2888" s="143">
        <f t="shared" si="1258"/>
        <v>1</v>
      </c>
      <c r="M2888" s="12"/>
      <c r="N2888" s="143">
        <v>1</v>
      </c>
      <c r="O2888" s="247">
        <v>1</v>
      </c>
      <c r="P2888" s="13"/>
      <c r="Q2888" s="247">
        <v>1</v>
      </c>
      <c r="R2888" s="223" t="s">
        <v>22</v>
      </c>
      <c r="S2888" s="141">
        <v>43539</v>
      </c>
      <c r="T2888" s="143" t="s">
        <v>359</v>
      </c>
      <c r="U2888" s="45">
        <v>46022</v>
      </c>
      <c r="V2888" s="139">
        <v>39361</v>
      </c>
      <c r="W2888" s="16"/>
      <c r="X2888" s="16"/>
      <c r="Y2888" s="11"/>
    </row>
    <row r="2889" spans="1:25" s="17" customFormat="1" ht="24.95" customHeight="1" x14ac:dyDescent="0.2">
      <c r="A2889" s="58">
        <f t="shared" si="1245"/>
        <v>19</v>
      </c>
      <c r="B2889" s="143" t="s">
        <v>190</v>
      </c>
      <c r="C2889" s="143" t="s">
        <v>358</v>
      </c>
      <c r="D2889" s="142" t="s">
        <v>40</v>
      </c>
      <c r="E2889" s="143" t="s">
        <v>13</v>
      </c>
      <c r="F2889" s="38">
        <v>1</v>
      </c>
      <c r="G2889" s="14"/>
      <c r="H2889" s="140">
        <v>34.200000000000003</v>
      </c>
      <c r="I2889" s="228">
        <f t="shared" si="1255"/>
        <v>34.200000000000003</v>
      </c>
      <c r="J2889" s="228">
        <f t="shared" si="1256"/>
        <v>0</v>
      </c>
      <c r="K2889" s="228">
        <f t="shared" si="1257"/>
        <v>34.200000000000003</v>
      </c>
      <c r="L2889" s="143">
        <f t="shared" si="1258"/>
        <v>1</v>
      </c>
      <c r="M2889" s="12"/>
      <c r="N2889" s="143">
        <v>1</v>
      </c>
      <c r="O2889" s="247">
        <v>1</v>
      </c>
      <c r="P2889" s="13"/>
      <c r="Q2889" s="247">
        <v>1</v>
      </c>
      <c r="R2889" s="223" t="s">
        <v>22</v>
      </c>
      <c r="S2889" s="141">
        <v>43539</v>
      </c>
      <c r="T2889" s="143" t="s">
        <v>359</v>
      </c>
      <c r="U2889" s="45">
        <v>46022</v>
      </c>
      <c r="V2889" s="139">
        <v>42858</v>
      </c>
      <c r="W2889" s="16"/>
      <c r="X2889" s="16"/>
      <c r="Y2889" s="11"/>
    </row>
    <row r="2890" spans="1:25" s="17" customFormat="1" ht="24.95" customHeight="1" x14ac:dyDescent="0.2">
      <c r="A2890" s="58">
        <f t="shared" si="1245"/>
        <v>19</v>
      </c>
      <c r="B2890" s="143" t="s">
        <v>190</v>
      </c>
      <c r="C2890" s="143" t="s">
        <v>358</v>
      </c>
      <c r="D2890" s="142" t="s">
        <v>41</v>
      </c>
      <c r="E2890" s="143" t="s">
        <v>12</v>
      </c>
      <c r="F2890" s="38">
        <v>1</v>
      </c>
      <c r="G2890" s="14"/>
      <c r="H2890" s="140">
        <v>38.5</v>
      </c>
      <c r="I2890" s="228">
        <f t="shared" si="1255"/>
        <v>38.5</v>
      </c>
      <c r="J2890" s="228">
        <f t="shared" si="1256"/>
        <v>38.5</v>
      </c>
      <c r="K2890" s="228">
        <f t="shared" si="1257"/>
        <v>0</v>
      </c>
      <c r="L2890" s="143">
        <f t="shared" si="1258"/>
        <v>1</v>
      </c>
      <c r="M2890" s="12">
        <v>1</v>
      </c>
      <c r="N2890" s="143"/>
      <c r="O2890" s="247">
        <v>2</v>
      </c>
      <c r="P2890" s="13"/>
      <c r="Q2890" s="247">
        <v>2</v>
      </c>
      <c r="R2890" s="223" t="s">
        <v>22</v>
      </c>
      <c r="S2890" s="141">
        <v>43539</v>
      </c>
      <c r="T2890" s="143" t="s">
        <v>359</v>
      </c>
      <c r="U2890" s="45">
        <v>46022</v>
      </c>
      <c r="V2890" s="16"/>
      <c r="W2890" s="16"/>
      <c r="X2890" s="16"/>
      <c r="Y2890" s="11"/>
    </row>
    <row r="2891" spans="1:25" s="17" customFormat="1" ht="24.95" customHeight="1" x14ac:dyDescent="0.2">
      <c r="A2891" s="58">
        <f t="shared" si="1245"/>
        <v>19</v>
      </c>
      <c r="B2891" s="143" t="s">
        <v>190</v>
      </c>
      <c r="C2891" s="143" t="s">
        <v>358</v>
      </c>
      <c r="D2891" s="142" t="s">
        <v>42</v>
      </c>
      <c r="E2891" s="143" t="s">
        <v>13</v>
      </c>
      <c r="F2891" s="38">
        <v>1</v>
      </c>
      <c r="G2891" s="14"/>
      <c r="H2891" s="140">
        <v>33.6</v>
      </c>
      <c r="I2891" s="228">
        <f t="shared" si="1255"/>
        <v>33.6</v>
      </c>
      <c r="J2891" s="228">
        <f t="shared" si="1256"/>
        <v>0</v>
      </c>
      <c r="K2891" s="228">
        <f t="shared" si="1257"/>
        <v>33.6</v>
      </c>
      <c r="L2891" s="143">
        <f t="shared" si="1258"/>
        <v>1</v>
      </c>
      <c r="M2891" s="12"/>
      <c r="N2891" s="143">
        <v>1</v>
      </c>
      <c r="O2891" s="247">
        <v>2</v>
      </c>
      <c r="P2891" s="13"/>
      <c r="Q2891" s="247">
        <v>2</v>
      </c>
      <c r="R2891" s="223" t="s">
        <v>22</v>
      </c>
      <c r="S2891" s="141">
        <v>43539</v>
      </c>
      <c r="T2891" s="143" t="s">
        <v>359</v>
      </c>
      <c r="U2891" s="45">
        <v>46022</v>
      </c>
      <c r="V2891" s="139">
        <v>42983</v>
      </c>
      <c r="W2891" s="16"/>
      <c r="X2891" s="16"/>
      <c r="Y2891" s="11"/>
    </row>
    <row r="2892" spans="1:25" s="17" customFormat="1" ht="24.95" customHeight="1" x14ac:dyDescent="0.2">
      <c r="A2892" s="58">
        <f t="shared" si="1245"/>
        <v>19</v>
      </c>
      <c r="B2892" s="143" t="s">
        <v>190</v>
      </c>
      <c r="C2892" s="143" t="s">
        <v>358</v>
      </c>
      <c r="D2892" s="142" t="s">
        <v>43</v>
      </c>
      <c r="E2892" s="143" t="s">
        <v>12</v>
      </c>
      <c r="F2892" s="38">
        <v>1</v>
      </c>
      <c r="G2892" s="14"/>
      <c r="H2892" s="140">
        <v>32.799999999999997</v>
      </c>
      <c r="I2892" s="228">
        <f t="shared" si="1255"/>
        <v>32.799999999999997</v>
      </c>
      <c r="J2892" s="228">
        <f t="shared" si="1256"/>
        <v>32.799999999999997</v>
      </c>
      <c r="K2892" s="228">
        <f t="shared" si="1257"/>
        <v>0</v>
      </c>
      <c r="L2892" s="143">
        <f t="shared" si="1258"/>
        <v>1</v>
      </c>
      <c r="M2892" s="12">
        <v>1</v>
      </c>
      <c r="N2892" s="143"/>
      <c r="O2892" s="247">
        <v>1</v>
      </c>
      <c r="P2892" s="13"/>
      <c r="Q2892" s="247">
        <v>1</v>
      </c>
      <c r="R2892" s="223" t="s">
        <v>22</v>
      </c>
      <c r="S2892" s="141">
        <v>43539</v>
      </c>
      <c r="T2892" s="143" t="s">
        <v>359</v>
      </c>
      <c r="U2892" s="45">
        <v>46022</v>
      </c>
      <c r="V2892" s="16"/>
      <c r="W2892" s="16"/>
      <c r="X2892" s="16"/>
      <c r="Y2892" s="11"/>
    </row>
    <row r="2893" spans="1:25" s="17" customFormat="1" ht="24.95" customHeight="1" x14ac:dyDescent="0.2">
      <c r="A2893" s="58">
        <f t="shared" si="1245"/>
        <v>19</v>
      </c>
      <c r="B2893" s="143" t="s">
        <v>190</v>
      </c>
      <c r="C2893" s="143" t="s">
        <v>358</v>
      </c>
      <c r="D2893" s="142" t="s">
        <v>46</v>
      </c>
      <c r="E2893" s="143" t="s">
        <v>13</v>
      </c>
      <c r="F2893" s="38">
        <v>1</v>
      </c>
      <c r="G2893" s="14"/>
      <c r="H2893" s="140">
        <v>39.1</v>
      </c>
      <c r="I2893" s="228">
        <f t="shared" si="1255"/>
        <v>39.1</v>
      </c>
      <c r="J2893" s="228">
        <f t="shared" si="1256"/>
        <v>0</v>
      </c>
      <c r="K2893" s="228">
        <f t="shared" si="1257"/>
        <v>39.1</v>
      </c>
      <c r="L2893" s="143">
        <f t="shared" si="1258"/>
        <v>1</v>
      </c>
      <c r="M2893" s="12"/>
      <c r="N2893" s="143">
        <v>1</v>
      </c>
      <c r="O2893" s="247">
        <v>3</v>
      </c>
      <c r="P2893" s="13"/>
      <c r="Q2893" s="247">
        <v>3</v>
      </c>
      <c r="R2893" s="223" t="s">
        <v>22</v>
      </c>
      <c r="S2893" s="141">
        <v>43539</v>
      </c>
      <c r="T2893" s="143" t="s">
        <v>359</v>
      </c>
      <c r="U2893" s="45">
        <v>46022</v>
      </c>
      <c r="V2893" s="139">
        <v>41676</v>
      </c>
      <c r="W2893" s="16"/>
      <c r="X2893" s="16"/>
      <c r="Y2893" s="11"/>
    </row>
    <row r="2894" spans="1:25" s="17" customFormat="1" ht="24.95" customHeight="1" x14ac:dyDescent="0.2">
      <c r="A2894" s="58">
        <f t="shared" si="1245"/>
        <v>19</v>
      </c>
      <c r="B2894" s="143" t="s">
        <v>190</v>
      </c>
      <c r="C2894" s="143" t="s">
        <v>358</v>
      </c>
      <c r="D2894" s="142" t="s">
        <v>47</v>
      </c>
      <c r="E2894" s="143" t="s">
        <v>13</v>
      </c>
      <c r="F2894" s="38">
        <v>1</v>
      </c>
      <c r="G2894" s="14"/>
      <c r="H2894" s="140">
        <v>33.5</v>
      </c>
      <c r="I2894" s="228">
        <f t="shared" si="1255"/>
        <v>33.5</v>
      </c>
      <c r="J2894" s="228">
        <f t="shared" si="1256"/>
        <v>0</v>
      </c>
      <c r="K2894" s="228">
        <f t="shared" si="1257"/>
        <v>33.5</v>
      </c>
      <c r="L2894" s="143">
        <f t="shared" si="1258"/>
        <v>1</v>
      </c>
      <c r="M2894" s="12"/>
      <c r="N2894" s="143">
        <v>1</v>
      </c>
      <c r="O2894" s="247">
        <v>3</v>
      </c>
      <c r="P2894" s="13"/>
      <c r="Q2894" s="247">
        <v>3</v>
      </c>
      <c r="R2894" s="223" t="s">
        <v>22</v>
      </c>
      <c r="S2894" s="141">
        <v>43539</v>
      </c>
      <c r="T2894" s="143" t="s">
        <v>359</v>
      </c>
      <c r="U2894" s="45">
        <v>46022</v>
      </c>
      <c r="V2894" s="139">
        <v>40023</v>
      </c>
      <c r="W2894" s="16"/>
      <c r="X2894" s="16"/>
      <c r="Y2894" s="11"/>
    </row>
    <row r="2895" spans="1:25" s="17" customFormat="1" ht="24.95" customHeight="1" x14ac:dyDescent="0.2">
      <c r="A2895" s="58">
        <f t="shared" si="1245"/>
        <v>19</v>
      </c>
      <c r="B2895" s="143" t="s">
        <v>190</v>
      </c>
      <c r="C2895" s="143" t="s">
        <v>358</v>
      </c>
      <c r="D2895" s="142" t="s">
        <v>48</v>
      </c>
      <c r="E2895" s="143" t="s">
        <v>13</v>
      </c>
      <c r="F2895" s="38">
        <v>1</v>
      </c>
      <c r="G2895" s="14"/>
      <c r="H2895" s="140">
        <v>33.799999999999997</v>
      </c>
      <c r="I2895" s="228">
        <f t="shared" si="1255"/>
        <v>33.799999999999997</v>
      </c>
      <c r="J2895" s="228">
        <f t="shared" si="1256"/>
        <v>0</v>
      </c>
      <c r="K2895" s="228">
        <f t="shared" si="1257"/>
        <v>33.799999999999997</v>
      </c>
      <c r="L2895" s="143">
        <f t="shared" si="1258"/>
        <v>1</v>
      </c>
      <c r="M2895" s="12"/>
      <c r="N2895" s="143">
        <v>1</v>
      </c>
      <c r="O2895" s="247">
        <v>2</v>
      </c>
      <c r="P2895" s="13"/>
      <c r="Q2895" s="247">
        <v>2</v>
      </c>
      <c r="R2895" s="223" t="s">
        <v>22</v>
      </c>
      <c r="S2895" s="141">
        <v>43539</v>
      </c>
      <c r="T2895" s="143" t="s">
        <v>359</v>
      </c>
      <c r="U2895" s="45">
        <v>46022</v>
      </c>
      <c r="V2895" s="139">
        <v>41124</v>
      </c>
      <c r="W2895" s="16"/>
      <c r="X2895" s="16"/>
      <c r="Y2895" s="11"/>
    </row>
    <row r="2896" spans="1:25" s="17" customFormat="1" ht="24.95" customHeight="1" x14ac:dyDescent="0.2">
      <c r="A2896" s="58">
        <f t="shared" si="1245"/>
        <v>19</v>
      </c>
      <c r="B2896" s="143" t="s">
        <v>190</v>
      </c>
      <c r="C2896" s="143" t="s">
        <v>358</v>
      </c>
      <c r="D2896" s="142" t="s">
        <v>49</v>
      </c>
      <c r="E2896" s="143" t="s">
        <v>13</v>
      </c>
      <c r="F2896" s="38">
        <v>1</v>
      </c>
      <c r="G2896" s="14"/>
      <c r="H2896" s="140">
        <v>39.200000000000003</v>
      </c>
      <c r="I2896" s="228">
        <f t="shared" si="1255"/>
        <v>39.200000000000003</v>
      </c>
      <c r="J2896" s="228">
        <f t="shared" si="1256"/>
        <v>0</v>
      </c>
      <c r="K2896" s="228">
        <f t="shared" si="1257"/>
        <v>39.200000000000003</v>
      </c>
      <c r="L2896" s="143">
        <f t="shared" si="1258"/>
        <v>1</v>
      </c>
      <c r="M2896" s="12"/>
      <c r="N2896" s="143">
        <v>1</v>
      </c>
      <c r="O2896" s="247">
        <v>9</v>
      </c>
      <c r="P2896" s="13"/>
      <c r="Q2896" s="247">
        <v>9</v>
      </c>
      <c r="R2896" s="223" t="s">
        <v>22</v>
      </c>
      <c r="S2896" s="141">
        <v>43539</v>
      </c>
      <c r="T2896" s="143" t="s">
        <v>359</v>
      </c>
      <c r="U2896" s="45">
        <v>46022</v>
      </c>
      <c r="V2896" s="139">
        <v>41379</v>
      </c>
      <c r="W2896" s="16"/>
      <c r="X2896" s="16"/>
      <c r="Y2896" s="11"/>
    </row>
    <row r="2897" spans="1:25" s="17" customFormat="1" ht="24.95" customHeight="1" x14ac:dyDescent="0.2">
      <c r="A2897" s="58">
        <f t="shared" si="1245"/>
        <v>19</v>
      </c>
      <c r="B2897" s="143" t="s">
        <v>190</v>
      </c>
      <c r="C2897" s="143" t="s">
        <v>358</v>
      </c>
      <c r="D2897" s="142" t="s">
        <v>50</v>
      </c>
      <c r="E2897" s="143" t="s">
        <v>13</v>
      </c>
      <c r="F2897" s="38">
        <v>2</v>
      </c>
      <c r="G2897" s="14"/>
      <c r="H2897" s="140">
        <v>50.4</v>
      </c>
      <c r="I2897" s="228">
        <f t="shared" si="1255"/>
        <v>50.4</v>
      </c>
      <c r="J2897" s="228">
        <f t="shared" si="1256"/>
        <v>0</v>
      </c>
      <c r="K2897" s="228">
        <f t="shared" si="1257"/>
        <v>50.4</v>
      </c>
      <c r="L2897" s="143">
        <f t="shared" si="1258"/>
        <v>1</v>
      </c>
      <c r="M2897" s="12"/>
      <c r="N2897" s="143">
        <v>1</v>
      </c>
      <c r="O2897" s="247">
        <v>5</v>
      </c>
      <c r="P2897" s="13"/>
      <c r="Q2897" s="247">
        <v>5</v>
      </c>
      <c r="R2897" s="223" t="s">
        <v>22</v>
      </c>
      <c r="S2897" s="52">
        <v>43539</v>
      </c>
      <c r="T2897" s="49" t="s">
        <v>359</v>
      </c>
      <c r="U2897" s="197">
        <v>46022</v>
      </c>
      <c r="V2897" s="139">
        <v>41144</v>
      </c>
      <c r="W2897" s="16"/>
      <c r="X2897" s="16"/>
      <c r="Y2897" s="11"/>
    </row>
    <row r="2898" spans="1:25" s="72" customFormat="1" ht="21" customHeight="1" x14ac:dyDescent="0.2">
      <c r="A2898" s="67">
        <f t="shared" si="1245"/>
        <v>19</v>
      </c>
      <c r="B2898" s="76" t="s">
        <v>190</v>
      </c>
      <c r="C2898" s="76" t="s">
        <v>358</v>
      </c>
      <c r="D2898" s="77">
        <f>COUNTA(D2876:D2897)</f>
        <v>22</v>
      </c>
      <c r="E2898" s="47" t="s">
        <v>34</v>
      </c>
      <c r="F2898" s="33"/>
      <c r="G2898" s="78">
        <v>1101.4000000000001</v>
      </c>
      <c r="H2898" s="78">
        <f>SUM(H2876:H2897)</f>
        <v>887.49999999999989</v>
      </c>
      <c r="I2898" s="78">
        <f t="shared" ref="I2898:Q2898" si="1259">SUM(I2876:I2897)</f>
        <v>887.49999999999989</v>
      </c>
      <c r="J2898" s="78">
        <f t="shared" si="1259"/>
        <v>222.09999999999997</v>
      </c>
      <c r="K2898" s="78">
        <f t="shared" si="1259"/>
        <v>665.4</v>
      </c>
      <c r="L2898" s="77">
        <f t="shared" si="1259"/>
        <v>21</v>
      </c>
      <c r="M2898" s="77">
        <f t="shared" si="1259"/>
        <v>6</v>
      </c>
      <c r="N2898" s="77">
        <f t="shared" si="1259"/>
        <v>15</v>
      </c>
      <c r="O2898" s="77">
        <f t="shared" si="1259"/>
        <v>67</v>
      </c>
      <c r="P2898" s="77">
        <f t="shared" si="1259"/>
        <v>0</v>
      </c>
      <c r="Q2898" s="77">
        <f t="shared" si="1259"/>
        <v>65</v>
      </c>
      <c r="R2898" s="15">
        <f>IF(L2898/D2898=0,"дом расселён 100%",IF(L2898-D2898=0,"0%",IF(L2898/D2898&lt;1,1-L2898/D2898)))</f>
        <v>4.5454545454545414E-2</v>
      </c>
      <c r="S2898" s="79">
        <v>43539</v>
      </c>
      <c r="T2898" s="76" t="s">
        <v>359</v>
      </c>
      <c r="U2898" s="79">
        <v>46022</v>
      </c>
      <c r="V2898" s="16"/>
      <c r="W2898" s="1"/>
      <c r="X2898" s="1"/>
      <c r="Y2898" s="11"/>
    </row>
    <row r="2899" spans="1:25" s="17" customFormat="1" ht="24.95" customHeight="1" x14ac:dyDescent="0.25">
      <c r="A2899" s="58">
        <f>A2898+1</f>
        <v>20</v>
      </c>
      <c r="B2899" s="143" t="s">
        <v>190</v>
      </c>
      <c r="C2899" s="18" t="s">
        <v>423</v>
      </c>
      <c r="D2899" s="18" t="s">
        <v>21</v>
      </c>
      <c r="E2899" s="18" t="s">
        <v>13</v>
      </c>
      <c r="F2899" s="39">
        <v>2</v>
      </c>
      <c r="G2899" s="39"/>
      <c r="H2899" s="40">
        <v>37.4</v>
      </c>
      <c r="I2899" s="228">
        <f t="shared" ref="I2899:I2904" si="1260">IF(R2899="Подлежит расселению",H2899,IF(R2899="Расселено",0,IF(R2899="Пустующие",0,IF(R2899="В суде",H2899))))</f>
        <v>37.4</v>
      </c>
      <c r="J2899" s="228">
        <f t="shared" ref="J2899:J2904" si="1261">IF(E2899="Муниципальная",I2899,IF(E2899="Частная",0,IF(E2899="Государственная",0,IF(E2899="Юр.лицо",0))))</f>
        <v>0</v>
      </c>
      <c r="K2899" s="228">
        <f t="shared" ref="K2899:K2904" si="1262">IF(E2899="Муниципальная",0,IF(E2899="Частная",I2899,IF(E2899="Государственная",I2899,IF(E2899="Юр.лицо",I2899))))</f>
        <v>37.4</v>
      </c>
      <c r="L2899" s="143">
        <f t="shared" ref="L2899:N2904" si="1263">IF(I2899&gt;0,1,IF(I2899=0,0))</f>
        <v>1</v>
      </c>
      <c r="M2899" s="143">
        <f t="shared" si="1263"/>
        <v>0</v>
      </c>
      <c r="N2899" s="143">
        <f t="shared" si="1263"/>
        <v>1</v>
      </c>
      <c r="O2899" s="264">
        <v>8</v>
      </c>
      <c r="P2899" s="264"/>
      <c r="Q2899" s="264">
        <f t="shared" ref="Q2899:Q2904" si="1264">O2899-P2899</f>
        <v>8</v>
      </c>
      <c r="R2899" s="223" t="s">
        <v>22</v>
      </c>
      <c r="S2899" s="215">
        <v>43580</v>
      </c>
      <c r="T2899" s="215" t="s">
        <v>424</v>
      </c>
      <c r="U2899" s="216">
        <v>44196</v>
      </c>
      <c r="V2899" s="139">
        <v>43461</v>
      </c>
      <c r="W2899" s="42"/>
      <c r="X2899" s="42"/>
      <c r="Y2899" s="11"/>
    </row>
    <row r="2900" spans="1:25" s="17" customFormat="1" ht="24.95" customHeight="1" x14ac:dyDescent="0.25">
      <c r="A2900" s="58">
        <f t="shared" si="1245"/>
        <v>20</v>
      </c>
      <c r="B2900" s="143" t="s">
        <v>190</v>
      </c>
      <c r="C2900" s="18" t="s">
        <v>423</v>
      </c>
      <c r="D2900" s="18" t="s">
        <v>23</v>
      </c>
      <c r="E2900" s="18" t="s">
        <v>13</v>
      </c>
      <c r="F2900" s="39">
        <v>2</v>
      </c>
      <c r="G2900" s="39"/>
      <c r="H2900" s="40">
        <v>50.6</v>
      </c>
      <c r="I2900" s="228">
        <f t="shared" si="1260"/>
        <v>50.6</v>
      </c>
      <c r="J2900" s="228">
        <f t="shared" si="1261"/>
        <v>0</v>
      </c>
      <c r="K2900" s="228">
        <f t="shared" si="1262"/>
        <v>50.6</v>
      </c>
      <c r="L2900" s="143">
        <f t="shared" si="1263"/>
        <v>1</v>
      </c>
      <c r="M2900" s="143">
        <f t="shared" si="1263"/>
        <v>0</v>
      </c>
      <c r="N2900" s="143">
        <f t="shared" si="1263"/>
        <v>1</v>
      </c>
      <c r="O2900" s="264">
        <v>2</v>
      </c>
      <c r="P2900" s="264"/>
      <c r="Q2900" s="264">
        <f t="shared" si="1264"/>
        <v>2</v>
      </c>
      <c r="R2900" s="223" t="s">
        <v>22</v>
      </c>
      <c r="S2900" s="43">
        <v>43580</v>
      </c>
      <c r="T2900" s="43" t="s">
        <v>424</v>
      </c>
      <c r="U2900" s="186">
        <v>44196</v>
      </c>
      <c r="V2900" s="139">
        <v>39930</v>
      </c>
      <c r="W2900" s="42"/>
      <c r="X2900" s="42"/>
      <c r="Y2900" s="11"/>
    </row>
    <row r="2901" spans="1:25" s="17" customFormat="1" ht="24.95" customHeight="1" x14ac:dyDescent="0.25">
      <c r="A2901" s="58">
        <f t="shared" si="1245"/>
        <v>20</v>
      </c>
      <c r="B2901" s="143" t="s">
        <v>190</v>
      </c>
      <c r="C2901" s="18" t="s">
        <v>423</v>
      </c>
      <c r="D2901" s="18" t="s">
        <v>24</v>
      </c>
      <c r="E2901" s="18" t="s">
        <v>13</v>
      </c>
      <c r="F2901" s="39">
        <v>2</v>
      </c>
      <c r="G2901" s="39"/>
      <c r="H2901" s="40">
        <v>56.1</v>
      </c>
      <c r="I2901" s="228">
        <f t="shared" si="1260"/>
        <v>56.1</v>
      </c>
      <c r="J2901" s="228">
        <f t="shared" si="1261"/>
        <v>0</v>
      </c>
      <c r="K2901" s="228">
        <f t="shared" si="1262"/>
        <v>56.1</v>
      </c>
      <c r="L2901" s="143">
        <f t="shared" si="1263"/>
        <v>1</v>
      </c>
      <c r="M2901" s="143">
        <f t="shared" si="1263"/>
        <v>0</v>
      </c>
      <c r="N2901" s="143">
        <f t="shared" si="1263"/>
        <v>1</v>
      </c>
      <c r="O2901" s="264">
        <v>1</v>
      </c>
      <c r="P2901" s="264"/>
      <c r="Q2901" s="264">
        <f t="shared" si="1264"/>
        <v>1</v>
      </c>
      <c r="R2901" s="223" t="s">
        <v>22</v>
      </c>
      <c r="S2901" s="43">
        <v>43580</v>
      </c>
      <c r="T2901" s="43" t="s">
        <v>424</v>
      </c>
      <c r="U2901" s="186">
        <v>44196</v>
      </c>
      <c r="V2901" s="139">
        <v>41389</v>
      </c>
      <c r="W2901" s="42"/>
      <c r="X2901" s="42"/>
      <c r="Y2901" s="11"/>
    </row>
    <row r="2902" spans="1:25" s="17" customFormat="1" ht="24.95" customHeight="1" x14ac:dyDescent="0.25">
      <c r="A2902" s="58">
        <f t="shared" si="1245"/>
        <v>20</v>
      </c>
      <c r="B2902" s="143" t="s">
        <v>190</v>
      </c>
      <c r="C2902" s="18" t="s">
        <v>423</v>
      </c>
      <c r="D2902" s="18" t="s">
        <v>25</v>
      </c>
      <c r="E2902" s="18" t="s">
        <v>13</v>
      </c>
      <c r="F2902" s="39">
        <v>1</v>
      </c>
      <c r="G2902" s="39"/>
      <c r="H2902" s="40">
        <v>37.799999999999997</v>
      </c>
      <c r="I2902" s="228">
        <f t="shared" si="1260"/>
        <v>37.799999999999997</v>
      </c>
      <c r="J2902" s="228">
        <f t="shared" si="1261"/>
        <v>0</v>
      </c>
      <c r="K2902" s="228">
        <f t="shared" si="1262"/>
        <v>37.799999999999997</v>
      </c>
      <c r="L2902" s="143">
        <f t="shared" si="1263"/>
        <v>1</v>
      </c>
      <c r="M2902" s="143">
        <f t="shared" si="1263"/>
        <v>0</v>
      </c>
      <c r="N2902" s="143">
        <f t="shared" si="1263"/>
        <v>1</v>
      </c>
      <c r="O2902" s="264">
        <v>2</v>
      </c>
      <c r="P2902" s="264"/>
      <c r="Q2902" s="264">
        <f t="shared" si="1264"/>
        <v>2</v>
      </c>
      <c r="R2902" s="223" t="s">
        <v>22</v>
      </c>
      <c r="S2902" s="43">
        <v>43580</v>
      </c>
      <c r="T2902" s="43" t="s">
        <v>424</v>
      </c>
      <c r="U2902" s="186">
        <v>44196</v>
      </c>
      <c r="V2902" s="139">
        <v>40234</v>
      </c>
      <c r="W2902" s="42"/>
      <c r="X2902" s="42"/>
      <c r="Y2902" s="11"/>
    </row>
    <row r="2903" spans="1:25" s="17" customFormat="1" ht="24.95" customHeight="1" x14ac:dyDescent="0.25">
      <c r="A2903" s="58">
        <f t="shared" si="1245"/>
        <v>20</v>
      </c>
      <c r="B2903" s="143" t="s">
        <v>190</v>
      </c>
      <c r="C2903" s="18" t="s">
        <v>423</v>
      </c>
      <c r="D2903" s="18" t="s">
        <v>26</v>
      </c>
      <c r="E2903" s="18" t="s">
        <v>13</v>
      </c>
      <c r="F2903" s="39">
        <v>2</v>
      </c>
      <c r="G2903" s="39"/>
      <c r="H2903" s="40">
        <v>55.9</v>
      </c>
      <c r="I2903" s="228">
        <f t="shared" si="1260"/>
        <v>55.9</v>
      </c>
      <c r="J2903" s="228">
        <f t="shared" si="1261"/>
        <v>0</v>
      </c>
      <c r="K2903" s="228">
        <f t="shared" si="1262"/>
        <v>55.9</v>
      </c>
      <c r="L2903" s="143">
        <f t="shared" si="1263"/>
        <v>1</v>
      </c>
      <c r="M2903" s="143">
        <f t="shared" si="1263"/>
        <v>0</v>
      </c>
      <c r="N2903" s="143">
        <f t="shared" si="1263"/>
        <v>1</v>
      </c>
      <c r="O2903" s="264">
        <v>0</v>
      </c>
      <c r="P2903" s="264"/>
      <c r="Q2903" s="264">
        <f t="shared" si="1264"/>
        <v>0</v>
      </c>
      <c r="R2903" s="223" t="s">
        <v>22</v>
      </c>
      <c r="S2903" s="43">
        <v>43580</v>
      </c>
      <c r="T2903" s="43" t="s">
        <v>424</v>
      </c>
      <c r="U2903" s="186">
        <v>44196</v>
      </c>
      <c r="V2903" s="139">
        <v>42636</v>
      </c>
      <c r="W2903" s="42"/>
      <c r="X2903" s="42"/>
      <c r="Y2903" s="11"/>
    </row>
    <row r="2904" spans="1:25" s="17" customFormat="1" ht="24.95" customHeight="1" x14ac:dyDescent="0.25">
      <c r="A2904" s="58">
        <f t="shared" si="1245"/>
        <v>20</v>
      </c>
      <c r="B2904" s="18" t="s">
        <v>190</v>
      </c>
      <c r="C2904" s="18" t="s">
        <v>423</v>
      </c>
      <c r="D2904" s="18" t="s">
        <v>27</v>
      </c>
      <c r="E2904" s="18" t="s">
        <v>13</v>
      </c>
      <c r="F2904" s="39">
        <v>2</v>
      </c>
      <c r="G2904" s="39"/>
      <c r="H2904" s="40">
        <v>56</v>
      </c>
      <c r="I2904" s="228">
        <f t="shared" si="1260"/>
        <v>56</v>
      </c>
      <c r="J2904" s="228">
        <f t="shared" si="1261"/>
        <v>0</v>
      </c>
      <c r="K2904" s="228">
        <f t="shared" si="1262"/>
        <v>56</v>
      </c>
      <c r="L2904" s="143">
        <f t="shared" si="1263"/>
        <v>1</v>
      </c>
      <c r="M2904" s="143">
        <f t="shared" si="1263"/>
        <v>0</v>
      </c>
      <c r="N2904" s="143">
        <f t="shared" si="1263"/>
        <v>1</v>
      </c>
      <c r="O2904" s="264">
        <v>4</v>
      </c>
      <c r="P2904" s="264"/>
      <c r="Q2904" s="264">
        <f t="shared" si="1264"/>
        <v>4</v>
      </c>
      <c r="R2904" s="223" t="s">
        <v>22</v>
      </c>
      <c r="S2904" s="201">
        <v>43580</v>
      </c>
      <c r="T2904" s="201" t="s">
        <v>424</v>
      </c>
      <c r="U2904" s="202">
        <v>44196</v>
      </c>
      <c r="V2904" s="139">
        <v>42061</v>
      </c>
      <c r="W2904" s="42"/>
      <c r="X2904" s="42"/>
      <c r="Y2904" s="11"/>
    </row>
    <row r="2905" spans="1:25" s="72" customFormat="1" ht="21" customHeight="1" x14ac:dyDescent="0.25">
      <c r="A2905" s="67">
        <f t="shared" si="1245"/>
        <v>20</v>
      </c>
      <c r="B2905" s="76" t="s">
        <v>190</v>
      </c>
      <c r="C2905" s="76" t="s">
        <v>423</v>
      </c>
      <c r="D2905" s="161">
        <f>COUNTA(D2899:D2904)</f>
        <v>6</v>
      </c>
      <c r="E2905" s="112" t="s">
        <v>405</v>
      </c>
      <c r="F2905" s="162"/>
      <c r="G2905" s="78">
        <v>390</v>
      </c>
      <c r="H2905" s="163">
        <f>SUM(H2899:H2904)</f>
        <v>293.79999999999995</v>
      </c>
      <c r="I2905" s="163">
        <f t="shared" ref="I2905:Q2905" si="1265">SUM(I2899:I2904)</f>
        <v>293.79999999999995</v>
      </c>
      <c r="J2905" s="163">
        <f t="shared" si="1265"/>
        <v>0</v>
      </c>
      <c r="K2905" s="163">
        <f t="shared" si="1265"/>
        <v>293.79999999999995</v>
      </c>
      <c r="L2905" s="92">
        <f>SUM(L2899:L2904)</f>
        <v>6</v>
      </c>
      <c r="M2905" s="92">
        <f t="shared" si="1265"/>
        <v>0</v>
      </c>
      <c r="N2905" s="92">
        <f t="shared" si="1265"/>
        <v>6</v>
      </c>
      <c r="O2905" s="92">
        <f t="shared" si="1265"/>
        <v>17</v>
      </c>
      <c r="P2905" s="92">
        <f t="shared" si="1265"/>
        <v>0</v>
      </c>
      <c r="Q2905" s="92">
        <f t="shared" si="1265"/>
        <v>17</v>
      </c>
      <c r="R2905" s="15" t="str">
        <f>IF(L2905/D2905=0,"дом расселён 100%",IF(L2905-D2905=0,"0%",IF(L2905/D2905&lt;1,1-L2905/D2905)))</f>
        <v>0%</v>
      </c>
      <c r="S2905" s="79">
        <v>43580</v>
      </c>
      <c r="T2905" s="79" t="s">
        <v>424</v>
      </c>
      <c r="U2905" s="79">
        <v>44196</v>
      </c>
      <c r="V2905" s="16"/>
      <c r="W2905" s="164"/>
      <c r="X2905" s="164"/>
      <c r="Y2905" s="11"/>
    </row>
    <row r="2906" spans="1:25" s="17" customFormat="1" ht="24.95" customHeight="1" x14ac:dyDescent="0.25">
      <c r="A2906" s="58">
        <f>A2905+1</f>
        <v>21</v>
      </c>
      <c r="B2906" s="18" t="s">
        <v>190</v>
      </c>
      <c r="C2906" s="18" t="s">
        <v>514</v>
      </c>
      <c r="D2906" s="18" t="s">
        <v>21</v>
      </c>
      <c r="E2906" s="18" t="s">
        <v>12</v>
      </c>
      <c r="F2906" s="39">
        <v>2</v>
      </c>
      <c r="G2906" s="18"/>
      <c r="H2906" s="40">
        <v>51</v>
      </c>
      <c r="I2906" s="228">
        <f>IF(R2906="Подлежит расселению",H2906,IF(R2906="Расселено",0,IF(R2906="Пустующие",0,IF(R2906="В суде",H2906))))</f>
        <v>0</v>
      </c>
      <c r="J2906" s="228">
        <f t="shared" ref="J2906:J2909" si="1266">IF(E2906="Муниципальная",I2906,IF(E2906="Частная",0,IF(E2906="Государственная",0,IF(E2906="Юр.лицо",0))))</f>
        <v>0</v>
      </c>
      <c r="K2906" s="228">
        <f t="shared" ref="K2906:K2909" si="1267">IF(E2906="Муниципальная",0,IF(E2906="Частная",I2906,IF(E2906="Государственная",I2906,IF(E2906="Юр.лицо",I2906))))</f>
        <v>0</v>
      </c>
      <c r="L2906" s="143">
        <f>IF(I2906&gt;0,1,IF(I2906=0,0))</f>
        <v>0</v>
      </c>
      <c r="M2906" s="12">
        <f>IF(J2906&gt;0,1,IF(J2906=0,0))</f>
        <v>0</v>
      </c>
      <c r="N2906" s="143">
        <f>IF(K2906&gt;0,1,IF(K2906=0,0))</f>
        <v>0</v>
      </c>
      <c r="O2906" s="264">
        <v>0</v>
      </c>
      <c r="P2906" s="13"/>
      <c r="Q2906" s="247">
        <f>O2906-P2906</f>
        <v>0</v>
      </c>
      <c r="R2906" s="223" t="s">
        <v>106</v>
      </c>
      <c r="S2906" s="212">
        <v>43788</v>
      </c>
      <c r="T2906" s="213" t="s">
        <v>515</v>
      </c>
      <c r="U2906" s="214">
        <v>46022</v>
      </c>
      <c r="V2906" s="16"/>
      <c r="W2906" s="44"/>
      <c r="X2906" s="44"/>
      <c r="Y2906" s="11"/>
    </row>
    <row r="2907" spans="1:25" s="17" customFormat="1" ht="24.95" customHeight="1" x14ac:dyDescent="0.25">
      <c r="A2907" s="58">
        <f t="shared" si="1245"/>
        <v>21</v>
      </c>
      <c r="B2907" s="18" t="s">
        <v>190</v>
      </c>
      <c r="C2907" s="18" t="s">
        <v>514</v>
      </c>
      <c r="D2907" s="18" t="s">
        <v>23</v>
      </c>
      <c r="E2907" s="18" t="s">
        <v>13</v>
      </c>
      <c r="F2907" s="39">
        <v>2</v>
      </c>
      <c r="G2907" s="18"/>
      <c r="H2907" s="40">
        <v>42.6</v>
      </c>
      <c r="I2907" s="228">
        <f>IF(R2907="Подлежит расселению",H2907,IF(R2907="Расселено",0,IF(R2907="Пустующие",0,IF(R2907="В суде",H2907))))</f>
        <v>42.6</v>
      </c>
      <c r="J2907" s="228">
        <f t="shared" si="1266"/>
        <v>0</v>
      </c>
      <c r="K2907" s="228">
        <f t="shared" si="1267"/>
        <v>42.6</v>
      </c>
      <c r="L2907" s="143">
        <f t="shared" ref="L2907:N2909" si="1268">IF(I2907&gt;0,1,IF(I2907=0,0))</f>
        <v>1</v>
      </c>
      <c r="M2907" s="12">
        <f t="shared" si="1268"/>
        <v>0</v>
      </c>
      <c r="N2907" s="143">
        <f t="shared" si="1268"/>
        <v>1</v>
      </c>
      <c r="O2907" s="264">
        <v>4</v>
      </c>
      <c r="P2907" s="13"/>
      <c r="Q2907" s="247">
        <f>O2907-P2907</f>
        <v>4</v>
      </c>
      <c r="R2907" s="223" t="s">
        <v>22</v>
      </c>
      <c r="S2907" s="41">
        <v>43788</v>
      </c>
      <c r="T2907" s="42" t="s">
        <v>515</v>
      </c>
      <c r="U2907" s="185">
        <v>46022</v>
      </c>
      <c r="V2907" s="139">
        <v>40611</v>
      </c>
      <c r="W2907" s="44"/>
      <c r="X2907" s="44"/>
      <c r="Y2907" s="11"/>
    </row>
    <row r="2908" spans="1:25" s="17" customFormat="1" ht="24.95" customHeight="1" x14ac:dyDescent="0.25">
      <c r="A2908" s="58">
        <f t="shared" si="1245"/>
        <v>21</v>
      </c>
      <c r="B2908" s="18" t="s">
        <v>190</v>
      </c>
      <c r="C2908" s="18" t="s">
        <v>514</v>
      </c>
      <c r="D2908" s="18" t="s">
        <v>24</v>
      </c>
      <c r="E2908" s="18" t="s">
        <v>13</v>
      </c>
      <c r="F2908" s="39">
        <v>2</v>
      </c>
      <c r="G2908" s="18"/>
      <c r="H2908" s="40">
        <v>31.9</v>
      </c>
      <c r="I2908" s="228">
        <f>IF(R2908="Подлежит расселению",H2908,IF(R2908="Расселено",0,IF(R2908="Пустующие",0,IF(R2908="В суде",H2908))))</f>
        <v>31.9</v>
      </c>
      <c r="J2908" s="228">
        <f t="shared" si="1266"/>
        <v>0</v>
      </c>
      <c r="K2908" s="228">
        <f t="shared" si="1267"/>
        <v>31.9</v>
      </c>
      <c r="L2908" s="143">
        <f>IF(I2908&gt;0,1,IF(I2908=0,0))</f>
        <v>1</v>
      </c>
      <c r="M2908" s="12">
        <f>IF(J2908&gt;0,1,IF(J2908=0,0))</f>
        <v>0</v>
      </c>
      <c r="N2908" s="143">
        <f>IF(K2908&gt;0,1,IF(K2908=0,0))</f>
        <v>1</v>
      </c>
      <c r="O2908" s="264">
        <v>2</v>
      </c>
      <c r="P2908" s="13"/>
      <c r="Q2908" s="247">
        <f>O2908-P2908</f>
        <v>2</v>
      </c>
      <c r="R2908" s="223" t="s">
        <v>22</v>
      </c>
      <c r="S2908" s="41">
        <v>43788</v>
      </c>
      <c r="T2908" s="42" t="s">
        <v>515</v>
      </c>
      <c r="U2908" s="185">
        <v>46022</v>
      </c>
      <c r="V2908" s="139">
        <v>39283</v>
      </c>
      <c r="W2908" s="44"/>
      <c r="X2908" s="44"/>
      <c r="Y2908" s="11"/>
    </row>
    <row r="2909" spans="1:25" s="17" customFormat="1" ht="24.95" customHeight="1" x14ac:dyDescent="0.25">
      <c r="A2909" s="58">
        <f t="shared" si="1245"/>
        <v>21</v>
      </c>
      <c r="B2909" s="18" t="s">
        <v>190</v>
      </c>
      <c r="C2909" s="18" t="s">
        <v>514</v>
      </c>
      <c r="D2909" s="18" t="s">
        <v>25</v>
      </c>
      <c r="E2909" s="18" t="s">
        <v>12</v>
      </c>
      <c r="F2909" s="39">
        <v>2</v>
      </c>
      <c r="G2909" s="18"/>
      <c r="H2909" s="40">
        <v>46.4</v>
      </c>
      <c r="I2909" s="228">
        <f>IF(R2909="Подлежит расселению",H2909,IF(R2909="Расселено",0,IF(R2909="Пустующие",0,IF(R2909="В суде",H2909))))</f>
        <v>0</v>
      </c>
      <c r="J2909" s="228">
        <f t="shared" si="1266"/>
        <v>0</v>
      </c>
      <c r="K2909" s="228">
        <f t="shared" si="1267"/>
        <v>0</v>
      </c>
      <c r="L2909" s="143">
        <f t="shared" si="1268"/>
        <v>0</v>
      </c>
      <c r="M2909" s="12">
        <f t="shared" si="1268"/>
        <v>0</v>
      </c>
      <c r="N2909" s="143">
        <f t="shared" si="1268"/>
        <v>0</v>
      </c>
      <c r="O2909" s="264">
        <v>0</v>
      </c>
      <c r="P2909" s="13"/>
      <c r="Q2909" s="247">
        <f>O2909-P2909</f>
        <v>0</v>
      </c>
      <c r="R2909" s="223" t="s">
        <v>106</v>
      </c>
      <c r="S2909" s="198">
        <v>43788</v>
      </c>
      <c r="T2909" s="199" t="s">
        <v>515</v>
      </c>
      <c r="U2909" s="200">
        <v>46022</v>
      </c>
      <c r="V2909" s="16"/>
      <c r="W2909" s="44"/>
      <c r="X2909" s="44"/>
      <c r="Y2909" s="11"/>
    </row>
    <row r="2910" spans="1:25" s="72" customFormat="1" ht="21" customHeight="1" x14ac:dyDescent="0.25">
      <c r="A2910" s="67">
        <f t="shared" si="1245"/>
        <v>21</v>
      </c>
      <c r="B2910" s="68" t="s">
        <v>190</v>
      </c>
      <c r="C2910" s="68" t="s">
        <v>514</v>
      </c>
      <c r="D2910" s="68">
        <f>COUNTA(D2906:D2909)</f>
        <v>4</v>
      </c>
      <c r="E2910" s="113" t="s">
        <v>34</v>
      </c>
      <c r="F2910" s="28"/>
      <c r="G2910" s="73">
        <v>205.1</v>
      </c>
      <c r="H2910" s="73">
        <f>SUM(H2906:H2909)</f>
        <v>171.9</v>
      </c>
      <c r="I2910" s="73">
        <f t="shared" ref="I2910:Q2910" si="1269">SUM(I2906:I2909)</f>
        <v>74.5</v>
      </c>
      <c r="J2910" s="73">
        <f t="shared" si="1269"/>
        <v>0</v>
      </c>
      <c r="K2910" s="73">
        <f t="shared" si="1269"/>
        <v>74.5</v>
      </c>
      <c r="L2910" s="115">
        <f t="shared" si="1269"/>
        <v>2</v>
      </c>
      <c r="M2910" s="115">
        <f t="shared" si="1269"/>
        <v>0</v>
      </c>
      <c r="N2910" s="115">
        <f t="shared" si="1269"/>
        <v>2</v>
      </c>
      <c r="O2910" s="115">
        <f t="shared" si="1269"/>
        <v>6</v>
      </c>
      <c r="P2910" s="115">
        <f t="shared" si="1269"/>
        <v>0</v>
      </c>
      <c r="Q2910" s="115">
        <f t="shared" si="1269"/>
        <v>6</v>
      </c>
      <c r="R2910" s="15">
        <f>IF(L2910/D2910=0,"дом расселён 100%",IF(L2910-D2910=0,"0%",IF(L2910/D2910&lt;1,1-L2910/D2910)))</f>
        <v>0.5</v>
      </c>
      <c r="S2910" s="74">
        <v>43788</v>
      </c>
      <c r="T2910" s="159" t="s">
        <v>515</v>
      </c>
      <c r="U2910" s="74">
        <v>46022</v>
      </c>
      <c r="V2910" s="16"/>
      <c r="W2910" s="164"/>
      <c r="X2910" s="164"/>
      <c r="Y2910" s="11"/>
    </row>
    <row r="2911" spans="1:25" s="71" customFormat="1" ht="21" customHeight="1" x14ac:dyDescent="0.2">
      <c r="A2911" s="173">
        <f>A2910</f>
        <v>21</v>
      </c>
      <c r="B2911" s="81" t="s">
        <v>190</v>
      </c>
      <c r="C2911" s="81" t="s">
        <v>125</v>
      </c>
      <c r="D2911" s="179">
        <f>SUMIFS(D$2737:D$2910,$E$2737:$E$2910,"итого по дому",$A$2737:$A$2910,"&gt;0")</f>
        <v>153</v>
      </c>
      <c r="E2911" s="35"/>
      <c r="F2911" s="36"/>
      <c r="G2911" s="85">
        <f t="shared" ref="G2911:Q2911" si="1270">SUMIFS(G$2737:G$2910,$E$2737:$E$2910,"итого по дому",$A$2737:$A$2910,"&gt;0")</f>
        <v>8929.4000000000015</v>
      </c>
      <c r="H2911" s="85">
        <f t="shared" si="1270"/>
        <v>7423.2999999999993</v>
      </c>
      <c r="I2911" s="85">
        <f t="shared" si="1270"/>
        <v>6890.2</v>
      </c>
      <c r="J2911" s="85">
        <f t="shared" si="1270"/>
        <v>492.99999999999994</v>
      </c>
      <c r="K2911" s="85">
        <f t="shared" si="1270"/>
        <v>6397.2000000000007</v>
      </c>
      <c r="L2911" s="85">
        <f t="shared" si="1270"/>
        <v>141</v>
      </c>
      <c r="M2911" s="85">
        <f t="shared" si="1270"/>
        <v>13</v>
      </c>
      <c r="N2911" s="85">
        <f t="shared" si="1270"/>
        <v>128</v>
      </c>
      <c r="O2911" s="82">
        <f t="shared" si="1270"/>
        <v>404</v>
      </c>
      <c r="P2911" s="82">
        <f t="shared" si="1270"/>
        <v>9</v>
      </c>
      <c r="Q2911" s="82">
        <f t="shared" si="1270"/>
        <v>393</v>
      </c>
      <c r="R2911" s="223"/>
      <c r="S2911" s="90"/>
      <c r="T2911" s="81"/>
      <c r="U2911" s="90"/>
      <c r="V2911" s="16"/>
      <c r="W2911" s="148" t="s">
        <v>543</v>
      </c>
      <c r="X2911" s="148" t="s">
        <v>556</v>
      </c>
      <c r="Y2911" s="11"/>
    </row>
    <row r="2912" spans="1:25" s="17" customFormat="1" ht="24.95" customHeight="1" x14ac:dyDescent="0.2">
      <c r="A2912" s="58">
        <v>1</v>
      </c>
      <c r="B2912" s="143" t="s">
        <v>207</v>
      </c>
      <c r="C2912" s="143" t="s">
        <v>208</v>
      </c>
      <c r="D2912" s="142">
        <v>1</v>
      </c>
      <c r="E2912" s="143" t="s">
        <v>12</v>
      </c>
      <c r="F2912" s="38">
        <v>2</v>
      </c>
      <c r="G2912" s="14"/>
      <c r="H2912" s="140">
        <v>44.8</v>
      </c>
      <c r="I2912" s="228">
        <f>IF(R2912="Подлежит расселению",H2912,IF(R2912="Расселено",0,IF(R2912="Пустующие",0,IF(R2912="В суде",H2912))))</f>
        <v>44.8</v>
      </c>
      <c r="J2912" s="228">
        <f>IF(E2912="Муниципальная",I2912,IF(E2912="Частная",0,IF(E2912="Государственная",0,IF(E2912="Юр.лицо",0))))</f>
        <v>44.8</v>
      </c>
      <c r="K2912" s="228">
        <f>IF(E2912="Муниципальная",0,IF(E2912="Частная",I2912,IF(E2912="Государственная",I2912,IF(E2912="Юр.лицо",I2912))))</f>
        <v>0</v>
      </c>
      <c r="L2912" s="143">
        <f t="shared" ref="L2912:N2916" si="1271">IF(I2912&gt;0,1,IF(I2912=0,0))</f>
        <v>1</v>
      </c>
      <c r="M2912" s="12">
        <f t="shared" si="1271"/>
        <v>1</v>
      </c>
      <c r="N2912" s="143">
        <f t="shared" si="1271"/>
        <v>0</v>
      </c>
      <c r="O2912" s="247">
        <v>5</v>
      </c>
      <c r="P2912" s="13">
        <v>5</v>
      </c>
      <c r="Q2912" s="247">
        <v>0</v>
      </c>
      <c r="R2912" s="223" t="s">
        <v>22</v>
      </c>
      <c r="S2912" s="208">
        <v>41722</v>
      </c>
      <c r="T2912" s="209">
        <v>50</v>
      </c>
      <c r="U2912" s="158">
        <v>46752</v>
      </c>
      <c r="V2912" s="16"/>
      <c r="W2912" s="148" t="s">
        <v>543</v>
      </c>
      <c r="X2912" s="148" t="s">
        <v>556</v>
      </c>
      <c r="Y2912" s="11"/>
    </row>
    <row r="2913" spans="1:25" s="72" customFormat="1" ht="21" customHeight="1" x14ac:dyDescent="0.2">
      <c r="A2913" s="75">
        <v>1</v>
      </c>
      <c r="B2913" s="76" t="s">
        <v>207</v>
      </c>
      <c r="C2913" s="76" t="s">
        <v>208</v>
      </c>
      <c r="D2913" s="77">
        <v>1</v>
      </c>
      <c r="E2913" s="47" t="s">
        <v>34</v>
      </c>
      <c r="F2913" s="33"/>
      <c r="G2913" s="78">
        <v>44.8</v>
      </c>
      <c r="H2913" s="78">
        <f>SUM(H2912)</f>
        <v>44.8</v>
      </c>
      <c r="I2913" s="78">
        <f t="shared" ref="I2913:Q2913" si="1272">SUM(I2912)</f>
        <v>44.8</v>
      </c>
      <c r="J2913" s="78">
        <f t="shared" si="1272"/>
        <v>44.8</v>
      </c>
      <c r="K2913" s="78">
        <f t="shared" si="1272"/>
        <v>0</v>
      </c>
      <c r="L2913" s="77">
        <f t="shared" si="1272"/>
        <v>1</v>
      </c>
      <c r="M2913" s="77">
        <f t="shared" si="1272"/>
        <v>1</v>
      </c>
      <c r="N2913" s="77">
        <f t="shared" si="1272"/>
        <v>0</v>
      </c>
      <c r="O2913" s="77">
        <f t="shared" si="1272"/>
        <v>5</v>
      </c>
      <c r="P2913" s="77">
        <f t="shared" si="1272"/>
        <v>5</v>
      </c>
      <c r="Q2913" s="77">
        <f t="shared" si="1272"/>
        <v>0</v>
      </c>
      <c r="R2913" s="15" t="str">
        <f>IF(L2913/D2913=0,"дом расселён 100%",IF(L2913-D2913=0,"0%",IF(L2913/D2913&lt;1,1-L2913/D2913)))</f>
        <v>0%</v>
      </c>
      <c r="S2913" s="79">
        <v>41722</v>
      </c>
      <c r="T2913" s="76">
        <v>50</v>
      </c>
      <c r="U2913" s="79">
        <v>46752</v>
      </c>
      <c r="V2913" s="16"/>
      <c r="W2913" s="148" t="s">
        <v>543</v>
      </c>
      <c r="X2913" s="148" t="s">
        <v>556</v>
      </c>
      <c r="Y2913" s="11"/>
    </row>
    <row r="2914" spans="1:25" s="17" customFormat="1" ht="24.95" customHeight="1" x14ac:dyDescent="0.2">
      <c r="A2914" s="58">
        <v>2</v>
      </c>
      <c r="B2914" s="143" t="s">
        <v>207</v>
      </c>
      <c r="C2914" s="143" t="s">
        <v>209</v>
      </c>
      <c r="D2914" s="142">
        <v>1</v>
      </c>
      <c r="E2914" s="143" t="s">
        <v>12</v>
      </c>
      <c r="F2914" s="38">
        <v>1</v>
      </c>
      <c r="G2914" s="14"/>
      <c r="H2914" s="140">
        <v>40.4</v>
      </c>
      <c r="I2914" s="228">
        <f>IF(R2914="Подлежит расселению",H2914,IF(R2914="Расселено",0,IF(R2914="Пустующие",0,IF(R2914="В суде",H2914))))</f>
        <v>40.4</v>
      </c>
      <c r="J2914" s="228">
        <f>IF(E2914="Муниципальная",I2914,IF(E2914="Частная",0,IF(E2914="Государственная",0,IF(E2914="Юр.лицо",0))))</f>
        <v>40.4</v>
      </c>
      <c r="K2914" s="228">
        <f>IF(E2914="Муниципальная",0,IF(E2914="Частная",I2914,IF(E2914="Государственная",I2914,IF(E2914="Юр.лицо",I2914))))</f>
        <v>0</v>
      </c>
      <c r="L2914" s="143">
        <f t="shared" si="1271"/>
        <v>1</v>
      </c>
      <c r="M2914" s="12">
        <f t="shared" si="1271"/>
        <v>1</v>
      </c>
      <c r="N2914" s="143">
        <f t="shared" si="1271"/>
        <v>0</v>
      </c>
      <c r="O2914" s="247">
        <v>5</v>
      </c>
      <c r="P2914" s="13">
        <v>0</v>
      </c>
      <c r="Q2914" s="247">
        <f>O2914-P2914</f>
        <v>5</v>
      </c>
      <c r="R2914" s="223" t="s">
        <v>22</v>
      </c>
      <c r="S2914" s="208">
        <v>41722</v>
      </c>
      <c r="T2914" s="209">
        <v>50</v>
      </c>
      <c r="U2914" s="158">
        <v>46752</v>
      </c>
      <c r="V2914" s="16"/>
      <c r="W2914" s="148" t="s">
        <v>543</v>
      </c>
      <c r="X2914" s="148" t="s">
        <v>556</v>
      </c>
      <c r="Y2914" s="11"/>
    </row>
    <row r="2915" spans="1:25" s="72" customFormat="1" ht="21" customHeight="1" x14ac:dyDescent="0.2">
      <c r="A2915" s="75">
        <f>A2913+1</f>
        <v>2</v>
      </c>
      <c r="B2915" s="76" t="s">
        <v>207</v>
      </c>
      <c r="C2915" s="76" t="s">
        <v>209</v>
      </c>
      <c r="D2915" s="77">
        <v>1</v>
      </c>
      <c r="E2915" s="47" t="s">
        <v>34</v>
      </c>
      <c r="F2915" s="33"/>
      <c r="G2915" s="78">
        <v>40.4</v>
      </c>
      <c r="H2915" s="78">
        <f>SUM(H2914)</f>
        <v>40.4</v>
      </c>
      <c r="I2915" s="78">
        <f t="shared" ref="I2915:Q2915" si="1273">SUM(I2914)</f>
        <v>40.4</v>
      </c>
      <c r="J2915" s="78">
        <f t="shared" si="1273"/>
        <v>40.4</v>
      </c>
      <c r="K2915" s="78">
        <f t="shared" si="1273"/>
        <v>0</v>
      </c>
      <c r="L2915" s="77">
        <f t="shared" si="1273"/>
        <v>1</v>
      </c>
      <c r="M2915" s="77">
        <f t="shared" si="1273"/>
        <v>1</v>
      </c>
      <c r="N2915" s="77">
        <f t="shared" si="1273"/>
        <v>0</v>
      </c>
      <c r="O2915" s="77">
        <f t="shared" si="1273"/>
        <v>5</v>
      </c>
      <c r="P2915" s="77">
        <f t="shared" si="1273"/>
        <v>0</v>
      </c>
      <c r="Q2915" s="77">
        <f t="shared" si="1273"/>
        <v>5</v>
      </c>
      <c r="R2915" s="15" t="str">
        <f>IF(L2915/D2915=0,"дом расселён 100%",IF(L2915-D2915=0,"0%",IF(L2915/D2915&lt;1,1-L2915/D2915)))</f>
        <v>0%</v>
      </c>
      <c r="S2915" s="79">
        <v>41722</v>
      </c>
      <c r="T2915" s="76">
        <v>50</v>
      </c>
      <c r="U2915" s="79">
        <v>46752</v>
      </c>
      <c r="V2915" s="16"/>
      <c r="W2915" s="148" t="s">
        <v>543</v>
      </c>
      <c r="X2915" s="148" t="s">
        <v>556</v>
      </c>
      <c r="Y2915" s="11"/>
    </row>
    <row r="2916" spans="1:25" s="17" customFormat="1" ht="24.95" customHeight="1" x14ac:dyDescent="0.2">
      <c r="A2916" s="58">
        <v>3</v>
      </c>
      <c r="B2916" s="143" t="s">
        <v>207</v>
      </c>
      <c r="C2916" s="143" t="s">
        <v>210</v>
      </c>
      <c r="D2916" s="142">
        <v>1</v>
      </c>
      <c r="E2916" s="143" t="s">
        <v>12</v>
      </c>
      <c r="F2916" s="38">
        <v>2</v>
      </c>
      <c r="G2916" s="14"/>
      <c r="H2916" s="140">
        <v>54.8</v>
      </c>
      <c r="I2916" s="140">
        <f>IF(R2916="Подлежит расселению",H2916,IF(R2916="Расселено",0,IF(R2916="Пустующие",0,IF(R2916="В суде",H2916))))</f>
        <v>0</v>
      </c>
      <c r="J2916" s="140">
        <f>IF(E2916="Муниципальная",I2916,IF(E2916="Частная",0))</f>
        <v>0</v>
      </c>
      <c r="K2916" s="140">
        <f>IF(E2916="Муниципальная",0,IF(E2916="Частная",I2916))</f>
        <v>0</v>
      </c>
      <c r="L2916" s="143">
        <f t="shared" si="1271"/>
        <v>0</v>
      </c>
      <c r="M2916" s="12">
        <f t="shared" si="1271"/>
        <v>0</v>
      </c>
      <c r="N2916" s="143">
        <f t="shared" si="1271"/>
        <v>0</v>
      </c>
      <c r="O2916" s="247"/>
      <c r="P2916" s="13">
        <v>0</v>
      </c>
      <c r="Q2916" s="247">
        <f>O2916-P2916</f>
        <v>0</v>
      </c>
      <c r="R2916" s="223" t="s">
        <v>44</v>
      </c>
      <c r="S2916" s="208">
        <v>42713</v>
      </c>
      <c r="T2916" s="209">
        <v>259</v>
      </c>
      <c r="U2916" s="158">
        <v>46022</v>
      </c>
      <c r="V2916" s="16"/>
      <c r="W2916" s="148" t="s">
        <v>543</v>
      </c>
      <c r="X2916" s="148" t="s">
        <v>556</v>
      </c>
      <c r="Y2916" s="11"/>
    </row>
    <row r="2917" spans="1:25" s="72" customFormat="1" ht="21" customHeight="1" x14ac:dyDescent="0.2">
      <c r="A2917" s="75">
        <f>A2915+1</f>
        <v>3</v>
      </c>
      <c r="B2917" s="76" t="s">
        <v>207</v>
      </c>
      <c r="C2917" s="76" t="s">
        <v>210</v>
      </c>
      <c r="D2917" s="77">
        <v>1</v>
      </c>
      <c r="E2917" s="47" t="s">
        <v>34</v>
      </c>
      <c r="F2917" s="33"/>
      <c r="G2917" s="78">
        <v>54.8</v>
      </c>
      <c r="H2917" s="78">
        <f>SUM(H2916)</f>
        <v>54.8</v>
      </c>
      <c r="I2917" s="78">
        <f t="shared" ref="I2917:Q2917" si="1274">SUM(I2916)</f>
        <v>0</v>
      </c>
      <c r="J2917" s="78">
        <f t="shared" si="1274"/>
        <v>0</v>
      </c>
      <c r="K2917" s="78">
        <f t="shared" si="1274"/>
        <v>0</v>
      </c>
      <c r="L2917" s="77">
        <f t="shared" si="1274"/>
        <v>0</v>
      </c>
      <c r="M2917" s="77">
        <f t="shared" si="1274"/>
        <v>0</v>
      </c>
      <c r="N2917" s="77">
        <f t="shared" si="1274"/>
        <v>0</v>
      </c>
      <c r="O2917" s="77">
        <f t="shared" si="1274"/>
        <v>0</v>
      </c>
      <c r="P2917" s="77">
        <f t="shared" si="1274"/>
        <v>0</v>
      </c>
      <c r="Q2917" s="77">
        <f t="shared" si="1274"/>
        <v>0</v>
      </c>
      <c r="R2917" s="223" t="str">
        <f>IF(L2917/D2917=0,"дом расселён 100%",IF(L2917-D2917=0,"0%",IF(L2917/D2917&lt;1,1-L2917/D2917)))</f>
        <v>дом расселён 100%</v>
      </c>
      <c r="S2917" s="79">
        <v>42713</v>
      </c>
      <c r="T2917" s="76">
        <v>259</v>
      </c>
      <c r="U2917" s="79">
        <v>46022</v>
      </c>
      <c r="V2917" s="16"/>
      <c r="W2917" s="148" t="s">
        <v>543</v>
      </c>
      <c r="X2917" s="148" t="s">
        <v>556</v>
      </c>
      <c r="Y2917" s="11"/>
    </row>
    <row r="2918" spans="1:25" s="17" customFormat="1" ht="24.95" customHeight="1" x14ac:dyDescent="0.2">
      <c r="A2918" s="58">
        <v>4</v>
      </c>
      <c r="B2918" s="143" t="s">
        <v>207</v>
      </c>
      <c r="C2918" s="143" t="s">
        <v>211</v>
      </c>
      <c r="D2918" s="142">
        <v>1</v>
      </c>
      <c r="E2918" s="143" t="s">
        <v>12</v>
      </c>
      <c r="F2918" s="38">
        <v>2</v>
      </c>
      <c r="G2918" s="14"/>
      <c r="H2918" s="140">
        <v>73.5</v>
      </c>
      <c r="I2918" s="228">
        <f t="shared" ref="I2918:I2930" si="1275">IF(R2918="Подлежит расселению",H2918,IF(R2918="Расселено",0,IF(R2918="Пустующие",0,IF(R2918="В суде",H2918))))</f>
        <v>73.5</v>
      </c>
      <c r="J2918" s="228">
        <f t="shared" ref="J2918:J2920" si="1276">IF(E2918="Муниципальная",I2918,IF(E2918="Частная",0,IF(E2918="Государственная",0,IF(E2918="Юр.лицо",0))))</f>
        <v>73.5</v>
      </c>
      <c r="K2918" s="228">
        <f t="shared" ref="K2918:K2920" si="1277">IF(E2918="Муниципальная",0,IF(E2918="Частная",I2918,IF(E2918="Государственная",I2918,IF(E2918="Юр.лицо",I2918))))</f>
        <v>0</v>
      </c>
      <c r="L2918" s="143">
        <f t="shared" ref="L2918:N2930" si="1278">IF(I2918&gt;0,1,IF(I2918=0,0))</f>
        <v>1</v>
      </c>
      <c r="M2918" s="12">
        <f t="shared" si="1278"/>
        <v>1</v>
      </c>
      <c r="N2918" s="143">
        <f t="shared" si="1278"/>
        <v>0</v>
      </c>
      <c r="O2918" s="247">
        <v>6</v>
      </c>
      <c r="P2918" s="13">
        <v>0</v>
      </c>
      <c r="Q2918" s="247">
        <v>6</v>
      </c>
      <c r="R2918" s="223" t="s">
        <v>22</v>
      </c>
      <c r="S2918" s="57">
        <v>42488</v>
      </c>
      <c r="T2918" s="54">
        <v>72</v>
      </c>
      <c r="U2918" s="207">
        <v>46022</v>
      </c>
      <c r="V2918" s="16"/>
      <c r="W2918" s="148" t="s">
        <v>482</v>
      </c>
      <c r="X2918" s="148" t="s">
        <v>555</v>
      </c>
      <c r="Y2918" s="11"/>
    </row>
    <row r="2919" spans="1:25" s="17" customFormat="1" ht="24.95" customHeight="1" x14ac:dyDescent="0.2">
      <c r="A2919" s="58">
        <v>4</v>
      </c>
      <c r="B2919" s="143" t="s">
        <v>207</v>
      </c>
      <c r="C2919" s="143" t="s">
        <v>211</v>
      </c>
      <c r="D2919" s="142">
        <v>2</v>
      </c>
      <c r="E2919" s="143" t="s">
        <v>12</v>
      </c>
      <c r="F2919" s="38">
        <v>2</v>
      </c>
      <c r="G2919" s="14"/>
      <c r="H2919" s="140">
        <v>48.2</v>
      </c>
      <c r="I2919" s="228">
        <f t="shared" si="1275"/>
        <v>48.2</v>
      </c>
      <c r="J2919" s="228">
        <f t="shared" si="1276"/>
        <v>48.2</v>
      </c>
      <c r="K2919" s="228">
        <f t="shared" si="1277"/>
        <v>0</v>
      </c>
      <c r="L2919" s="143">
        <f t="shared" si="1278"/>
        <v>1</v>
      </c>
      <c r="M2919" s="12">
        <f t="shared" si="1278"/>
        <v>1</v>
      </c>
      <c r="N2919" s="143">
        <f t="shared" si="1278"/>
        <v>0</v>
      </c>
      <c r="O2919" s="247">
        <v>5</v>
      </c>
      <c r="P2919" s="13">
        <v>0</v>
      </c>
      <c r="Q2919" s="247">
        <v>5</v>
      </c>
      <c r="R2919" s="223" t="s">
        <v>22</v>
      </c>
      <c r="S2919" s="141">
        <v>42488</v>
      </c>
      <c r="T2919" s="143">
        <v>72</v>
      </c>
      <c r="U2919" s="45">
        <v>46022</v>
      </c>
      <c r="V2919" s="16"/>
      <c r="W2919" s="148" t="s">
        <v>482</v>
      </c>
      <c r="X2919" s="148" t="s">
        <v>555</v>
      </c>
      <c r="Y2919" s="11"/>
    </row>
    <row r="2920" spans="1:25" s="17" customFormat="1" ht="24.95" customHeight="1" x14ac:dyDescent="0.2">
      <c r="A2920" s="58">
        <v>4</v>
      </c>
      <c r="B2920" s="143" t="s">
        <v>207</v>
      </c>
      <c r="C2920" s="143" t="s">
        <v>211</v>
      </c>
      <c r="D2920" s="142">
        <v>3</v>
      </c>
      <c r="E2920" s="143" t="s">
        <v>13</v>
      </c>
      <c r="F2920" s="38">
        <v>2</v>
      </c>
      <c r="G2920" s="14"/>
      <c r="H2920" s="140">
        <v>37.5</v>
      </c>
      <c r="I2920" s="228">
        <f t="shared" si="1275"/>
        <v>37.5</v>
      </c>
      <c r="J2920" s="228">
        <f t="shared" si="1276"/>
        <v>0</v>
      </c>
      <c r="K2920" s="228">
        <f t="shared" si="1277"/>
        <v>37.5</v>
      </c>
      <c r="L2920" s="143">
        <f t="shared" si="1278"/>
        <v>1</v>
      </c>
      <c r="M2920" s="12">
        <f t="shared" si="1278"/>
        <v>0</v>
      </c>
      <c r="N2920" s="143">
        <f t="shared" si="1278"/>
        <v>1</v>
      </c>
      <c r="O2920" s="247">
        <v>0</v>
      </c>
      <c r="P2920" s="13">
        <v>0</v>
      </c>
      <c r="Q2920" s="247">
        <v>0</v>
      </c>
      <c r="R2920" s="223" t="s">
        <v>22</v>
      </c>
      <c r="S2920" s="141">
        <v>42488</v>
      </c>
      <c r="T2920" s="143">
        <v>72</v>
      </c>
      <c r="U2920" s="45">
        <v>46022</v>
      </c>
      <c r="V2920" s="139">
        <v>41526</v>
      </c>
      <c r="W2920" s="148" t="s">
        <v>482</v>
      </c>
      <c r="X2920" s="148" t="s">
        <v>555</v>
      </c>
      <c r="Y2920" s="11"/>
    </row>
    <row r="2921" spans="1:25" s="17" customFormat="1" ht="24.95" customHeight="1" x14ac:dyDescent="0.2">
      <c r="A2921" s="58">
        <v>4</v>
      </c>
      <c r="B2921" s="143" t="s">
        <v>207</v>
      </c>
      <c r="C2921" s="143" t="s">
        <v>211</v>
      </c>
      <c r="D2921" s="142">
        <v>4</v>
      </c>
      <c r="E2921" s="143" t="s">
        <v>13</v>
      </c>
      <c r="F2921" s="38">
        <v>2</v>
      </c>
      <c r="G2921" s="14"/>
      <c r="H2921" s="140">
        <v>37.299999999999997</v>
      </c>
      <c r="I2921" s="140">
        <f t="shared" si="1275"/>
        <v>0</v>
      </c>
      <c r="J2921" s="140">
        <f t="shared" ref="J2921:J2930" si="1279">IF(E2921="Муниципальная",I2921,IF(E2921="Частная",0))</f>
        <v>0</v>
      </c>
      <c r="K2921" s="140">
        <f t="shared" ref="K2921:K2930" si="1280">IF(E2921="Муниципальная",0,IF(E2921="Частная",I2921))</f>
        <v>0</v>
      </c>
      <c r="L2921" s="143">
        <f t="shared" si="1278"/>
        <v>0</v>
      </c>
      <c r="M2921" s="12">
        <f t="shared" si="1278"/>
        <v>0</v>
      </c>
      <c r="N2921" s="143">
        <f t="shared" si="1278"/>
        <v>0</v>
      </c>
      <c r="O2921" s="247"/>
      <c r="P2921" s="13"/>
      <c r="Q2921" s="247"/>
      <c r="R2921" s="223" t="s">
        <v>44</v>
      </c>
      <c r="S2921" s="141">
        <v>42488</v>
      </c>
      <c r="T2921" s="143">
        <v>72</v>
      </c>
      <c r="U2921" s="45">
        <v>46022</v>
      </c>
      <c r="V2921" s="16"/>
      <c r="W2921" s="148" t="s">
        <v>482</v>
      </c>
      <c r="X2921" s="148" t="s">
        <v>555</v>
      </c>
      <c r="Y2921" s="11"/>
    </row>
    <row r="2922" spans="1:25" s="17" customFormat="1" ht="24.95" customHeight="1" x14ac:dyDescent="0.2">
      <c r="A2922" s="58">
        <v>4</v>
      </c>
      <c r="B2922" s="143" t="s">
        <v>207</v>
      </c>
      <c r="C2922" s="143" t="s">
        <v>211</v>
      </c>
      <c r="D2922" s="142">
        <v>5</v>
      </c>
      <c r="E2922" s="143" t="s">
        <v>12</v>
      </c>
      <c r="F2922" s="38">
        <v>2</v>
      </c>
      <c r="G2922" s="14"/>
      <c r="H2922" s="140">
        <v>48.1</v>
      </c>
      <c r="I2922" s="228">
        <f t="shared" si="1275"/>
        <v>48.1</v>
      </c>
      <c r="J2922" s="228">
        <f t="shared" ref="J2922:J2925" si="1281">IF(E2922="Муниципальная",I2922,IF(E2922="Частная",0,IF(E2922="Государственная",0,IF(E2922="Юр.лицо",0))))</f>
        <v>48.1</v>
      </c>
      <c r="K2922" s="228">
        <f t="shared" ref="K2922:K2925" si="1282">IF(E2922="Муниципальная",0,IF(E2922="Частная",I2922,IF(E2922="Государственная",I2922,IF(E2922="Юр.лицо",I2922))))</f>
        <v>0</v>
      </c>
      <c r="L2922" s="143">
        <f t="shared" si="1278"/>
        <v>1</v>
      </c>
      <c r="M2922" s="12">
        <f t="shared" si="1278"/>
        <v>1</v>
      </c>
      <c r="N2922" s="143">
        <f t="shared" si="1278"/>
        <v>0</v>
      </c>
      <c r="O2922" s="247">
        <v>3</v>
      </c>
      <c r="P2922" s="13">
        <v>0</v>
      </c>
      <c r="Q2922" s="247">
        <v>3</v>
      </c>
      <c r="R2922" s="223" t="s">
        <v>22</v>
      </c>
      <c r="S2922" s="141">
        <v>42488</v>
      </c>
      <c r="T2922" s="143">
        <v>72</v>
      </c>
      <c r="U2922" s="45">
        <v>46022</v>
      </c>
      <c r="V2922" s="16"/>
      <c r="W2922" s="148" t="s">
        <v>482</v>
      </c>
      <c r="X2922" s="148" t="s">
        <v>555</v>
      </c>
      <c r="Y2922" s="11"/>
    </row>
    <row r="2923" spans="1:25" s="17" customFormat="1" ht="24.95" customHeight="1" x14ac:dyDescent="0.2">
      <c r="A2923" s="58">
        <v>4</v>
      </c>
      <c r="B2923" s="143" t="s">
        <v>207</v>
      </c>
      <c r="C2923" s="143" t="s">
        <v>211</v>
      </c>
      <c r="D2923" s="142">
        <v>6</v>
      </c>
      <c r="E2923" s="143" t="s">
        <v>12</v>
      </c>
      <c r="F2923" s="38">
        <v>2</v>
      </c>
      <c r="G2923" s="14"/>
      <c r="H2923" s="140">
        <v>37.200000000000003</v>
      </c>
      <c r="I2923" s="228">
        <f t="shared" si="1275"/>
        <v>37.200000000000003</v>
      </c>
      <c r="J2923" s="228">
        <f t="shared" si="1281"/>
        <v>37.200000000000003</v>
      </c>
      <c r="K2923" s="228">
        <f t="shared" si="1282"/>
        <v>0</v>
      </c>
      <c r="L2923" s="143">
        <f t="shared" si="1278"/>
        <v>1</v>
      </c>
      <c r="M2923" s="12">
        <f t="shared" si="1278"/>
        <v>1</v>
      </c>
      <c r="N2923" s="143">
        <f t="shared" si="1278"/>
        <v>0</v>
      </c>
      <c r="O2923" s="247">
        <v>5</v>
      </c>
      <c r="P2923" s="13">
        <v>0</v>
      </c>
      <c r="Q2923" s="247">
        <v>5</v>
      </c>
      <c r="R2923" s="223" t="s">
        <v>22</v>
      </c>
      <c r="S2923" s="141">
        <v>42488</v>
      </c>
      <c r="T2923" s="143">
        <v>72</v>
      </c>
      <c r="U2923" s="45">
        <v>46022</v>
      </c>
      <c r="V2923" s="16"/>
      <c r="W2923" s="148" t="s">
        <v>482</v>
      </c>
      <c r="X2923" s="148" t="s">
        <v>555</v>
      </c>
      <c r="Y2923" s="11"/>
    </row>
    <row r="2924" spans="1:25" s="17" customFormat="1" ht="24.95" customHeight="1" x14ac:dyDescent="0.2">
      <c r="A2924" s="58">
        <v>4</v>
      </c>
      <c r="B2924" s="143" t="s">
        <v>207</v>
      </c>
      <c r="C2924" s="143" t="s">
        <v>211</v>
      </c>
      <c r="D2924" s="142">
        <v>7</v>
      </c>
      <c r="E2924" s="143" t="s">
        <v>13</v>
      </c>
      <c r="F2924" s="38">
        <v>2</v>
      </c>
      <c r="G2924" s="14"/>
      <c r="H2924" s="140">
        <v>37.299999999999997</v>
      </c>
      <c r="I2924" s="228">
        <f t="shared" si="1275"/>
        <v>37.299999999999997</v>
      </c>
      <c r="J2924" s="228">
        <f t="shared" si="1281"/>
        <v>0</v>
      </c>
      <c r="K2924" s="228">
        <f t="shared" si="1282"/>
        <v>37.299999999999997</v>
      </c>
      <c r="L2924" s="143">
        <f t="shared" si="1278"/>
        <v>1</v>
      </c>
      <c r="M2924" s="12">
        <f t="shared" si="1278"/>
        <v>0</v>
      </c>
      <c r="N2924" s="143">
        <f t="shared" si="1278"/>
        <v>1</v>
      </c>
      <c r="O2924" s="247">
        <v>4</v>
      </c>
      <c r="P2924" s="13">
        <v>0</v>
      </c>
      <c r="Q2924" s="247">
        <v>4</v>
      </c>
      <c r="R2924" s="223" t="s">
        <v>22</v>
      </c>
      <c r="S2924" s="141">
        <v>42488</v>
      </c>
      <c r="T2924" s="143">
        <v>72</v>
      </c>
      <c r="U2924" s="45">
        <v>46022</v>
      </c>
      <c r="V2924" s="139">
        <v>38471</v>
      </c>
      <c r="W2924" s="148" t="s">
        <v>482</v>
      </c>
      <c r="X2924" s="148" t="s">
        <v>555</v>
      </c>
      <c r="Y2924" s="11"/>
    </row>
    <row r="2925" spans="1:25" s="17" customFormat="1" ht="24.95" customHeight="1" x14ac:dyDescent="0.2">
      <c r="A2925" s="58">
        <v>4</v>
      </c>
      <c r="B2925" s="143" t="s">
        <v>207</v>
      </c>
      <c r="C2925" s="143" t="s">
        <v>211</v>
      </c>
      <c r="D2925" s="142">
        <v>8</v>
      </c>
      <c r="E2925" s="143" t="s">
        <v>13</v>
      </c>
      <c r="F2925" s="38">
        <v>1</v>
      </c>
      <c r="G2925" s="14"/>
      <c r="H2925" s="140">
        <v>37.299999999999997</v>
      </c>
      <c r="I2925" s="228">
        <f t="shared" si="1275"/>
        <v>37.299999999999997</v>
      </c>
      <c r="J2925" s="228">
        <f t="shared" si="1281"/>
        <v>0</v>
      </c>
      <c r="K2925" s="228">
        <f t="shared" si="1282"/>
        <v>37.299999999999997</v>
      </c>
      <c r="L2925" s="143">
        <f t="shared" si="1278"/>
        <v>1</v>
      </c>
      <c r="M2925" s="12">
        <f t="shared" si="1278"/>
        <v>0</v>
      </c>
      <c r="N2925" s="143">
        <f t="shared" si="1278"/>
        <v>1</v>
      </c>
      <c r="O2925" s="247">
        <v>5</v>
      </c>
      <c r="P2925" s="13">
        <v>0</v>
      </c>
      <c r="Q2925" s="247">
        <v>5</v>
      </c>
      <c r="R2925" s="223" t="s">
        <v>22</v>
      </c>
      <c r="S2925" s="141">
        <v>42488</v>
      </c>
      <c r="T2925" s="143">
        <v>72</v>
      </c>
      <c r="U2925" s="45">
        <v>46022</v>
      </c>
      <c r="V2925" s="139">
        <v>40486</v>
      </c>
      <c r="W2925" s="148" t="s">
        <v>482</v>
      </c>
      <c r="X2925" s="148" t="s">
        <v>555</v>
      </c>
      <c r="Y2925" s="11"/>
    </row>
    <row r="2926" spans="1:25" s="126" customFormat="1" ht="24.95" customHeight="1" x14ac:dyDescent="0.2">
      <c r="A2926" s="118">
        <v>4</v>
      </c>
      <c r="B2926" s="119" t="s">
        <v>207</v>
      </c>
      <c r="C2926" s="119" t="s">
        <v>211</v>
      </c>
      <c r="D2926" s="120">
        <v>9</v>
      </c>
      <c r="E2926" s="119" t="s">
        <v>13</v>
      </c>
      <c r="F2926" s="121">
        <v>3</v>
      </c>
      <c r="G2926" s="130"/>
      <c r="H2926" s="122">
        <v>48</v>
      </c>
      <c r="I2926" s="122">
        <f t="shared" si="1275"/>
        <v>0</v>
      </c>
      <c r="J2926" s="122">
        <f t="shared" si="1279"/>
        <v>0</v>
      </c>
      <c r="K2926" s="122">
        <f t="shared" si="1280"/>
        <v>0</v>
      </c>
      <c r="L2926" s="119">
        <f t="shared" si="1278"/>
        <v>0</v>
      </c>
      <c r="M2926" s="123">
        <f t="shared" si="1278"/>
        <v>0</v>
      </c>
      <c r="N2926" s="119">
        <f t="shared" si="1278"/>
        <v>0</v>
      </c>
      <c r="O2926" s="120">
        <v>0</v>
      </c>
      <c r="P2926" s="120"/>
      <c r="Q2926" s="120">
        <f>O2926-P2926</f>
        <v>0</v>
      </c>
      <c r="R2926" s="223" t="s">
        <v>44</v>
      </c>
      <c r="S2926" s="129">
        <v>42488</v>
      </c>
      <c r="T2926" s="119">
        <v>72</v>
      </c>
      <c r="U2926" s="183">
        <v>46022</v>
      </c>
      <c r="V2926" s="124"/>
      <c r="W2926" s="148" t="s">
        <v>482</v>
      </c>
      <c r="X2926" s="148" t="s">
        <v>555</v>
      </c>
      <c r="Y2926" s="11"/>
    </row>
    <row r="2927" spans="1:25" s="308" customFormat="1" ht="24.95" customHeight="1" x14ac:dyDescent="0.2">
      <c r="A2927" s="271">
        <v>4</v>
      </c>
      <c r="B2927" s="272" t="s">
        <v>207</v>
      </c>
      <c r="C2927" s="272" t="s">
        <v>211</v>
      </c>
      <c r="D2927" s="275">
        <v>10</v>
      </c>
      <c r="E2927" s="272" t="s">
        <v>13</v>
      </c>
      <c r="F2927" s="273">
        <v>2</v>
      </c>
      <c r="G2927" s="305"/>
      <c r="H2927" s="274">
        <v>39.5</v>
      </c>
      <c r="I2927" s="274">
        <f t="shared" si="1275"/>
        <v>39.5</v>
      </c>
      <c r="J2927" s="274">
        <f t="shared" ref="J2927:J2929" si="1283">IF(E2927="Муниципальная",I2927,IF(E2927="Частная",0,IF(E2927="Государственная",0,IF(E2927="Юр.лицо",0))))</f>
        <v>0</v>
      </c>
      <c r="K2927" s="274">
        <f t="shared" ref="K2927:K2929" si="1284">IF(E2927="Муниципальная",0,IF(E2927="Частная",I2927,IF(E2927="Государственная",I2927,IF(E2927="Юр.лицо",I2927))))</f>
        <v>39.5</v>
      </c>
      <c r="L2927" s="272">
        <f t="shared" si="1278"/>
        <v>1</v>
      </c>
      <c r="M2927" s="306">
        <f t="shared" si="1278"/>
        <v>0</v>
      </c>
      <c r="N2927" s="272">
        <f t="shared" si="1278"/>
        <v>1</v>
      </c>
      <c r="O2927" s="275">
        <v>2</v>
      </c>
      <c r="P2927" s="307">
        <v>0</v>
      </c>
      <c r="Q2927" s="275">
        <v>2</v>
      </c>
      <c r="R2927" s="272" t="s">
        <v>22</v>
      </c>
      <c r="S2927" s="276">
        <v>42488</v>
      </c>
      <c r="T2927" s="272">
        <v>72</v>
      </c>
      <c r="U2927" s="277">
        <v>46022</v>
      </c>
      <c r="V2927" s="278">
        <v>43811</v>
      </c>
      <c r="W2927" s="275" t="s">
        <v>482</v>
      </c>
      <c r="X2927" s="275" t="s">
        <v>555</v>
      </c>
      <c r="Y2927" s="11"/>
    </row>
    <row r="2928" spans="1:25" s="17" customFormat="1" ht="24.95" customHeight="1" x14ac:dyDescent="0.2">
      <c r="A2928" s="58">
        <v>4</v>
      </c>
      <c r="B2928" s="143" t="s">
        <v>207</v>
      </c>
      <c r="C2928" s="143" t="s">
        <v>211</v>
      </c>
      <c r="D2928" s="142">
        <v>11</v>
      </c>
      <c r="E2928" s="143" t="s">
        <v>13</v>
      </c>
      <c r="F2928" s="38">
        <v>2</v>
      </c>
      <c r="G2928" s="14"/>
      <c r="H2928" s="140">
        <v>52.5</v>
      </c>
      <c r="I2928" s="228">
        <f t="shared" si="1275"/>
        <v>52.5</v>
      </c>
      <c r="J2928" s="228">
        <f t="shared" si="1283"/>
        <v>0</v>
      </c>
      <c r="K2928" s="228">
        <f t="shared" si="1284"/>
        <v>52.5</v>
      </c>
      <c r="L2928" s="143">
        <f t="shared" si="1278"/>
        <v>1</v>
      </c>
      <c r="M2928" s="12">
        <f t="shared" si="1278"/>
        <v>0</v>
      </c>
      <c r="N2928" s="143">
        <f t="shared" si="1278"/>
        <v>1</v>
      </c>
      <c r="O2928" s="247">
        <v>2</v>
      </c>
      <c r="P2928" s="13">
        <v>0</v>
      </c>
      <c r="Q2928" s="247">
        <v>2</v>
      </c>
      <c r="R2928" s="223" t="s">
        <v>22</v>
      </c>
      <c r="S2928" s="141">
        <v>42488</v>
      </c>
      <c r="T2928" s="143">
        <v>72</v>
      </c>
      <c r="U2928" s="45">
        <v>46022</v>
      </c>
      <c r="V2928" s="139">
        <v>38565</v>
      </c>
      <c r="W2928" s="148" t="s">
        <v>482</v>
      </c>
      <c r="X2928" s="148" t="s">
        <v>555</v>
      </c>
      <c r="Y2928" s="11"/>
    </row>
    <row r="2929" spans="1:25" s="17" customFormat="1" ht="24.95" customHeight="1" x14ac:dyDescent="0.2">
      <c r="A2929" s="58">
        <v>4</v>
      </c>
      <c r="B2929" s="143" t="s">
        <v>207</v>
      </c>
      <c r="C2929" s="143" t="s">
        <v>211</v>
      </c>
      <c r="D2929" s="142">
        <v>12</v>
      </c>
      <c r="E2929" s="143" t="s">
        <v>12</v>
      </c>
      <c r="F2929" s="38">
        <v>2</v>
      </c>
      <c r="G2929" s="14"/>
      <c r="H2929" s="140">
        <v>42.2</v>
      </c>
      <c r="I2929" s="228">
        <f t="shared" si="1275"/>
        <v>42.2</v>
      </c>
      <c r="J2929" s="228">
        <f t="shared" si="1283"/>
        <v>42.2</v>
      </c>
      <c r="K2929" s="228">
        <f t="shared" si="1284"/>
        <v>0</v>
      </c>
      <c r="L2929" s="143">
        <f t="shared" si="1278"/>
        <v>1</v>
      </c>
      <c r="M2929" s="12">
        <f t="shared" si="1278"/>
        <v>1</v>
      </c>
      <c r="N2929" s="143">
        <f t="shared" si="1278"/>
        <v>0</v>
      </c>
      <c r="O2929" s="247">
        <v>2</v>
      </c>
      <c r="P2929" s="13">
        <v>0</v>
      </c>
      <c r="Q2929" s="247">
        <v>2</v>
      </c>
      <c r="R2929" s="223" t="s">
        <v>22</v>
      </c>
      <c r="S2929" s="141">
        <v>42488</v>
      </c>
      <c r="T2929" s="143">
        <v>72</v>
      </c>
      <c r="U2929" s="45">
        <v>46022</v>
      </c>
      <c r="V2929" s="16"/>
      <c r="W2929" s="148" t="s">
        <v>482</v>
      </c>
      <c r="X2929" s="148" t="s">
        <v>555</v>
      </c>
      <c r="Y2929" s="11"/>
    </row>
    <row r="2930" spans="1:25" s="126" customFormat="1" ht="24.95" customHeight="1" x14ac:dyDescent="0.2">
      <c r="A2930" s="118">
        <v>4</v>
      </c>
      <c r="B2930" s="119" t="s">
        <v>207</v>
      </c>
      <c r="C2930" s="119" t="s">
        <v>211</v>
      </c>
      <c r="D2930" s="120">
        <v>13</v>
      </c>
      <c r="E2930" s="119" t="s">
        <v>13</v>
      </c>
      <c r="F2930" s="121">
        <v>2</v>
      </c>
      <c r="G2930" s="130"/>
      <c r="H2930" s="122">
        <v>36.9</v>
      </c>
      <c r="I2930" s="122">
        <f t="shared" si="1275"/>
        <v>0</v>
      </c>
      <c r="J2930" s="122">
        <f t="shared" si="1279"/>
        <v>0</v>
      </c>
      <c r="K2930" s="122">
        <f t="shared" si="1280"/>
        <v>0</v>
      </c>
      <c r="L2930" s="119">
        <f t="shared" si="1278"/>
        <v>0</v>
      </c>
      <c r="M2930" s="123">
        <f t="shared" si="1278"/>
        <v>0</v>
      </c>
      <c r="N2930" s="119">
        <f t="shared" si="1278"/>
        <v>0</v>
      </c>
      <c r="O2930" s="120"/>
      <c r="P2930" s="132"/>
      <c r="Q2930" s="120"/>
      <c r="R2930" s="223" t="s">
        <v>44</v>
      </c>
      <c r="S2930" s="203">
        <v>42488</v>
      </c>
      <c r="T2930" s="204">
        <v>72</v>
      </c>
      <c r="U2930" s="205">
        <v>46022</v>
      </c>
      <c r="V2930" s="124"/>
      <c r="W2930" s="148" t="s">
        <v>482</v>
      </c>
      <c r="X2930" s="148" t="s">
        <v>555</v>
      </c>
      <c r="Y2930" s="11"/>
    </row>
    <row r="2931" spans="1:25" s="72" customFormat="1" ht="21" customHeight="1" x14ac:dyDescent="0.2">
      <c r="A2931" s="75">
        <f>A2917+1</f>
        <v>4</v>
      </c>
      <c r="B2931" s="76" t="s">
        <v>207</v>
      </c>
      <c r="C2931" s="76" t="s">
        <v>211</v>
      </c>
      <c r="D2931" s="77">
        <f>COUNTA(D2918:D2930)</f>
        <v>13</v>
      </c>
      <c r="E2931" s="47" t="s">
        <v>34</v>
      </c>
      <c r="F2931" s="33"/>
      <c r="G2931" s="78">
        <v>663.5</v>
      </c>
      <c r="H2931" s="78">
        <f t="shared" ref="H2931:Q2931" si="1285">SUM(H2918:H2930)</f>
        <v>575.5</v>
      </c>
      <c r="I2931" s="78">
        <f t="shared" si="1285"/>
        <v>453.3</v>
      </c>
      <c r="J2931" s="78">
        <f t="shared" si="1285"/>
        <v>249.2</v>
      </c>
      <c r="K2931" s="78">
        <f t="shared" si="1285"/>
        <v>204.1</v>
      </c>
      <c r="L2931" s="77">
        <f t="shared" si="1285"/>
        <v>10</v>
      </c>
      <c r="M2931" s="77">
        <f t="shared" si="1285"/>
        <v>5</v>
      </c>
      <c r="N2931" s="77">
        <f t="shared" si="1285"/>
        <v>5</v>
      </c>
      <c r="O2931" s="77">
        <f t="shared" si="1285"/>
        <v>34</v>
      </c>
      <c r="P2931" s="77">
        <f t="shared" si="1285"/>
        <v>0</v>
      </c>
      <c r="Q2931" s="77">
        <f t="shared" si="1285"/>
        <v>34</v>
      </c>
      <c r="R2931" s="15">
        <f>IF(L2931/D2931=0,"дом расселён 100%",IF(L2931-D2931=0,"0%",IF(L2931/D2931&lt;1,1-L2931/D2931)))</f>
        <v>0.23076923076923073</v>
      </c>
      <c r="S2931" s="79">
        <v>42488</v>
      </c>
      <c r="T2931" s="76">
        <v>72</v>
      </c>
      <c r="U2931" s="79">
        <v>46022</v>
      </c>
      <c r="V2931" s="16"/>
      <c r="W2931" s="148" t="s">
        <v>482</v>
      </c>
      <c r="X2931" s="148" t="s">
        <v>555</v>
      </c>
      <c r="Y2931" s="11"/>
    </row>
    <row r="2932" spans="1:25" s="17" customFormat="1" ht="24.95" customHeight="1" x14ac:dyDescent="0.2">
      <c r="A2932" s="58">
        <v>5</v>
      </c>
      <c r="B2932" s="143" t="s">
        <v>207</v>
      </c>
      <c r="C2932" s="143" t="s">
        <v>212</v>
      </c>
      <c r="D2932" s="142">
        <v>1</v>
      </c>
      <c r="E2932" s="143" t="s">
        <v>13</v>
      </c>
      <c r="F2932" s="38">
        <v>1</v>
      </c>
      <c r="G2932" s="14"/>
      <c r="H2932" s="140">
        <v>27.3</v>
      </c>
      <c r="I2932" s="228">
        <f t="shared" ref="I2932:I2939" si="1286">IF(R2932="Подлежит расселению",H2932,IF(R2932="Расселено",0,IF(R2932="Пустующие",0,IF(R2932="В суде",H2932))))</f>
        <v>27.3</v>
      </c>
      <c r="J2932" s="228">
        <f t="shared" ref="J2932:J2939" si="1287">IF(E2932="Муниципальная",I2932,IF(E2932="Частная",0,IF(E2932="Государственная",0,IF(E2932="Юр.лицо",0))))</f>
        <v>0</v>
      </c>
      <c r="K2932" s="228">
        <f t="shared" ref="K2932:K2939" si="1288">IF(E2932="Муниципальная",0,IF(E2932="Частная",I2932,IF(E2932="Государственная",I2932,IF(E2932="Юр.лицо",I2932))))</f>
        <v>27.3</v>
      </c>
      <c r="L2932" s="143">
        <f t="shared" ref="L2932:N2939" si="1289">IF(I2932&gt;0,1,IF(I2932=0,0))</f>
        <v>1</v>
      </c>
      <c r="M2932" s="12">
        <f t="shared" si="1289"/>
        <v>0</v>
      </c>
      <c r="N2932" s="143">
        <f t="shared" si="1289"/>
        <v>1</v>
      </c>
      <c r="O2932" s="247">
        <v>3</v>
      </c>
      <c r="P2932" s="13">
        <v>0</v>
      </c>
      <c r="Q2932" s="247">
        <v>3</v>
      </c>
      <c r="R2932" s="223" t="s">
        <v>22</v>
      </c>
      <c r="S2932" s="57">
        <v>42488</v>
      </c>
      <c r="T2932" s="54">
        <v>72</v>
      </c>
      <c r="U2932" s="207">
        <v>46022</v>
      </c>
      <c r="V2932" s="139">
        <v>41838</v>
      </c>
      <c r="W2932" s="148" t="s">
        <v>482</v>
      </c>
      <c r="X2932" s="148" t="s">
        <v>555</v>
      </c>
      <c r="Y2932" s="11"/>
    </row>
    <row r="2933" spans="1:25" s="17" customFormat="1" ht="24.95" customHeight="1" x14ac:dyDescent="0.2">
      <c r="A2933" s="58">
        <v>5</v>
      </c>
      <c r="B2933" s="143" t="s">
        <v>207</v>
      </c>
      <c r="C2933" s="143" t="s">
        <v>212</v>
      </c>
      <c r="D2933" s="142">
        <v>2</v>
      </c>
      <c r="E2933" s="143" t="s">
        <v>13</v>
      </c>
      <c r="F2933" s="38">
        <v>1</v>
      </c>
      <c r="G2933" s="14"/>
      <c r="H2933" s="140">
        <v>28.5</v>
      </c>
      <c r="I2933" s="228">
        <f t="shared" si="1286"/>
        <v>28.5</v>
      </c>
      <c r="J2933" s="228">
        <f t="shared" si="1287"/>
        <v>0</v>
      </c>
      <c r="K2933" s="228">
        <f t="shared" si="1288"/>
        <v>28.5</v>
      </c>
      <c r="L2933" s="143">
        <f t="shared" si="1289"/>
        <v>1</v>
      </c>
      <c r="M2933" s="12">
        <f t="shared" si="1289"/>
        <v>0</v>
      </c>
      <c r="N2933" s="143">
        <f t="shared" si="1289"/>
        <v>1</v>
      </c>
      <c r="O2933" s="247">
        <v>1</v>
      </c>
      <c r="P2933" s="13">
        <v>0</v>
      </c>
      <c r="Q2933" s="247">
        <v>1</v>
      </c>
      <c r="R2933" s="223" t="s">
        <v>22</v>
      </c>
      <c r="S2933" s="141">
        <v>42488</v>
      </c>
      <c r="T2933" s="143">
        <v>72</v>
      </c>
      <c r="U2933" s="45">
        <v>46022</v>
      </c>
      <c r="V2933" s="139">
        <v>38811</v>
      </c>
      <c r="W2933" s="148" t="s">
        <v>482</v>
      </c>
      <c r="X2933" s="148" t="s">
        <v>555</v>
      </c>
      <c r="Y2933" s="11"/>
    </row>
    <row r="2934" spans="1:25" s="17" customFormat="1" ht="24.95" customHeight="1" x14ac:dyDescent="0.2">
      <c r="A2934" s="58">
        <v>5</v>
      </c>
      <c r="B2934" s="143" t="s">
        <v>207</v>
      </c>
      <c r="C2934" s="143" t="s">
        <v>212</v>
      </c>
      <c r="D2934" s="142">
        <v>3</v>
      </c>
      <c r="E2934" s="143" t="s">
        <v>12</v>
      </c>
      <c r="F2934" s="38">
        <v>3</v>
      </c>
      <c r="G2934" s="14"/>
      <c r="H2934" s="140">
        <v>54.9</v>
      </c>
      <c r="I2934" s="228">
        <f t="shared" si="1286"/>
        <v>54.9</v>
      </c>
      <c r="J2934" s="228">
        <f t="shared" si="1287"/>
        <v>54.9</v>
      </c>
      <c r="K2934" s="228">
        <f t="shared" si="1288"/>
        <v>0</v>
      </c>
      <c r="L2934" s="143">
        <f t="shared" si="1289"/>
        <v>1</v>
      </c>
      <c r="M2934" s="12">
        <f t="shared" si="1289"/>
        <v>1</v>
      </c>
      <c r="N2934" s="143">
        <f t="shared" si="1289"/>
        <v>0</v>
      </c>
      <c r="O2934" s="247">
        <v>5</v>
      </c>
      <c r="P2934" s="13">
        <v>5</v>
      </c>
      <c r="Q2934" s="247">
        <v>0</v>
      </c>
      <c r="R2934" s="223" t="s">
        <v>22</v>
      </c>
      <c r="S2934" s="141">
        <v>42488</v>
      </c>
      <c r="T2934" s="143">
        <v>72</v>
      </c>
      <c r="U2934" s="45">
        <v>46022</v>
      </c>
      <c r="V2934" s="16"/>
      <c r="W2934" s="148" t="s">
        <v>482</v>
      </c>
      <c r="X2934" s="148" t="s">
        <v>555</v>
      </c>
      <c r="Y2934" s="11"/>
    </row>
    <row r="2935" spans="1:25" s="17" customFormat="1" ht="24.95" customHeight="1" x14ac:dyDescent="0.2">
      <c r="A2935" s="58">
        <v>5</v>
      </c>
      <c r="B2935" s="143" t="s">
        <v>207</v>
      </c>
      <c r="C2935" s="143" t="s">
        <v>212</v>
      </c>
      <c r="D2935" s="142">
        <v>4</v>
      </c>
      <c r="E2935" s="143" t="s">
        <v>12</v>
      </c>
      <c r="F2935" s="38">
        <v>2</v>
      </c>
      <c r="G2935" s="14"/>
      <c r="H2935" s="140">
        <v>41.5</v>
      </c>
      <c r="I2935" s="228">
        <f t="shared" si="1286"/>
        <v>41.5</v>
      </c>
      <c r="J2935" s="228">
        <f t="shared" si="1287"/>
        <v>41.5</v>
      </c>
      <c r="K2935" s="228">
        <f t="shared" si="1288"/>
        <v>0</v>
      </c>
      <c r="L2935" s="143">
        <f t="shared" si="1289"/>
        <v>1</v>
      </c>
      <c r="M2935" s="12">
        <f t="shared" si="1289"/>
        <v>1</v>
      </c>
      <c r="N2935" s="143">
        <f t="shared" si="1289"/>
        <v>0</v>
      </c>
      <c r="O2935" s="247">
        <v>5</v>
      </c>
      <c r="P2935" s="13">
        <v>5</v>
      </c>
      <c r="Q2935" s="247">
        <v>0</v>
      </c>
      <c r="R2935" s="223" t="s">
        <v>22</v>
      </c>
      <c r="S2935" s="141">
        <v>42488</v>
      </c>
      <c r="T2935" s="143">
        <v>72</v>
      </c>
      <c r="U2935" s="45">
        <v>46022</v>
      </c>
      <c r="V2935" s="16"/>
      <c r="W2935" s="148" t="s">
        <v>482</v>
      </c>
      <c r="X2935" s="148" t="s">
        <v>555</v>
      </c>
      <c r="Y2935" s="11"/>
    </row>
    <row r="2936" spans="1:25" s="17" customFormat="1" ht="24.95" customHeight="1" x14ac:dyDescent="0.2">
      <c r="A2936" s="58">
        <v>5</v>
      </c>
      <c r="B2936" s="143" t="s">
        <v>207</v>
      </c>
      <c r="C2936" s="143" t="s">
        <v>212</v>
      </c>
      <c r="D2936" s="142">
        <v>5</v>
      </c>
      <c r="E2936" s="143" t="s">
        <v>13</v>
      </c>
      <c r="F2936" s="38">
        <v>1</v>
      </c>
      <c r="G2936" s="14"/>
      <c r="H2936" s="140">
        <v>28</v>
      </c>
      <c r="I2936" s="228">
        <f t="shared" si="1286"/>
        <v>28</v>
      </c>
      <c r="J2936" s="228">
        <f t="shared" si="1287"/>
        <v>0</v>
      </c>
      <c r="K2936" s="228">
        <f t="shared" si="1288"/>
        <v>28</v>
      </c>
      <c r="L2936" s="143">
        <f t="shared" si="1289"/>
        <v>1</v>
      </c>
      <c r="M2936" s="12">
        <f t="shared" si="1289"/>
        <v>0</v>
      </c>
      <c r="N2936" s="143">
        <f t="shared" si="1289"/>
        <v>1</v>
      </c>
      <c r="O2936" s="247">
        <v>1</v>
      </c>
      <c r="P2936" s="13">
        <v>0</v>
      </c>
      <c r="Q2936" s="247">
        <v>1</v>
      </c>
      <c r="R2936" s="223" t="s">
        <v>22</v>
      </c>
      <c r="S2936" s="141">
        <v>42488</v>
      </c>
      <c r="T2936" s="143">
        <v>72</v>
      </c>
      <c r="U2936" s="45">
        <v>46022</v>
      </c>
      <c r="V2936" s="139">
        <v>38860</v>
      </c>
      <c r="W2936" s="148" t="s">
        <v>482</v>
      </c>
      <c r="X2936" s="148" t="s">
        <v>555</v>
      </c>
      <c r="Y2936" s="11"/>
    </row>
    <row r="2937" spans="1:25" s="17" customFormat="1" ht="24.95" customHeight="1" x14ac:dyDescent="0.2">
      <c r="A2937" s="58">
        <v>5</v>
      </c>
      <c r="B2937" s="143" t="s">
        <v>207</v>
      </c>
      <c r="C2937" s="143" t="s">
        <v>212</v>
      </c>
      <c r="D2937" s="142">
        <v>6</v>
      </c>
      <c r="E2937" s="143" t="s">
        <v>12</v>
      </c>
      <c r="F2937" s="38">
        <v>1</v>
      </c>
      <c r="G2937" s="14"/>
      <c r="H2937" s="140">
        <v>27.8</v>
      </c>
      <c r="I2937" s="228">
        <f t="shared" si="1286"/>
        <v>0</v>
      </c>
      <c r="J2937" s="228">
        <f t="shared" si="1287"/>
        <v>0</v>
      </c>
      <c r="K2937" s="228">
        <f t="shared" si="1288"/>
        <v>0</v>
      </c>
      <c r="L2937" s="143">
        <f t="shared" si="1289"/>
        <v>0</v>
      </c>
      <c r="M2937" s="12">
        <f t="shared" si="1289"/>
        <v>0</v>
      </c>
      <c r="N2937" s="143">
        <f t="shared" si="1289"/>
        <v>0</v>
      </c>
      <c r="O2937" s="247">
        <v>0</v>
      </c>
      <c r="P2937" s="13">
        <v>0</v>
      </c>
      <c r="Q2937" s="247">
        <v>0</v>
      </c>
      <c r="R2937" s="223" t="s">
        <v>106</v>
      </c>
      <c r="S2937" s="141">
        <v>42488</v>
      </c>
      <c r="T2937" s="143">
        <v>72</v>
      </c>
      <c r="U2937" s="45">
        <v>46022</v>
      </c>
      <c r="V2937" s="16"/>
      <c r="W2937" s="16"/>
      <c r="X2937" s="16"/>
      <c r="Y2937" s="11"/>
    </row>
    <row r="2938" spans="1:25" s="308" customFormat="1" ht="24.95" customHeight="1" x14ac:dyDescent="0.2">
      <c r="A2938" s="271">
        <v>5</v>
      </c>
      <c r="B2938" s="272" t="s">
        <v>207</v>
      </c>
      <c r="C2938" s="272" t="s">
        <v>212</v>
      </c>
      <c r="D2938" s="275">
        <v>7</v>
      </c>
      <c r="E2938" s="272" t="s">
        <v>13</v>
      </c>
      <c r="F2938" s="273">
        <v>2</v>
      </c>
      <c r="G2938" s="305"/>
      <c r="H2938" s="274">
        <v>42</v>
      </c>
      <c r="I2938" s="274">
        <f t="shared" si="1286"/>
        <v>42</v>
      </c>
      <c r="J2938" s="274">
        <f t="shared" si="1287"/>
        <v>0</v>
      </c>
      <c r="K2938" s="274">
        <f t="shared" si="1288"/>
        <v>42</v>
      </c>
      <c r="L2938" s="272">
        <f t="shared" si="1289"/>
        <v>1</v>
      </c>
      <c r="M2938" s="306">
        <f t="shared" si="1289"/>
        <v>0</v>
      </c>
      <c r="N2938" s="272">
        <f t="shared" si="1289"/>
        <v>1</v>
      </c>
      <c r="O2938" s="275">
        <v>1</v>
      </c>
      <c r="P2938" s="307">
        <v>0</v>
      </c>
      <c r="Q2938" s="275">
        <v>1</v>
      </c>
      <c r="R2938" s="272" t="s">
        <v>22</v>
      </c>
      <c r="S2938" s="276">
        <v>42488</v>
      </c>
      <c r="T2938" s="272">
        <v>72</v>
      </c>
      <c r="U2938" s="277">
        <v>46022</v>
      </c>
      <c r="V2938" s="278">
        <v>43549</v>
      </c>
      <c r="W2938" s="275" t="s">
        <v>482</v>
      </c>
      <c r="X2938" s="275" t="s">
        <v>555</v>
      </c>
      <c r="Y2938" s="11"/>
    </row>
    <row r="2939" spans="1:25" s="17" customFormat="1" ht="24.95" customHeight="1" x14ac:dyDescent="0.2">
      <c r="A2939" s="58">
        <v>5</v>
      </c>
      <c r="B2939" s="143" t="s">
        <v>207</v>
      </c>
      <c r="C2939" s="143" t="s">
        <v>212</v>
      </c>
      <c r="D2939" s="142">
        <v>8</v>
      </c>
      <c r="E2939" s="143" t="s">
        <v>13</v>
      </c>
      <c r="F2939" s="38">
        <v>2</v>
      </c>
      <c r="G2939" s="14"/>
      <c r="H2939" s="140">
        <v>40.1</v>
      </c>
      <c r="I2939" s="228">
        <f t="shared" si="1286"/>
        <v>40.1</v>
      </c>
      <c r="J2939" s="228">
        <f t="shared" si="1287"/>
        <v>0</v>
      </c>
      <c r="K2939" s="228">
        <f t="shared" si="1288"/>
        <v>40.1</v>
      </c>
      <c r="L2939" s="143">
        <f t="shared" si="1289"/>
        <v>1</v>
      </c>
      <c r="M2939" s="12">
        <f t="shared" si="1289"/>
        <v>0</v>
      </c>
      <c r="N2939" s="143">
        <f t="shared" si="1289"/>
        <v>1</v>
      </c>
      <c r="O2939" s="247">
        <v>2</v>
      </c>
      <c r="P2939" s="13">
        <v>2</v>
      </c>
      <c r="Q2939" s="247"/>
      <c r="R2939" s="223" t="s">
        <v>22</v>
      </c>
      <c r="S2939" s="52">
        <v>42488</v>
      </c>
      <c r="T2939" s="49">
        <v>72</v>
      </c>
      <c r="U2939" s="197">
        <v>46022</v>
      </c>
      <c r="V2939" s="139">
        <v>38965</v>
      </c>
      <c r="W2939" s="148" t="s">
        <v>482</v>
      </c>
      <c r="X2939" s="148" t="s">
        <v>555</v>
      </c>
      <c r="Y2939" s="11"/>
    </row>
    <row r="2940" spans="1:25" s="72" customFormat="1" ht="21" customHeight="1" x14ac:dyDescent="0.2">
      <c r="A2940" s="75">
        <f>A2931+1</f>
        <v>5</v>
      </c>
      <c r="B2940" s="76" t="s">
        <v>207</v>
      </c>
      <c r="C2940" s="76" t="s">
        <v>212</v>
      </c>
      <c r="D2940" s="77">
        <f>COUNTA(D2932:D2939)</f>
        <v>8</v>
      </c>
      <c r="E2940" s="47" t="s">
        <v>34</v>
      </c>
      <c r="F2940" s="33"/>
      <c r="G2940" s="78">
        <v>331.5</v>
      </c>
      <c r="H2940" s="78">
        <f t="shared" ref="H2940:Q2940" si="1290">SUM(H2932:H2939)</f>
        <v>290.10000000000002</v>
      </c>
      <c r="I2940" s="78">
        <f t="shared" si="1290"/>
        <v>262.3</v>
      </c>
      <c r="J2940" s="78">
        <f t="shared" si="1290"/>
        <v>96.4</v>
      </c>
      <c r="K2940" s="78">
        <f t="shared" si="1290"/>
        <v>165.9</v>
      </c>
      <c r="L2940" s="77">
        <f t="shared" si="1290"/>
        <v>7</v>
      </c>
      <c r="M2940" s="77">
        <f t="shared" si="1290"/>
        <v>2</v>
      </c>
      <c r="N2940" s="77">
        <f t="shared" si="1290"/>
        <v>5</v>
      </c>
      <c r="O2940" s="77">
        <f t="shared" si="1290"/>
        <v>18</v>
      </c>
      <c r="P2940" s="77">
        <f t="shared" si="1290"/>
        <v>12</v>
      </c>
      <c r="Q2940" s="77">
        <f t="shared" si="1290"/>
        <v>6</v>
      </c>
      <c r="R2940" s="15">
        <f>IF(L2940/D2940=0,"дом расселён 100%",IF(L2940-D2940=0,"0%",IF(L2940/D2940&lt;1,1-L2940/D2940)))</f>
        <v>0.125</v>
      </c>
      <c r="S2940" s="79">
        <v>42488</v>
      </c>
      <c r="T2940" s="76">
        <v>72</v>
      </c>
      <c r="U2940" s="79">
        <v>46022</v>
      </c>
      <c r="V2940" s="16"/>
      <c r="W2940" s="148" t="s">
        <v>482</v>
      </c>
      <c r="X2940" s="148" t="s">
        <v>555</v>
      </c>
      <c r="Y2940" s="11"/>
    </row>
    <row r="2941" spans="1:25" s="17" customFormat="1" ht="24.95" customHeight="1" x14ac:dyDescent="0.2">
      <c r="A2941" s="58">
        <v>13</v>
      </c>
      <c r="B2941" s="143" t="s">
        <v>207</v>
      </c>
      <c r="C2941" s="143" t="s">
        <v>213</v>
      </c>
      <c r="D2941" s="142">
        <v>1</v>
      </c>
      <c r="E2941" s="143" t="s">
        <v>13</v>
      </c>
      <c r="F2941" s="38">
        <v>2</v>
      </c>
      <c r="G2941" s="14"/>
      <c r="H2941" s="140">
        <v>64.3</v>
      </c>
      <c r="I2941" s="228">
        <f>IF(R2941="Подлежит расселению",H2941,IF(R2941="Расселено",0,IF(R2941="Пустующие",0,IF(R2941="В суде",H2941))))</f>
        <v>64.3</v>
      </c>
      <c r="J2941" s="228">
        <f t="shared" ref="J2941:J2942" si="1291">IF(E2941="Муниципальная",I2941,IF(E2941="Частная",0,IF(E2941="Государственная",0,IF(E2941="Юр.лицо",0))))</f>
        <v>0</v>
      </c>
      <c r="K2941" s="228">
        <f t="shared" ref="K2941:K2942" si="1292">IF(E2941="Муниципальная",0,IF(E2941="Частная",I2941,IF(E2941="Государственная",I2941,IF(E2941="Юр.лицо",I2941))))</f>
        <v>64.3</v>
      </c>
      <c r="L2941" s="143">
        <f t="shared" ref="L2941:N2942" si="1293">IF(I2941&gt;0,1,IF(I2941=0,0))</f>
        <v>1</v>
      </c>
      <c r="M2941" s="12">
        <f t="shared" si="1293"/>
        <v>0</v>
      </c>
      <c r="N2941" s="143">
        <f t="shared" si="1293"/>
        <v>1</v>
      </c>
      <c r="O2941" s="247">
        <v>5</v>
      </c>
      <c r="P2941" s="13">
        <v>0</v>
      </c>
      <c r="Q2941" s="247">
        <v>5</v>
      </c>
      <c r="R2941" s="223" t="s">
        <v>22</v>
      </c>
      <c r="S2941" s="57">
        <v>42488</v>
      </c>
      <c r="T2941" s="54">
        <v>72</v>
      </c>
      <c r="U2941" s="207">
        <v>46022</v>
      </c>
      <c r="V2941" s="139">
        <v>40172</v>
      </c>
      <c r="W2941" s="148" t="s">
        <v>482</v>
      </c>
      <c r="X2941" s="148" t="s">
        <v>555</v>
      </c>
      <c r="Y2941" s="11"/>
    </row>
    <row r="2942" spans="1:25" s="17" customFormat="1" ht="24.95" customHeight="1" x14ac:dyDescent="0.2">
      <c r="A2942" s="58">
        <v>13</v>
      </c>
      <c r="B2942" s="143" t="s">
        <v>207</v>
      </c>
      <c r="C2942" s="143" t="s">
        <v>213</v>
      </c>
      <c r="D2942" s="142">
        <v>2</v>
      </c>
      <c r="E2942" s="143" t="s">
        <v>12</v>
      </c>
      <c r="F2942" s="38">
        <v>3</v>
      </c>
      <c r="G2942" s="14"/>
      <c r="H2942" s="140">
        <v>72.5</v>
      </c>
      <c r="I2942" s="228">
        <f>IF(R2942="Подлежит расселению",H2942,IF(R2942="Расселено",0,IF(R2942="Пустующие",0,IF(R2942="В суде",H2942))))</f>
        <v>72.5</v>
      </c>
      <c r="J2942" s="228">
        <f t="shared" si="1291"/>
        <v>72.5</v>
      </c>
      <c r="K2942" s="228">
        <f t="shared" si="1292"/>
        <v>0</v>
      </c>
      <c r="L2942" s="143">
        <f t="shared" si="1293"/>
        <v>1</v>
      </c>
      <c r="M2942" s="12">
        <f t="shared" si="1293"/>
        <v>1</v>
      </c>
      <c r="N2942" s="143">
        <f t="shared" si="1293"/>
        <v>0</v>
      </c>
      <c r="O2942" s="247">
        <v>5</v>
      </c>
      <c r="P2942" s="13">
        <v>0</v>
      </c>
      <c r="Q2942" s="247">
        <v>5</v>
      </c>
      <c r="R2942" s="223" t="s">
        <v>22</v>
      </c>
      <c r="S2942" s="52">
        <v>42488</v>
      </c>
      <c r="T2942" s="49">
        <v>72</v>
      </c>
      <c r="U2942" s="197">
        <v>46022</v>
      </c>
      <c r="V2942" s="16"/>
      <c r="W2942" s="148" t="s">
        <v>482</v>
      </c>
      <c r="X2942" s="148" t="s">
        <v>555</v>
      </c>
      <c r="Y2942" s="11"/>
    </row>
    <row r="2943" spans="1:25" s="72" customFormat="1" ht="21" customHeight="1" x14ac:dyDescent="0.2">
      <c r="A2943" s="75">
        <f>A2940+1</f>
        <v>6</v>
      </c>
      <c r="B2943" s="76" t="s">
        <v>207</v>
      </c>
      <c r="C2943" s="76" t="s">
        <v>213</v>
      </c>
      <c r="D2943" s="77">
        <f>COUNTA(D2941:D2942)</f>
        <v>2</v>
      </c>
      <c r="E2943" s="47" t="s">
        <v>34</v>
      </c>
      <c r="F2943" s="33"/>
      <c r="G2943" s="78">
        <v>136.80000000000001</v>
      </c>
      <c r="H2943" s="78">
        <f t="shared" ref="H2943:Q2943" si="1294">SUM(H2941:H2942)</f>
        <v>136.80000000000001</v>
      </c>
      <c r="I2943" s="78">
        <f t="shared" si="1294"/>
        <v>136.80000000000001</v>
      </c>
      <c r="J2943" s="78">
        <f t="shared" si="1294"/>
        <v>72.5</v>
      </c>
      <c r="K2943" s="78">
        <f t="shared" si="1294"/>
        <v>64.3</v>
      </c>
      <c r="L2943" s="77">
        <f t="shared" si="1294"/>
        <v>2</v>
      </c>
      <c r="M2943" s="77">
        <f t="shared" si="1294"/>
        <v>1</v>
      </c>
      <c r="N2943" s="77">
        <f t="shared" si="1294"/>
        <v>1</v>
      </c>
      <c r="O2943" s="77">
        <f t="shared" si="1294"/>
        <v>10</v>
      </c>
      <c r="P2943" s="77">
        <f t="shared" si="1294"/>
        <v>0</v>
      </c>
      <c r="Q2943" s="77">
        <f t="shared" si="1294"/>
        <v>10</v>
      </c>
      <c r="R2943" s="15" t="str">
        <f>IF(L2943/D2943=0,"дом расселён 100%",IF(L2943-D2943=0,"0%",IF(L2943/D2943&lt;1,1-L2943/D2943)))</f>
        <v>0%</v>
      </c>
      <c r="S2943" s="79">
        <v>42488</v>
      </c>
      <c r="T2943" s="76">
        <v>72</v>
      </c>
      <c r="U2943" s="79">
        <v>46022</v>
      </c>
      <c r="V2943" s="16"/>
      <c r="W2943" s="148" t="s">
        <v>482</v>
      </c>
      <c r="X2943" s="148" t="s">
        <v>555</v>
      </c>
      <c r="Y2943" s="11"/>
    </row>
    <row r="2944" spans="1:25" s="17" customFormat="1" ht="24.95" customHeight="1" x14ac:dyDescent="0.2">
      <c r="A2944" s="58">
        <v>7</v>
      </c>
      <c r="B2944" s="143" t="s">
        <v>207</v>
      </c>
      <c r="C2944" s="143" t="s">
        <v>191</v>
      </c>
      <c r="D2944" s="142">
        <v>1</v>
      </c>
      <c r="E2944" s="143" t="s">
        <v>12</v>
      </c>
      <c r="F2944" s="38">
        <v>2</v>
      </c>
      <c r="G2944" s="14"/>
      <c r="H2944" s="140">
        <v>28</v>
      </c>
      <c r="I2944" s="228">
        <f t="shared" ref="I2944:I2951" si="1295">IF(R2944="Подлежит расселению",H2944,IF(R2944="Расселено",0,IF(R2944="Пустующие",0,IF(R2944="В суде",H2944))))</f>
        <v>28</v>
      </c>
      <c r="J2944" s="228">
        <f t="shared" ref="J2944:J2951" si="1296">IF(E2944="Муниципальная",I2944,IF(E2944="Частная",0,IF(E2944="Государственная",0,IF(E2944="Юр.лицо",0))))</f>
        <v>28</v>
      </c>
      <c r="K2944" s="228">
        <f t="shared" ref="K2944:K2951" si="1297">IF(E2944="Муниципальная",0,IF(E2944="Частная",I2944,IF(E2944="Государственная",I2944,IF(E2944="Юр.лицо",I2944))))</f>
        <v>0</v>
      </c>
      <c r="L2944" s="143">
        <f t="shared" ref="L2944:N2951" si="1298">IF(I2944&gt;0,1,IF(I2944=0,0))</f>
        <v>1</v>
      </c>
      <c r="M2944" s="12">
        <f t="shared" si="1298"/>
        <v>1</v>
      </c>
      <c r="N2944" s="143">
        <f t="shared" si="1298"/>
        <v>0</v>
      </c>
      <c r="O2944" s="247">
        <v>6</v>
      </c>
      <c r="P2944" s="13">
        <v>0</v>
      </c>
      <c r="Q2944" s="247">
        <f t="shared" ref="Q2944:Q3007" si="1299">O2944-P2944</f>
        <v>6</v>
      </c>
      <c r="R2944" s="223" t="s">
        <v>22</v>
      </c>
      <c r="S2944" s="57">
        <v>42488</v>
      </c>
      <c r="T2944" s="54">
        <v>72</v>
      </c>
      <c r="U2944" s="207">
        <v>46022</v>
      </c>
      <c r="V2944" s="16"/>
      <c r="W2944" s="148" t="s">
        <v>482</v>
      </c>
      <c r="X2944" s="148" t="s">
        <v>555</v>
      </c>
      <c r="Y2944" s="11"/>
    </row>
    <row r="2945" spans="1:25" s="17" customFormat="1" ht="24.95" customHeight="1" x14ac:dyDescent="0.2">
      <c r="A2945" s="58">
        <v>7</v>
      </c>
      <c r="B2945" s="143" t="s">
        <v>207</v>
      </c>
      <c r="C2945" s="143" t="s">
        <v>191</v>
      </c>
      <c r="D2945" s="142">
        <v>2</v>
      </c>
      <c r="E2945" s="143" t="s">
        <v>13</v>
      </c>
      <c r="F2945" s="38">
        <v>1</v>
      </c>
      <c r="G2945" s="14"/>
      <c r="H2945" s="140">
        <v>29.1</v>
      </c>
      <c r="I2945" s="228">
        <f t="shared" si="1295"/>
        <v>29.1</v>
      </c>
      <c r="J2945" s="228">
        <f t="shared" si="1296"/>
        <v>0</v>
      </c>
      <c r="K2945" s="228">
        <f t="shared" si="1297"/>
        <v>29.1</v>
      </c>
      <c r="L2945" s="143">
        <f t="shared" si="1298"/>
        <v>1</v>
      </c>
      <c r="M2945" s="12">
        <f t="shared" si="1298"/>
        <v>0</v>
      </c>
      <c r="N2945" s="143">
        <f t="shared" si="1298"/>
        <v>1</v>
      </c>
      <c r="O2945" s="247">
        <v>1</v>
      </c>
      <c r="P2945" s="13">
        <v>0</v>
      </c>
      <c r="Q2945" s="247">
        <v>1</v>
      </c>
      <c r="R2945" s="223" t="s">
        <v>22</v>
      </c>
      <c r="S2945" s="141">
        <v>42488</v>
      </c>
      <c r="T2945" s="143">
        <v>72</v>
      </c>
      <c r="U2945" s="45">
        <v>46022</v>
      </c>
      <c r="V2945" s="139">
        <v>41367</v>
      </c>
      <c r="W2945" s="148" t="s">
        <v>482</v>
      </c>
      <c r="X2945" s="148" t="s">
        <v>555</v>
      </c>
      <c r="Y2945" s="11"/>
    </row>
    <row r="2946" spans="1:25" s="17" customFormat="1" ht="24.95" customHeight="1" x14ac:dyDescent="0.2">
      <c r="A2946" s="58">
        <v>7</v>
      </c>
      <c r="B2946" s="143" t="s">
        <v>207</v>
      </c>
      <c r="C2946" s="143" t="s">
        <v>191</v>
      </c>
      <c r="D2946" s="142">
        <v>3</v>
      </c>
      <c r="E2946" s="143" t="s">
        <v>13</v>
      </c>
      <c r="F2946" s="38">
        <v>1</v>
      </c>
      <c r="G2946" s="14"/>
      <c r="H2946" s="140">
        <v>27</v>
      </c>
      <c r="I2946" s="228">
        <f t="shared" si="1295"/>
        <v>27</v>
      </c>
      <c r="J2946" s="228">
        <f t="shared" si="1296"/>
        <v>0</v>
      </c>
      <c r="K2946" s="228">
        <f t="shared" si="1297"/>
        <v>27</v>
      </c>
      <c r="L2946" s="143">
        <f t="shared" si="1298"/>
        <v>1</v>
      </c>
      <c r="M2946" s="12">
        <f t="shared" si="1298"/>
        <v>0</v>
      </c>
      <c r="N2946" s="143">
        <f t="shared" si="1298"/>
        <v>1</v>
      </c>
      <c r="O2946" s="247">
        <v>1</v>
      </c>
      <c r="P2946" s="13">
        <v>0</v>
      </c>
      <c r="Q2946" s="247">
        <v>1</v>
      </c>
      <c r="R2946" s="223" t="s">
        <v>22</v>
      </c>
      <c r="S2946" s="141">
        <v>42488</v>
      </c>
      <c r="T2946" s="143">
        <v>72</v>
      </c>
      <c r="U2946" s="45">
        <v>46022</v>
      </c>
      <c r="V2946" s="139">
        <v>40234</v>
      </c>
      <c r="W2946" s="148" t="s">
        <v>482</v>
      </c>
      <c r="X2946" s="148" t="s">
        <v>555</v>
      </c>
      <c r="Y2946" s="11"/>
    </row>
    <row r="2947" spans="1:25" s="17" customFormat="1" ht="24.95" customHeight="1" x14ac:dyDescent="0.2">
      <c r="A2947" s="58">
        <v>7</v>
      </c>
      <c r="B2947" s="143" t="s">
        <v>207</v>
      </c>
      <c r="C2947" s="143" t="s">
        <v>191</v>
      </c>
      <c r="D2947" s="142">
        <v>4</v>
      </c>
      <c r="E2947" s="143" t="s">
        <v>13</v>
      </c>
      <c r="F2947" s="38">
        <v>1</v>
      </c>
      <c r="G2947" s="14"/>
      <c r="H2947" s="140">
        <v>28.5</v>
      </c>
      <c r="I2947" s="228">
        <f t="shared" si="1295"/>
        <v>28.5</v>
      </c>
      <c r="J2947" s="228">
        <f t="shared" si="1296"/>
        <v>0</v>
      </c>
      <c r="K2947" s="228">
        <f t="shared" si="1297"/>
        <v>28.5</v>
      </c>
      <c r="L2947" s="143">
        <f t="shared" si="1298"/>
        <v>1</v>
      </c>
      <c r="M2947" s="12">
        <f t="shared" si="1298"/>
        <v>0</v>
      </c>
      <c r="N2947" s="143">
        <f t="shared" si="1298"/>
        <v>1</v>
      </c>
      <c r="O2947" s="247">
        <v>2</v>
      </c>
      <c r="P2947" s="13">
        <v>0</v>
      </c>
      <c r="Q2947" s="247">
        <v>2</v>
      </c>
      <c r="R2947" s="223" t="s">
        <v>22</v>
      </c>
      <c r="S2947" s="141">
        <v>42488</v>
      </c>
      <c r="T2947" s="143">
        <v>72</v>
      </c>
      <c r="U2947" s="45">
        <v>46022</v>
      </c>
      <c r="V2947" s="139">
        <v>39645</v>
      </c>
      <c r="W2947" s="148" t="s">
        <v>482</v>
      </c>
      <c r="X2947" s="148" t="s">
        <v>555</v>
      </c>
      <c r="Y2947" s="11"/>
    </row>
    <row r="2948" spans="1:25" s="17" customFormat="1" ht="24.95" customHeight="1" x14ac:dyDescent="0.2">
      <c r="A2948" s="58">
        <v>7</v>
      </c>
      <c r="B2948" s="143" t="s">
        <v>207</v>
      </c>
      <c r="C2948" s="143" t="s">
        <v>191</v>
      </c>
      <c r="D2948" s="142">
        <v>5</v>
      </c>
      <c r="E2948" s="143" t="s">
        <v>13</v>
      </c>
      <c r="F2948" s="38">
        <v>3</v>
      </c>
      <c r="G2948" s="14"/>
      <c r="H2948" s="140">
        <v>82.5</v>
      </c>
      <c r="I2948" s="228">
        <f t="shared" si="1295"/>
        <v>82.5</v>
      </c>
      <c r="J2948" s="228">
        <f t="shared" si="1296"/>
        <v>0</v>
      </c>
      <c r="K2948" s="228">
        <f t="shared" si="1297"/>
        <v>82.5</v>
      </c>
      <c r="L2948" s="143">
        <f t="shared" si="1298"/>
        <v>1</v>
      </c>
      <c r="M2948" s="12">
        <f t="shared" si="1298"/>
        <v>0</v>
      </c>
      <c r="N2948" s="143">
        <f t="shared" si="1298"/>
        <v>1</v>
      </c>
      <c r="O2948" s="247">
        <v>5</v>
      </c>
      <c r="P2948" s="13">
        <v>0</v>
      </c>
      <c r="Q2948" s="247">
        <v>5</v>
      </c>
      <c r="R2948" s="223" t="s">
        <v>22</v>
      </c>
      <c r="S2948" s="141">
        <v>42488</v>
      </c>
      <c r="T2948" s="143">
        <v>72</v>
      </c>
      <c r="U2948" s="45">
        <v>46022</v>
      </c>
      <c r="V2948" s="139">
        <v>40716</v>
      </c>
      <c r="W2948" s="148" t="s">
        <v>482</v>
      </c>
      <c r="X2948" s="148" t="s">
        <v>555</v>
      </c>
      <c r="Y2948" s="11"/>
    </row>
    <row r="2949" spans="1:25" s="17" customFormat="1" ht="24.95" customHeight="1" x14ac:dyDescent="0.2">
      <c r="A2949" s="58">
        <v>7</v>
      </c>
      <c r="B2949" s="143" t="s">
        <v>207</v>
      </c>
      <c r="C2949" s="143" t="s">
        <v>191</v>
      </c>
      <c r="D2949" s="142">
        <v>7</v>
      </c>
      <c r="E2949" s="143" t="s">
        <v>12</v>
      </c>
      <c r="F2949" s="38">
        <v>1</v>
      </c>
      <c r="G2949" s="14"/>
      <c r="H2949" s="140">
        <v>28.5</v>
      </c>
      <c r="I2949" s="228">
        <f t="shared" si="1295"/>
        <v>28.5</v>
      </c>
      <c r="J2949" s="228">
        <f t="shared" si="1296"/>
        <v>28.5</v>
      </c>
      <c r="K2949" s="228">
        <f t="shared" si="1297"/>
        <v>0</v>
      </c>
      <c r="L2949" s="143">
        <f t="shared" si="1298"/>
        <v>1</v>
      </c>
      <c r="M2949" s="12">
        <f t="shared" si="1298"/>
        <v>1</v>
      </c>
      <c r="N2949" s="143">
        <f t="shared" si="1298"/>
        <v>0</v>
      </c>
      <c r="O2949" s="247">
        <v>1</v>
      </c>
      <c r="P2949" s="13">
        <v>0</v>
      </c>
      <c r="Q2949" s="247">
        <v>1</v>
      </c>
      <c r="R2949" s="223" t="s">
        <v>22</v>
      </c>
      <c r="S2949" s="141">
        <v>42488</v>
      </c>
      <c r="T2949" s="143">
        <v>72</v>
      </c>
      <c r="U2949" s="45">
        <v>46022</v>
      </c>
      <c r="V2949" s="16"/>
      <c r="W2949" s="148" t="s">
        <v>482</v>
      </c>
      <c r="X2949" s="148" t="s">
        <v>555</v>
      </c>
      <c r="Y2949" s="11"/>
    </row>
    <row r="2950" spans="1:25" s="17" customFormat="1" ht="24.95" customHeight="1" x14ac:dyDescent="0.2">
      <c r="A2950" s="58">
        <v>7</v>
      </c>
      <c r="B2950" s="143" t="s">
        <v>207</v>
      </c>
      <c r="C2950" s="143" t="s">
        <v>191</v>
      </c>
      <c r="D2950" s="142">
        <v>8</v>
      </c>
      <c r="E2950" s="143" t="s">
        <v>13</v>
      </c>
      <c r="F2950" s="38">
        <v>2</v>
      </c>
      <c r="G2950" s="14"/>
      <c r="H2950" s="140">
        <v>43</v>
      </c>
      <c r="I2950" s="228">
        <f t="shared" si="1295"/>
        <v>43</v>
      </c>
      <c r="J2950" s="228">
        <f t="shared" si="1296"/>
        <v>0</v>
      </c>
      <c r="K2950" s="228">
        <f t="shared" si="1297"/>
        <v>43</v>
      </c>
      <c r="L2950" s="143">
        <f t="shared" si="1298"/>
        <v>1</v>
      </c>
      <c r="M2950" s="12">
        <f t="shared" si="1298"/>
        <v>0</v>
      </c>
      <c r="N2950" s="143">
        <f t="shared" si="1298"/>
        <v>1</v>
      </c>
      <c r="O2950" s="247">
        <v>4</v>
      </c>
      <c r="P2950" s="13">
        <v>0</v>
      </c>
      <c r="Q2950" s="247">
        <v>4</v>
      </c>
      <c r="R2950" s="223" t="s">
        <v>22</v>
      </c>
      <c r="S2950" s="141">
        <v>42488</v>
      </c>
      <c r="T2950" s="143">
        <v>72</v>
      </c>
      <c r="U2950" s="45">
        <v>46022</v>
      </c>
      <c r="V2950" s="139">
        <v>40470</v>
      </c>
      <c r="W2950" s="148" t="s">
        <v>482</v>
      </c>
      <c r="X2950" s="148" t="s">
        <v>555</v>
      </c>
      <c r="Y2950" s="11"/>
    </row>
    <row r="2951" spans="1:25" s="17" customFormat="1" ht="24.95" customHeight="1" x14ac:dyDescent="0.2">
      <c r="A2951" s="58">
        <v>7</v>
      </c>
      <c r="B2951" s="143" t="s">
        <v>207</v>
      </c>
      <c r="C2951" s="143" t="s">
        <v>191</v>
      </c>
      <c r="D2951" s="142">
        <v>9</v>
      </c>
      <c r="E2951" s="143" t="s">
        <v>13</v>
      </c>
      <c r="F2951" s="38">
        <v>2</v>
      </c>
      <c r="G2951" s="14"/>
      <c r="H2951" s="140">
        <v>41.8</v>
      </c>
      <c r="I2951" s="228">
        <f t="shared" si="1295"/>
        <v>41.8</v>
      </c>
      <c r="J2951" s="228">
        <f t="shared" si="1296"/>
        <v>0</v>
      </c>
      <c r="K2951" s="228">
        <f t="shared" si="1297"/>
        <v>41.8</v>
      </c>
      <c r="L2951" s="143">
        <f t="shared" si="1298"/>
        <v>1</v>
      </c>
      <c r="M2951" s="12">
        <f t="shared" si="1298"/>
        <v>0</v>
      </c>
      <c r="N2951" s="143">
        <f t="shared" si="1298"/>
        <v>1</v>
      </c>
      <c r="O2951" s="247">
        <v>1</v>
      </c>
      <c r="P2951" s="13">
        <v>0</v>
      </c>
      <c r="Q2951" s="247">
        <v>1</v>
      </c>
      <c r="R2951" s="223" t="s">
        <v>22</v>
      </c>
      <c r="S2951" s="52">
        <v>42488</v>
      </c>
      <c r="T2951" s="49">
        <v>72</v>
      </c>
      <c r="U2951" s="197">
        <v>46022</v>
      </c>
      <c r="V2951" s="139">
        <v>39703</v>
      </c>
      <c r="W2951" s="148" t="s">
        <v>482</v>
      </c>
      <c r="X2951" s="148" t="s">
        <v>555</v>
      </c>
      <c r="Y2951" s="11"/>
    </row>
    <row r="2952" spans="1:25" s="72" customFormat="1" ht="21" customHeight="1" x14ac:dyDescent="0.2">
      <c r="A2952" s="75">
        <v>7</v>
      </c>
      <c r="B2952" s="76" t="s">
        <v>207</v>
      </c>
      <c r="C2952" s="76" t="s">
        <v>191</v>
      </c>
      <c r="D2952" s="77">
        <f>COUNTA(D2944:D2951)</f>
        <v>8</v>
      </c>
      <c r="E2952" s="47" t="s">
        <v>34</v>
      </c>
      <c r="F2952" s="33"/>
      <c r="G2952" s="78">
        <v>339.9</v>
      </c>
      <c r="H2952" s="78">
        <f t="shared" ref="H2952:Q2952" si="1300">SUM(H2944:H2951)</f>
        <v>308.40000000000003</v>
      </c>
      <c r="I2952" s="78">
        <f t="shared" si="1300"/>
        <v>308.40000000000003</v>
      </c>
      <c r="J2952" s="78">
        <f t="shared" si="1300"/>
        <v>56.5</v>
      </c>
      <c r="K2952" s="78">
        <f t="shared" si="1300"/>
        <v>251.89999999999998</v>
      </c>
      <c r="L2952" s="77">
        <f t="shared" si="1300"/>
        <v>8</v>
      </c>
      <c r="M2952" s="77">
        <f t="shared" si="1300"/>
        <v>2</v>
      </c>
      <c r="N2952" s="77">
        <f t="shared" si="1300"/>
        <v>6</v>
      </c>
      <c r="O2952" s="77">
        <f t="shared" si="1300"/>
        <v>21</v>
      </c>
      <c r="P2952" s="77">
        <f t="shared" si="1300"/>
        <v>0</v>
      </c>
      <c r="Q2952" s="77">
        <f t="shared" si="1300"/>
        <v>21</v>
      </c>
      <c r="R2952" s="15" t="str">
        <f>IF(L2952/D2952=0,"дом расселён 100%",IF(L2952-D2952=0,"0%",IF(L2952/D2952&lt;1,1-L2952/D2952)))</f>
        <v>0%</v>
      </c>
      <c r="S2952" s="79">
        <v>42488</v>
      </c>
      <c r="T2952" s="76">
        <v>72</v>
      </c>
      <c r="U2952" s="79">
        <v>46022</v>
      </c>
      <c r="V2952" s="16"/>
      <c r="W2952" s="148" t="s">
        <v>482</v>
      </c>
      <c r="X2952" s="148" t="s">
        <v>555</v>
      </c>
      <c r="Y2952" s="11"/>
    </row>
    <row r="2953" spans="1:25" s="17" customFormat="1" ht="24.95" customHeight="1" x14ac:dyDescent="0.2">
      <c r="A2953" s="58">
        <v>8</v>
      </c>
      <c r="B2953" s="143" t="s">
        <v>207</v>
      </c>
      <c r="C2953" s="143" t="s">
        <v>214</v>
      </c>
      <c r="D2953" s="142">
        <v>1</v>
      </c>
      <c r="E2953" s="143" t="s">
        <v>12</v>
      </c>
      <c r="F2953" s="38">
        <v>3</v>
      </c>
      <c r="G2953" s="14"/>
      <c r="H2953" s="140">
        <v>62</v>
      </c>
      <c r="I2953" s="228">
        <f>IF(R2953="Подлежит расселению",H2953,IF(R2953="Расселено",0,IF(R2953="Пустующие",0,IF(R2953="В суде",H2953))))</f>
        <v>62</v>
      </c>
      <c r="J2953" s="228">
        <f t="shared" ref="J2953:J2956" si="1301">IF(E2953="Муниципальная",I2953,IF(E2953="Частная",0,IF(E2953="Государственная",0,IF(E2953="Юр.лицо",0))))</f>
        <v>62</v>
      </c>
      <c r="K2953" s="228">
        <f t="shared" ref="K2953:K2956" si="1302">IF(E2953="Муниципальная",0,IF(E2953="Частная",I2953,IF(E2953="Государственная",I2953,IF(E2953="Юр.лицо",I2953))))</f>
        <v>0</v>
      </c>
      <c r="L2953" s="143">
        <f t="shared" ref="L2953:N2956" si="1303">IF(I2953&gt;0,1,IF(I2953=0,0))</f>
        <v>1</v>
      </c>
      <c r="M2953" s="12">
        <f t="shared" si="1303"/>
        <v>1</v>
      </c>
      <c r="N2953" s="143">
        <f t="shared" si="1303"/>
        <v>0</v>
      </c>
      <c r="O2953" s="247">
        <v>4</v>
      </c>
      <c r="P2953" s="13">
        <v>4</v>
      </c>
      <c r="Q2953" s="247"/>
      <c r="R2953" s="223" t="s">
        <v>22</v>
      </c>
      <c r="S2953" s="57">
        <v>42488</v>
      </c>
      <c r="T2953" s="54">
        <v>72</v>
      </c>
      <c r="U2953" s="207">
        <v>46022</v>
      </c>
      <c r="V2953" s="16"/>
      <c r="W2953" s="148" t="s">
        <v>482</v>
      </c>
      <c r="X2953" s="148" t="s">
        <v>555</v>
      </c>
      <c r="Y2953" s="11"/>
    </row>
    <row r="2954" spans="1:25" s="17" customFormat="1" ht="24.95" customHeight="1" x14ac:dyDescent="0.2">
      <c r="A2954" s="58">
        <v>8</v>
      </c>
      <c r="B2954" s="143" t="s">
        <v>207</v>
      </c>
      <c r="C2954" s="143" t="s">
        <v>214</v>
      </c>
      <c r="D2954" s="142">
        <v>2</v>
      </c>
      <c r="E2954" s="143" t="s">
        <v>13</v>
      </c>
      <c r="F2954" s="38">
        <v>2</v>
      </c>
      <c r="G2954" s="14"/>
      <c r="H2954" s="140">
        <v>54.4</v>
      </c>
      <c r="I2954" s="228">
        <f>IF(R2954="Подлежит расселению",H2954,IF(R2954="Расселено",0,IF(R2954="Пустующие",0,IF(R2954="В суде",H2954))))</f>
        <v>54.4</v>
      </c>
      <c r="J2954" s="228">
        <f t="shared" si="1301"/>
        <v>0</v>
      </c>
      <c r="K2954" s="228">
        <f t="shared" si="1302"/>
        <v>54.4</v>
      </c>
      <c r="L2954" s="143">
        <f t="shared" si="1303"/>
        <v>1</v>
      </c>
      <c r="M2954" s="12">
        <f t="shared" si="1303"/>
        <v>0</v>
      </c>
      <c r="N2954" s="143">
        <f t="shared" si="1303"/>
        <v>1</v>
      </c>
      <c r="O2954" s="247">
        <v>4</v>
      </c>
      <c r="P2954" s="13">
        <v>0</v>
      </c>
      <c r="Q2954" s="247">
        <v>4</v>
      </c>
      <c r="R2954" s="223" t="s">
        <v>22</v>
      </c>
      <c r="S2954" s="141">
        <v>42488</v>
      </c>
      <c r="T2954" s="143">
        <v>72</v>
      </c>
      <c r="U2954" s="45">
        <v>46022</v>
      </c>
      <c r="V2954" s="139">
        <v>39280</v>
      </c>
      <c r="W2954" s="148" t="s">
        <v>482</v>
      </c>
      <c r="X2954" s="148" t="s">
        <v>555</v>
      </c>
      <c r="Y2954" s="11"/>
    </row>
    <row r="2955" spans="1:25" s="17" customFormat="1" ht="24.95" customHeight="1" x14ac:dyDescent="0.2">
      <c r="A2955" s="58">
        <v>8</v>
      </c>
      <c r="B2955" s="143" t="s">
        <v>207</v>
      </c>
      <c r="C2955" s="143" t="s">
        <v>214</v>
      </c>
      <c r="D2955" s="142">
        <v>3</v>
      </c>
      <c r="E2955" s="143" t="s">
        <v>13</v>
      </c>
      <c r="F2955" s="38">
        <v>2</v>
      </c>
      <c r="G2955" s="14"/>
      <c r="H2955" s="140">
        <v>54.6</v>
      </c>
      <c r="I2955" s="228">
        <f>IF(R2955="Подлежит расселению",H2955,IF(R2955="Расселено",0,IF(R2955="Пустующие",0,IF(R2955="В суде",H2955))))</f>
        <v>54.6</v>
      </c>
      <c r="J2955" s="228">
        <f t="shared" si="1301"/>
        <v>0</v>
      </c>
      <c r="K2955" s="228">
        <f t="shared" si="1302"/>
        <v>54.6</v>
      </c>
      <c r="L2955" s="143">
        <f t="shared" si="1303"/>
        <v>1</v>
      </c>
      <c r="M2955" s="12">
        <f t="shared" si="1303"/>
        <v>0</v>
      </c>
      <c r="N2955" s="143">
        <f t="shared" si="1303"/>
        <v>1</v>
      </c>
      <c r="O2955" s="247">
        <v>2</v>
      </c>
      <c r="P2955" s="13">
        <v>0</v>
      </c>
      <c r="Q2955" s="247">
        <v>2</v>
      </c>
      <c r="R2955" s="223" t="s">
        <v>22</v>
      </c>
      <c r="S2955" s="141">
        <v>42488</v>
      </c>
      <c r="T2955" s="143">
        <v>72</v>
      </c>
      <c r="U2955" s="45">
        <v>46022</v>
      </c>
      <c r="V2955" s="139">
        <v>38887</v>
      </c>
      <c r="W2955" s="148" t="s">
        <v>482</v>
      </c>
      <c r="X2955" s="148" t="s">
        <v>555</v>
      </c>
      <c r="Y2955" s="11"/>
    </row>
    <row r="2956" spans="1:25" s="17" customFormat="1" ht="24.95" customHeight="1" x14ac:dyDescent="0.2">
      <c r="A2956" s="58">
        <v>8</v>
      </c>
      <c r="B2956" s="143" t="s">
        <v>207</v>
      </c>
      <c r="C2956" s="143" t="s">
        <v>214</v>
      </c>
      <c r="D2956" s="142">
        <v>4</v>
      </c>
      <c r="E2956" s="143" t="s">
        <v>13</v>
      </c>
      <c r="F2956" s="38">
        <v>2</v>
      </c>
      <c r="G2956" s="14"/>
      <c r="H2956" s="140">
        <v>62.1</v>
      </c>
      <c r="I2956" s="228">
        <f>IF(R2956="Подлежит расселению",H2956,IF(R2956="Расселено",0,IF(R2956="Пустующие",0,IF(R2956="В суде",H2956))))</f>
        <v>62.1</v>
      </c>
      <c r="J2956" s="228">
        <f t="shared" si="1301"/>
        <v>0</v>
      </c>
      <c r="K2956" s="228">
        <f t="shared" si="1302"/>
        <v>62.1</v>
      </c>
      <c r="L2956" s="143">
        <f t="shared" si="1303"/>
        <v>1</v>
      </c>
      <c r="M2956" s="12">
        <f t="shared" si="1303"/>
        <v>0</v>
      </c>
      <c r="N2956" s="143">
        <f t="shared" si="1303"/>
        <v>1</v>
      </c>
      <c r="O2956" s="247">
        <v>4</v>
      </c>
      <c r="P2956" s="13">
        <v>0</v>
      </c>
      <c r="Q2956" s="247">
        <v>4</v>
      </c>
      <c r="R2956" s="223" t="s">
        <v>22</v>
      </c>
      <c r="S2956" s="52">
        <v>42488</v>
      </c>
      <c r="T2956" s="49">
        <v>72</v>
      </c>
      <c r="U2956" s="197">
        <v>46022</v>
      </c>
      <c r="V2956" s="139">
        <v>39841</v>
      </c>
      <c r="W2956" s="148" t="s">
        <v>482</v>
      </c>
      <c r="X2956" s="148" t="s">
        <v>555</v>
      </c>
      <c r="Y2956" s="11"/>
    </row>
    <row r="2957" spans="1:25" s="72" customFormat="1" ht="21" customHeight="1" x14ac:dyDescent="0.2">
      <c r="A2957" s="75">
        <v>8</v>
      </c>
      <c r="B2957" s="76" t="s">
        <v>207</v>
      </c>
      <c r="C2957" s="76" t="s">
        <v>214</v>
      </c>
      <c r="D2957" s="77">
        <f>COUNTA(D2953:D2956)</f>
        <v>4</v>
      </c>
      <c r="E2957" s="47" t="s">
        <v>34</v>
      </c>
      <c r="F2957" s="33"/>
      <c r="G2957" s="78">
        <v>233.1</v>
      </c>
      <c r="H2957" s="78">
        <f t="shared" ref="H2957:Q2957" si="1304">SUM(H2953:H2956)</f>
        <v>233.1</v>
      </c>
      <c r="I2957" s="78">
        <f t="shared" si="1304"/>
        <v>233.1</v>
      </c>
      <c r="J2957" s="78">
        <f t="shared" si="1304"/>
        <v>62</v>
      </c>
      <c r="K2957" s="78">
        <f t="shared" si="1304"/>
        <v>171.1</v>
      </c>
      <c r="L2957" s="77">
        <f t="shared" si="1304"/>
        <v>4</v>
      </c>
      <c r="M2957" s="77">
        <f t="shared" si="1304"/>
        <v>1</v>
      </c>
      <c r="N2957" s="77">
        <f t="shared" si="1304"/>
        <v>3</v>
      </c>
      <c r="O2957" s="77">
        <f t="shared" si="1304"/>
        <v>14</v>
      </c>
      <c r="P2957" s="77">
        <f t="shared" si="1304"/>
        <v>4</v>
      </c>
      <c r="Q2957" s="77">
        <f t="shared" si="1304"/>
        <v>10</v>
      </c>
      <c r="R2957" s="15" t="str">
        <f>IF(L2957/D2957=0,"дом расселён 100%",IF(L2957-D2957=0,"0%",IF(L2957/D2957&lt;1,1-L2957/D2957)))</f>
        <v>0%</v>
      </c>
      <c r="S2957" s="79">
        <v>42488</v>
      </c>
      <c r="T2957" s="76">
        <v>72</v>
      </c>
      <c r="U2957" s="79">
        <v>46022</v>
      </c>
      <c r="V2957" s="16"/>
      <c r="W2957" s="148" t="s">
        <v>482</v>
      </c>
      <c r="X2957" s="148" t="s">
        <v>555</v>
      </c>
      <c r="Y2957" s="11"/>
    </row>
    <row r="2958" spans="1:25" s="17" customFormat="1" ht="24.95" customHeight="1" x14ac:dyDescent="0.2">
      <c r="A2958" s="58">
        <v>9</v>
      </c>
      <c r="B2958" s="143" t="s">
        <v>207</v>
      </c>
      <c r="C2958" s="143" t="s">
        <v>215</v>
      </c>
      <c r="D2958" s="142">
        <v>1</v>
      </c>
      <c r="E2958" s="143" t="s">
        <v>13</v>
      </c>
      <c r="F2958" s="38">
        <v>2</v>
      </c>
      <c r="G2958" s="14"/>
      <c r="H2958" s="140">
        <v>47.4</v>
      </c>
      <c r="I2958" s="228">
        <f>IF(R2958="Подлежит расселению",H2958,IF(R2958="Расселено",0,IF(R2958="Пустующие",0,IF(R2958="В суде",H2958))))</f>
        <v>47.4</v>
      </c>
      <c r="J2958" s="228">
        <f t="shared" ref="J2958:J2959" si="1305">IF(E2958="Муниципальная",I2958,IF(E2958="Частная",0,IF(E2958="Государственная",0,IF(E2958="Юр.лицо",0))))</f>
        <v>0</v>
      </c>
      <c r="K2958" s="228">
        <f t="shared" ref="K2958:K2959" si="1306">IF(E2958="Муниципальная",0,IF(E2958="Частная",I2958,IF(E2958="Государственная",I2958,IF(E2958="Юр.лицо",I2958))))</f>
        <v>47.4</v>
      </c>
      <c r="L2958" s="143">
        <f t="shared" ref="L2958:N2959" si="1307">IF(I2958&gt;0,1,IF(I2958=0,0))</f>
        <v>1</v>
      </c>
      <c r="M2958" s="12">
        <f t="shared" si="1307"/>
        <v>0</v>
      </c>
      <c r="N2958" s="143">
        <f t="shared" si="1307"/>
        <v>1</v>
      </c>
      <c r="O2958" s="247">
        <v>4</v>
      </c>
      <c r="P2958" s="13">
        <v>0</v>
      </c>
      <c r="Q2958" s="247">
        <f t="shared" si="1299"/>
        <v>4</v>
      </c>
      <c r="R2958" s="223" t="s">
        <v>22</v>
      </c>
      <c r="S2958" s="57">
        <v>42713</v>
      </c>
      <c r="T2958" s="54">
        <v>259</v>
      </c>
      <c r="U2958" s="207">
        <v>46022</v>
      </c>
      <c r="V2958" s="139">
        <v>40158</v>
      </c>
      <c r="W2958" s="148" t="s">
        <v>482</v>
      </c>
      <c r="X2958" s="148" t="s">
        <v>555</v>
      </c>
      <c r="Y2958" s="11"/>
    </row>
    <row r="2959" spans="1:25" s="17" customFormat="1" ht="24.95" customHeight="1" x14ac:dyDescent="0.2">
      <c r="A2959" s="58">
        <v>9</v>
      </c>
      <c r="B2959" s="143" t="s">
        <v>207</v>
      </c>
      <c r="C2959" s="143" t="s">
        <v>215</v>
      </c>
      <c r="D2959" s="142">
        <v>2</v>
      </c>
      <c r="E2959" s="143" t="s">
        <v>13</v>
      </c>
      <c r="F2959" s="38">
        <v>2</v>
      </c>
      <c r="G2959" s="14"/>
      <c r="H2959" s="140">
        <v>47.6</v>
      </c>
      <c r="I2959" s="228">
        <f>IF(R2959="Подлежит расселению",H2959,IF(R2959="Расселено",0,IF(R2959="Пустующие",0,IF(R2959="В суде",H2959))))</f>
        <v>47.6</v>
      </c>
      <c r="J2959" s="228">
        <f t="shared" si="1305"/>
        <v>0</v>
      </c>
      <c r="K2959" s="228">
        <f t="shared" si="1306"/>
        <v>47.6</v>
      </c>
      <c r="L2959" s="143">
        <f t="shared" si="1307"/>
        <v>1</v>
      </c>
      <c r="M2959" s="12">
        <f t="shared" si="1307"/>
        <v>0</v>
      </c>
      <c r="N2959" s="143">
        <f t="shared" si="1307"/>
        <v>1</v>
      </c>
      <c r="O2959" s="247">
        <v>1</v>
      </c>
      <c r="P2959" s="13">
        <v>0</v>
      </c>
      <c r="Q2959" s="247">
        <f t="shared" si="1299"/>
        <v>1</v>
      </c>
      <c r="R2959" s="223" t="s">
        <v>22</v>
      </c>
      <c r="S2959" s="52">
        <v>42713</v>
      </c>
      <c r="T2959" s="49">
        <v>259</v>
      </c>
      <c r="U2959" s="197">
        <v>46022</v>
      </c>
      <c r="V2959" s="139">
        <v>39799</v>
      </c>
      <c r="W2959" s="148" t="s">
        <v>482</v>
      </c>
      <c r="X2959" s="148" t="s">
        <v>555</v>
      </c>
      <c r="Y2959" s="11"/>
    </row>
    <row r="2960" spans="1:25" s="72" customFormat="1" ht="21" customHeight="1" x14ac:dyDescent="0.2">
      <c r="A2960" s="75">
        <f>A2957+1</f>
        <v>9</v>
      </c>
      <c r="B2960" s="76" t="s">
        <v>207</v>
      </c>
      <c r="C2960" s="76" t="s">
        <v>215</v>
      </c>
      <c r="D2960" s="77">
        <f>COUNTA(D2958:D2959)</f>
        <v>2</v>
      </c>
      <c r="E2960" s="47" t="s">
        <v>34</v>
      </c>
      <c r="F2960" s="33"/>
      <c r="G2960" s="78">
        <v>95</v>
      </c>
      <c r="H2960" s="78">
        <f t="shared" ref="H2960:Q2960" si="1308">SUM(H2958:H2959)</f>
        <v>95</v>
      </c>
      <c r="I2960" s="78">
        <f t="shared" si="1308"/>
        <v>95</v>
      </c>
      <c r="J2960" s="78">
        <f t="shared" si="1308"/>
        <v>0</v>
      </c>
      <c r="K2960" s="78">
        <f t="shared" si="1308"/>
        <v>95</v>
      </c>
      <c r="L2960" s="77">
        <f t="shared" si="1308"/>
        <v>2</v>
      </c>
      <c r="M2960" s="77">
        <f t="shared" si="1308"/>
        <v>0</v>
      </c>
      <c r="N2960" s="77">
        <f t="shared" si="1308"/>
        <v>2</v>
      </c>
      <c r="O2960" s="77">
        <f t="shared" si="1308"/>
        <v>5</v>
      </c>
      <c r="P2960" s="77">
        <f t="shared" si="1308"/>
        <v>0</v>
      </c>
      <c r="Q2960" s="77">
        <f t="shared" si="1308"/>
        <v>5</v>
      </c>
      <c r="R2960" s="15" t="str">
        <f>IF(L2960/D2960=0,"дом расселён 100%",IF(L2960-D2960=0,"0%",IF(L2960/D2960&lt;1,1-L2960/D2960)))</f>
        <v>0%</v>
      </c>
      <c r="S2960" s="79">
        <v>42713</v>
      </c>
      <c r="T2960" s="76">
        <v>259</v>
      </c>
      <c r="U2960" s="79">
        <v>46022</v>
      </c>
      <c r="V2960" s="16"/>
      <c r="W2960" s="148" t="s">
        <v>482</v>
      </c>
      <c r="X2960" s="148" t="s">
        <v>555</v>
      </c>
      <c r="Y2960" s="11"/>
    </row>
    <row r="2961" spans="1:25" s="17" customFormat="1" ht="24.95" customHeight="1" x14ac:dyDescent="0.2">
      <c r="A2961" s="58">
        <v>10</v>
      </c>
      <c r="B2961" s="143" t="s">
        <v>207</v>
      </c>
      <c r="C2961" s="143" t="s">
        <v>216</v>
      </c>
      <c r="D2961" s="142">
        <v>1</v>
      </c>
      <c r="E2961" s="143" t="s">
        <v>13</v>
      </c>
      <c r="F2961" s="38">
        <v>3</v>
      </c>
      <c r="G2961" s="14"/>
      <c r="H2961" s="140">
        <v>57</v>
      </c>
      <c r="I2961" s="228">
        <f t="shared" ref="I2961:I2967" si="1309">IF(R2961="Подлежит расселению",H2961,IF(R2961="Расселено",0,IF(R2961="Пустующие",0,IF(R2961="В суде",H2961))))</f>
        <v>57</v>
      </c>
      <c r="J2961" s="228">
        <f t="shared" ref="J2961:J2967" si="1310">IF(E2961="Муниципальная",I2961,IF(E2961="Частная",0,IF(E2961="Государственная",0,IF(E2961="Юр.лицо",0))))</f>
        <v>0</v>
      </c>
      <c r="K2961" s="228">
        <f t="shared" ref="K2961:K2967" si="1311">IF(E2961="Муниципальная",0,IF(E2961="Частная",I2961,IF(E2961="Государственная",I2961,IF(E2961="Юр.лицо",I2961))))</f>
        <v>57</v>
      </c>
      <c r="L2961" s="143">
        <f t="shared" ref="L2961:N2967" si="1312">IF(I2961&gt;0,1,IF(I2961=0,0))</f>
        <v>1</v>
      </c>
      <c r="M2961" s="12">
        <f t="shared" si="1312"/>
        <v>0</v>
      </c>
      <c r="N2961" s="143">
        <f t="shared" si="1312"/>
        <v>1</v>
      </c>
      <c r="O2961" s="247">
        <v>5</v>
      </c>
      <c r="P2961" s="13">
        <v>4</v>
      </c>
      <c r="Q2961" s="247">
        <v>1</v>
      </c>
      <c r="R2961" s="223" t="s">
        <v>22</v>
      </c>
      <c r="S2961" s="57">
        <v>42713</v>
      </c>
      <c r="T2961" s="54">
        <v>259</v>
      </c>
      <c r="U2961" s="207">
        <v>46022</v>
      </c>
      <c r="V2961" s="139">
        <v>40017</v>
      </c>
      <c r="W2961" s="148" t="s">
        <v>482</v>
      </c>
      <c r="X2961" s="148" t="s">
        <v>555</v>
      </c>
      <c r="Y2961" s="11"/>
    </row>
    <row r="2962" spans="1:25" s="17" customFormat="1" ht="24.95" customHeight="1" x14ac:dyDescent="0.2">
      <c r="A2962" s="58">
        <v>10</v>
      </c>
      <c r="B2962" s="143" t="s">
        <v>207</v>
      </c>
      <c r="C2962" s="143" t="s">
        <v>216</v>
      </c>
      <c r="D2962" s="142">
        <v>2</v>
      </c>
      <c r="E2962" s="143" t="s">
        <v>13</v>
      </c>
      <c r="F2962" s="38">
        <v>1</v>
      </c>
      <c r="G2962" s="14"/>
      <c r="H2962" s="140">
        <v>26</v>
      </c>
      <c r="I2962" s="228">
        <f t="shared" si="1309"/>
        <v>26</v>
      </c>
      <c r="J2962" s="228">
        <f t="shared" si="1310"/>
        <v>0</v>
      </c>
      <c r="K2962" s="228">
        <f t="shared" si="1311"/>
        <v>26</v>
      </c>
      <c r="L2962" s="143">
        <f t="shared" si="1312"/>
        <v>1</v>
      </c>
      <c r="M2962" s="12">
        <f t="shared" si="1312"/>
        <v>0</v>
      </c>
      <c r="N2962" s="143">
        <f t="shared" si="1312"/>
        <v>1</v>
      </c>
      <c r="O2962" s="247">
        <v>1</v>
      </c>
      <c r="P2962" s="13">
        <v>0</v>
      </c>
      <c r="Q2962" s="247">
        <v>1</v>
      </c>
      <c r="R2962" s="223" t="s">
        <v>22</v>
      </c>
      <c r="S2962" s="141">
        <v>42713</v>
      </c>
      <c r="T2962" s="143">
        <v>259</v>
      </c>
      <c r="U2962" s="45">
        <v>46022</v>
      </c>
      <c r="V2962" s="139">
        <v>40490</v>
      </c>
      <c r="W2962" s="148" t="s">
        <v>482</v>
      </c>
      <c r="X2962" s="148" t="s">
        <v>555</v>
      </c>
      <c r="Y2962" s="11"/>
    </row>
    <row r="2963" spans="1:25" s="308" customFormat="1" ht="24.95" customHeight="1" x14ac:dyDescent="0.2">
      <c r="A2963" s="271">
        <v>10</v>
      </c>
      <c r="B2963" s="272" t="s">
        <v>207</v>
      </c>
      <c r="C2963" s="272" t="s">
        <v>216</v>
      </c>
      <c r="D2963" s="275">
        <v>3</v>
      </c>
      <c r="E2963" s="272" t="s">
        <v>13</v>
      </c>
      <c r="F2963" s="273">
        <v>1</v>
      </c>
      <c r="G2963" s="305"/>
      <c r="H2963" s="274">
        <v>27.6</v>
      </c>
      <c r="I2963" s="274">
        <f t="shared" si="1309"/>
        <v>27.6</v>
      </c>
      <c r="J2963" s="274">
        <f t="shared" si="1310"/>
        <v>0</v>
      </c>
      <c r="K2963" s="274">
        <f t="shared" si="1311"/>
        <v>27.6</v>
      </c>
      <c r="L2963" s="272">
        <f t="shared" si="1312"/>
        <v>1</v>
      </c>
      <c r="M2963" s="306">
        <f t="shared" si="1312"/>
        <v>0</v>
      </c>
      <c r="N2963" s="272">
        <f t="shared" si="1312"/>
        <v>1</v>
      </c>
      <c r="O2963" s="275">
        <v>0</v>
      </c>
      <c r="P2963" s="307">
        <v>0</v>
      </c>
      <c r="Q2963" s="275">
        <v>0</v>
      </c>
      <c r="R2963" s="272" t="s">
        <v>22</v>
      </c>
      <c r="S2963" s="276">
        <v>42713</v>
      </c>
      <c r="T2963" s="272">
        <v>259</v>
      </c>
      <c r="U2963" s="277">
        <v>46022</v>
      </c>
      <c r="V2963" s="278">
        <v>42816</v>
      </c>
      <c r="W2963" s="275" t="s">
        <v>482</v>
      </c>
      <c r="X2963" s="275" t="s">
        <v>555</v>
      </c>
      <c r="Y2963" s="11"/>
    </row>
    <row r="2964" spans="1:25" s="17" customFormat="1" ht="24.95" customHeight="1" x14ac:dyDescent="0.2">
      <c r="A2964" s="58">
        <v>10</v>
      </c>
      <c r="B2964" s="143" t="s">
        <v>207</v>
      </c>
      <c r="C2964" s="143" t="s">
        <v>216</v>
      </c>
      <c r="D2964" s="142">
        <v>4</v>
      </c>
      <c r="E2964" s="143" t="s">
        <v>12</v>
      </c>
      <c r="F2964" s="38">
        <v>3</v>
      </c>
      <c r="G2964" s="14"/>
      <c r="H2964" s="140">
        <v>85.8</v>
      </c>
      <c r="I2964" s="228">
        <f t="shared" si="1309"/>
        <v>85.8</v>
      </c>
      <c r="J2964" s="228">
        <f t="shared" si="1310"/>
        <v>85.8</v>
      </c>
      <c r="K2964" s="228">
        <f t="shared" si="1311"/>
        <v>0</v>
      </c>
      <c r="L2964" s="143">
        <f t="shared" si="1312"/>
        <v>1</v>
      </c>
      <c r="M2964" s="12">
        <f t="shared" si="1312"/>
        <v>1</v>
      </c>
      <c r="N2964" s="143">
        <f t="shared" si="1312"/>
        <v>0</v>
      </c>
      <c r="O2964" s="247">
        <v>3</v>
      </c>
      <c r="P2964" s="13">
        <v>0</v>
      </c>
      <c r="Q2964" s="247">
        <v>3</v>
      </c>
      <c r="R2964" s="223" t="s">
        <v>22</v>
      </c>
      <c r="S2964" s="141">
        <v>42713</v>
      </c>
      <c r="T2964" s="143">
        <v>259</v>
      </c>
      <c r="U2964" s="45">
        <v>46022</v>
      </c>
      <c r="V2964" s="16"/>
      <c r="W2964" s="148" t="s">
        <v>482</v>
      </c>
      <c r="X2964" s="148" t="s">
        <v>555</v>
      </c>
      <c r="Y2964" s="11"/>
    </row>
    <row r="2965" spans="1:25" s="17" customFormat="1" ht="24.95" customHeight="1" x14ac:dyDescent="0.2">
      <c r="A2965" s="58">
        <v>10</v>
      </c>
      <c r="B2965" s="143" t="s">
        <v>207</v>
      </c>
      <c r="C2965" s="143" t="s">
        <v>216</v>
      </c>
      <c r="D2965" s="142">
        <v>5</v>
      </c>
      <c r="E2965" s="143" t="s">
        <v>13</v>
      </c>
      <c r="F2965" s="38">
        <v>1</v>
      </c>
      <c r="G2965" s="14"/>
      <c r="H2965" s="140">
        <v>28.3</v>
      </c>
      <c r="I2965" s="228">
        <f t="shared" si="1309"/>
        <v>28.3</v>
      </c>
      <c r="J2965" s="228">
        <f t="shared" si="1310"/>
        <v>0</v>
      </c>
      <c r="K2965" s="228">
        <f t="shared" si="1311"/>
        <v>28.3</v>
      </c>
      <c r="L2965" s="143">
        <f t="shared" si="1312"/>
        <v>1</v>
      </c>
      <c r="M2965" s="12">
        <f t="shared" si="1312"/>
        <v>0</v>
      </c>
      <c r="N2965" s="143">
        <f t="shared" si="1312"/>
        <v>1</v>
      </c>
      <c r="O2965" s="247">
        <v>5</v>
      </c>
      <c r="P2965" s="13">
        <v>0</v>
      </c>
      <c r="Q2965" s="247">
        <v>5</v>
      </c>
      <c r="R2965" s="223" t="s">
        <v>22</v>
      </c>
      <c r="S2965" s="141">
        <v>42713</v>
      </c>
      <c r="T2965" s="143">
        <v>259</v>
      </c>
      <c r="U2965" s="45">
        <v>46022</v>
      </c>
      <c r="V2965" s="139"/>
      <c r="W2965" s="148" t="s">
        <v>482</v>
      </c>
      <c r="X2965" s="148" t="s">
        <v>555</v>
      </c>
      <c r="Y2965" s="11"/>
    </row>
    <row r="2966" spans="1:25" s="17" customFormat="1" ht="24.95" customHeight="1" x14ac:dyDescent="0.2">
      <c r="A2966" s="58">
        <v>10</v>
      </c>
      <c r="B2966" s="143" t="s">
        <v>207</v>
      </c>
      <c r="C2966" s="143" t="s">
        <v>216</v>
      </c>
      <c r="D2966" s="142">
        <v>6</v>
      </c>
      <c r="E2966" s="143" t="s">
        <v>13</v>
      </c>
      <c r="F2966" s="38">
        <v>2</v>
      </c>
      <c r="G2966" s="14"/>
      <c r="H2966" s="140">
        <v>42.3</v>
      </c>
      <c r="I2966" s="228">
        <f t="shared" si="1309"/>
        <v>42.3</v>
      </c>
      <c r="J2966" s="228">
        <f t="shared" si="1310"/>
        <v>0</v>
      </c>
      <c r="K2966" s="228">
        <f t="shared" si="1311"/>
        <v>42.3</v>
      </c>
      <c r="L2966" s="143">
        <f t="shared" si="1312"/>
        <v>1</v>
      </c>
      <c r="M2966" s="12">
        <f t="shared" si="1312"/>
        <v>0</v>
      </c>
      <c r="N2966" s="143">
        <f t="shared" si="1312"/>
        <v>1</v>
      </c>
      <c r="O2966" s="247">
        <v>2</v>
      </c>
      <c r="P2966" s="13">
        <v>0</v>
      </c>
      <c r="Q2966" s="247">
        <v>2</v>
      </c>
      <c r="R2966" s="223" t="s">
        <v>22</v>
      </c>
      <c r="S2966" s="141">
        <v>42713</v>
      </c>
      <c r="T2966" s="143">
        <v>259</v>
      </c>
      <c r="U2966" s="45">
        <v>46022</v>
      </c>
      <c r="V2966" s="139">
        <v>39716</v>
      </c>
      <c r="W2966" s="148" t="s">
        <v>482</v>
      </c>
      <c r="X2966" s="148" t="s">
        <v>555</v>
      </c>
      <c r="Y2966" s="11"/>
    </row>
    <row r="2967" spans="1:25" s="17" customFormat="1" ht="24.95" customHeight="1" x14ac:dyDescent="0.2">
      <c r="A2967" s="58">
        <v>10</v>
      </c>
      <c r="B2967" s="143" t="s">
        <v>207</v>
      </c>
      <c r="C2967" s="143" t="s">
        <v>216</v>
      </c>
      <c r="D2967" s="142">
        <v>7</v>
      </c>
      <c r="E2967" s="143" t="s">
        <v>12</v>
      </c>
      <c r="F2967" s="38">
        <v>2</v>
      </c>
      <c r="G2967" s="14"/>
      <c r="H2967" s="140">
        <v>41.1</v>
      </c>
      <c r="I2967" s="228">
        <f t="shared" si="1309"/>
        <v>41.1</v>
      </c>
      <c r="J2967" s="228">
        <f t="shared" si="1310"/>
        <v>41.1</v>
      </c>
      <c r="K2967" s="228">
        <f t="shared" si="1311"/>
        <v>0</v>
      </c>
      <c r="L2967" s="143">
        <f t="shared" si="1312"/>
        <v>1</v>
      </c>
      <c r="M2967" s="12">
        <f t="shared" si="1312"/>
        <v>1</v>
      </c>
      <c r="N2967" s="143">
        <f t="shared" si="1312"/>
        <v>0</v>
      </c>
      <c r="O2967" s="247">
        <v>4</v>
      </c>
      <c r="P2967" s="13">
        <v>0</v>
      </c>
      <c r="Q2967" s="247">
        <v>4</v>
      </c>
      <c r="R2967" s="223" t="s">
        <v>22</v>
      </c>
      <c r="S2967" s="52">
        <v>42713</v>
      </c>
      <c r="T2967" s="49">
        <v>259</v>
      </c>
      <c r="U2967" s="197">
        <v>46022</v>
      </c>
      <c r="V2967" s="16"/>
      <c r="W2967" s="148" t="s">
        <v>482</v>
      </c>
      <c r="X2967" s="148" t="s">
        <v>555</v>
      </c>
      <c r="Y2967" s="11"/>
    </row>
    <row r="2968" spans="1:25" s="72" customFormat="1" ht="21" customHeight="1" x14ac:dyDescent="0.2">
      <c r="A2968" s="75">
        <v>10</v>
      </c>
      <c r="B2968" s="76" t="s">
        <v>207</v>
      </c>
      <c r="C2968" s="76" t="s">
        <v>216</v>
      </c>
      <c r="D2968" s="77">
        <f>COUNTA(D2961:D2967)</f>
        <v>7</v>
      </c>
      <c r="E2968" s="47" t="s">
        <v>34</v>
      </c>
      <c r="F2968" s="33"/>
      <c r="G2968" s="78">
        <v>336</v>
      </c>
      <c r="H2968" s="78">
        <f t="shared" ref="H2968:Q2968" si="1313">SUM(H2961:H2967)</f>
        <v>308.10000000000002</v>
      </c>
      <c r="I2968" s="78">
        <f t="shared" si="1313"/>
        <v>308.10000000000002</v>
      </c>
      <c r="J2968" s="78">
        <f t="shared" si="1313"/>
        <v>126.9</v>
      </c>
      <c r="K2968" s="78">
        <f t="shared" si="1313"/>
        <v>181.2</v>
      </c>
      <c r="L2968" s="77">
        <f t="shared" si="1313"/>
        <v>7</v>
      </c>
      <c r="M2968" s="77">
        <f t="shared" si="1313"/>
        <v>2</v>
      </c>
      <c r="N2968" s="77">
        <f t="shared" si="1313"/>
        <v>5</v>
      </c>
      <c r="O2968" s="77">
        <f t="shared" si="1313"/>
        <v>20</v>
      </c>
      <c r="P2968" s="77">
        <f t="shared" si="1313"/>
        <v>4</v>
      </c>
      <c r="Q2968" s="77">
        <f t="shared" si="1313"/>
        <v>16</v>
      </c>
      <c r="R2968" s="15" t="str">
        <f>IF(L2968/D2968=0,"дом расселён 100%",IF(L2968-D2968=0,"0%",IF(L2968/D2968&lt;1,1-L2968/D2968)))</f>
        <v>0%</v>
      </c>
      <c r="S2968" s="79">
        <v>42713</v>
      </c>
      <c r="T2968" s="76">
        <v>259</v>
      </c>
      <c r="U2968" s="79">
        <v>46022</v>
      </c>
      <c r="V2968" s="16"/>
      <c r="W2968" s="148" t="s">
        <v>482</v>
      </c>
      <c r="X2968" s="148" t="s">
        <v>555</v>
      </c>
      <c r="Y2968" s="11"/>
    </row>
    <row r="2969" spans="1:25" s="17" customFormat="1" ht="24.95" customHeight="1" x14ac:dyDescent="0.2">
      <c r="A2969" s="58">
        <v>11</v>
      </c>
      <c r="B2969" s="143" t="s">
        <v>207</v>
      </c>
      <c r="C2969" s="143" t="s">
        <v>217</v>
      </c>
      <c r="D2969" s="142">
        <v>1</v>
      </c>
      <c r="E2969" s="143" t="s">
        <v>13</v>
      </c>
      <c r="F2969" s="38">
        <v>3</v>
      </c>
      <c r="G2969" s="14"/>
      <c r="H2969" s="140">
        <v>62.7</v>
      </c>
      <c r="I2969" s="228">
        <f t="shared" ref="I2969:I2976" si="1314">IF(R2969="Подлежит расселению",H2969,IF(R2969="Расселено",0,IF(R2969="Пустующие",0,IF(R2969="В суде",H2969))))</f>
        <v>62.7</v>
      </c>
      <c r="J2969" s="228">
        <f t="shared" ref="J2969:J2976" si="1315">IF(E2969="Муниципальная",I2969,IF(E2969="Частная",0,IF(E2969="Государственная",0,IF(E2969="Юр.лицо",0))))</f>
        <v>0</v>
      </c>
      <c r="K2969" s="228">
        <f t="shared" ref="K2969:K2976" si="1316">IF(E2969="Муниципальная",0,IF(E2969="Частная",I2969,IF(E2969="Государственная",I2969,IF(E2969="Юр.лицо",I2969))))</f>
        <v>62.7</v>
      </c>
      <c r="L2969" s="143">
        <f t="shared" ref="L2969:N2976" si="1317">IF(I2969&gt;0,1,IF(I2969=0,0))</f>
        <v>1</v>
      </c>
      <c r="M2969" s="12">
        <f t="shared" si="1317"/>
        <v>0</v>
      </c>
      <c r="N2969" s="143">
        <f t="shared" si="1317"/>
        <v>1</v>
      </c>
      <c r="O2969" s="247">
        <v>2</v>
      </c>
      <c r="P2969" s="13">
        <v>0</v>
      </c>
      <c r="Q2969" s="247">
        <f t="shared" si="1299"/>
        <v>2</v>
      </c>
      <c r="R2969" s="223" t="s">
        <v>22</v>
      </c>
      <c r="S2969" s="57">
        <v>42713</v>
      </c>
      <c r="T2969" s="54">
        <v>259</v>
      </c>
      <c r="U2969" s="207">
        <v>46022</v>
      </c>
      <c r="V2969" s="139">
        <v>42019</v>
      </c>
      <c r="W2969" s="148" t="s">
        <v>482</v>
      </c>
      <c r="X2969" s="148" t="s">
        <v>555</v>
      </c>
      <c r="Y2969" s="11"/>
    </row>
    <row r="2970" spans="1:25" s="17" customFormat="1" ht="24.95" customHeight="1" x14ac:dyDescent="0.2">
      <c r="A2970" s="58">
        <v>11</v>
      </c>
      <c r="B2970" s="143" t="s">
        <v>207</v>
      </c>
      <c r="C2970" s="143" t="s">
        <v>217</v>
      </c>
      <c r="D2970" s="142">
        <v>2</v>
      </c>
      <c r="E2970" s="143" t="s">
        <v>13</v>
      </c>
      <c r="F2970" s="38">
        <v>1</v>
      </c>
      <c r="G2970" s="14"/>
      <c r="H2970" s="140">
        <v>35.4</v>
      </c>
      <c r="I2970" s="228">
        <f t="shared" si="1314"/>
        <v>35.4</v>
      </c>
      <c r="J2970" s="228">
        <f t="shared" si="1315"/>
        <v>0</v>
      </c>
      <c r="K2970" s="228">
        <f t="shared" si="1316"/>
        <v>35.4</v>
      </c>
      <c r="L2970" s="143">
        <f t="shared" si="1317"/>
        <v>1</v>
      </c>
      <c r="M2970" s="12">
        <f t="shared" si="1317"/>
        <v>0</v>
      </c>
      <c r="N2970" s="143">
        <f t="shared" si="1317"/>
        <v>1</v>
      </c>
      <c r="O2970" s="247">
        <v>3</v>
      </c>
      <c r="P2970" s="13">
        <v>0</v>
      </c>
      <c r="Q2970" s="247">
        <f t="shared" si="1299"/>
        <v>3</v>
      </c>
      <c r="R2970" s="223" t="s">
        <v>22</v>
      </c>
      <c r="S2970" s="141">
        <v>42713</v>
      </c>
      <c r="T2970" s="143">
        <v>259</v>
      </c>
      <c r="U2970" s="45">
        <v>46022</v>
      </c>
      <c r="V2970" s="139">
        <v>40374</v>
      </c>
      <c r="W2970" s="148" t="s">
        <v>482</v>
      </c>
      <c r="X2970" s="148" t="s">
        <v>555</v>
      </c>
      <c r="Y2970" s="11"/>
    </row>
    <row r="2971" spans="1:25" s="308" customFormat="1" ht="24.95" customHeight="1" x14ac:dyDescent="0.2">
      <c r="A2971" s="271">
        <v>11</v>
      </c>
      <c r="B2971" s="272" t="s">
        <v>207</v>
      </c>
      <c r="C2971" s="272" t="s">
        <v>217</v>
      </c>
      <c r="D2971" s="275">
        <v>3</v>
      </c>
      <c r="E2971" s="272" t="s">
        <v>13</v>
      </c>
      <c r="F2971" s="273">
        <v>1</v>
      </c>
      <c r="G2971" s="305"/>
      <c r="H2971" s="274">
        <v>36.299999999999997</v>
      </c>
      <c r="I2971" s="274">
        <f t="shared" si="1314"/>
        <v>36.299999999999997</v>
      </c>
      <c r="J2971" s="274">
        <f t="shared" si="1315"/>
        <v>0</v>
      </c>
      <c r="K2971" s="274">
        <f t="shared" si="1316"/>
        <v>36.299999999999997</v>
      </c>
      <c r="L2971" s="272">
        <f t="shared" si="1317"/>
        <v>1</v>
      </c>
      <c r="M2971" s="306">
        <f t="shared" si="1317"/>
        <v>0</v>
      </c>
      <c r="N2971" s="272">
        <f t="shared" si="1317"/>
        <v>1</v>
      </c>
      <c r="O2971" s="275">
        <v>2</v>
      </c>
      <c r="P2971" s="307">
        <v>0</v>
      </c>
      <c r="Q2971" s="275">
        <f t="shared" si="1299"/>
        <v>2</v>
      </c>
      <c r="R2971" s="272" t="s">
        <v>22</v>
      </c>
      <c r="S2971" s="276">
        <v>42713</v>
      </c>
      <c r="T2971" s="272">
        <v>259</v>
      </c>
      <c r="U2971" s="277">
        <v>46022</v>
      </c>
      <c r="V2971" s="278">
        <v>43207</v>
      </c>
      <c r="W2971" s="275" t="s">
        <v>482</v>
      </c>
      <c r="X2971" s="275" t="s">
        <v>555</v>
      </c>
      <c r="Y2971" s="11"/>
    </row>
    <row r="2972" spans="1:25" s="308" customFormat="1" ht="24.95" customHeight="1" x14ac:dyDescent="0.2">
      <c r="A2972" s="271">
        <v>11</v>
      </c>
      <c r="B2972" s="272" t="s">
        <v>207</v>
      </c>
      <c r="C2972" s="272" t="s">
        <v>217</v>
      </c>
      <c r="D2972" s="275" t="s">
        <v>218</v>
      </c>
      <c r="E2972" s="272" t="s">
        <v>13</v>
      </c>
      <c r="F2972" s="273">
        <v>1</v>
      </c>
      <c r="G2972" s="305"/>
      <c r="H2972" s="274">
        <v>36.1</v>
      </c>
      <c r="I2972" s="274">
        <f t="shared" si="1314"/>
        <v>36.1</v>
      </c>
      <c r="J2972" s="274">
        <f t="shared" si="1315"/>
        <v>0</v>
      </c>
      <c r="K2972" s="274">
        <f t="shared" si="1316"/>
        <v>36.1</v>
      </c>
      <c r="L2972" s="272">
        <f t="shared" si="1317"/>
        <v>1</v>
      </c>
      <c r="M2972" s="306">
        <f t="shared" si="1317"/>
        <v>0</v>
      </c>
      <c r="N2972" s="272">
        <f t="shared" si="1317"/>
        <v>1</v>
      </c>
      <c r="O2972" s="275">
        <v>0</v>
      </c>
      <c r="P2972" s="307">
        <v>0</v>
      </c>
      <c r="Q2972" s="275">
        <f t="shared" si="1299"/>
        <v>0</v>
      </c>
      <c r="R2972" s="272" t="s">
        <v>22</v>
      </c>
      <c r="S2972" s="276">
        <v>42713</v>
      </c>
      <c r="T2972" s="272">
        <v>259</v>
      </c>
      <c r="U2972" s="277">
        <v>46022</v>
      </c>
      <c r="V2972" s="278">
        <v>42895</v>
      </c>
      <c r="W2972" s="275" t="s">
        <v>482</v>
      </c>
      <c r="X2972" s="275" t="s">
        <v>555</v>
      </c>
      <c r="Y2972" s="11"/>
    </row>
    <row r="2973" spans="1:25" s="17" customFormat="1" ht="24.95" customHeight="1" x14ac:dyDescent="0.2">
      <c r="A2973" s="58">
        <v>11</v>
      </c>
      <c r="B2973" s="143" t="s">
        <v>207</v>
      </c>
      <c r="C2973" s="143" t="s">
        <v>217</v>
      </c>
      <c r="D2973" s="142">
        <v>4</v>
      </c>
      <c r="E2973" s="143" t="s">
        <v>13</v>
      </c>
      <c r="F2973" s="38">
        <v>2</v>
      </c>
      <c r="G2973" s="14"/>
      <c r="H2973" s="140">
        <v>40.6</v>
      </c>
      <c r="I2973" s="228">
        <f t="shared" si="1314"/>
        <v>40.6</v>
      </c>
      <c r="J2973" s="228">
        <f t="shared" si="1315"/>
        <v>0</v>
      </c>
      <c r="K2973" s="228">
        <f t="shared" si="1316"/>
        <v>40.6</v>
      </c>
      <c r="L2973" s="143">
        <f t="shared" si="1317"/>
        <v>1</v>
      </c>
      <c r="M2973" s="12">
        <f t="shared" si="1317"/>
        <v>0</v>
      </c>
      <c r="N2973" s="143">
        <f t="shared" si="1317"/>
        <v>1</v>
      </c>
      <c r="O2973" s="247">
        <v>3</v>
      </c>
      <c r="P2973" s="13">
        <v>0</v>
      </c>
      <c r="Q2973" s="247">
        <f t="shared" si="1299"/>
        <v>3</v>
      </c>
      <c r="R2973" s="223" t="s">
        <v>22</v>
      </c>
      <c r="S2973" s="141">
        <v>42713</v>
      </c>
      <c r="T2973" s="143">
        <v>259</v>
      </c>
      <c r="U2973" s="45">
        <v>46022</v>
      </c>
      <c r="V2973" s="139">
        <v>41367</v>
      </c>
      <c r="W2973" s="148" t="s">
        <v>482</v>
      </c>
      <c r="X2973" s="148" t="s">
        <v>555</v>
      </c>
      <c r="Y2973" s="11"/>
    </row>
    <row r="2974" spans="1:25" s="17" customFormat="1" ht="24.95" customHeight="1" x14ac:dyDescent="0.2">
      <c r="A2974" s="58">
        <v>11</v>
      </c>
      <c r="B2974" s="143" t="s">
        <v>207</v>
      </c>
      <c r="C2974" s="143" t="s">
        <v>217</v>
      </c>
      <c r="D2974" s="142" t="s">
        <v>219</v>
      </c>
      <c r="E2974" s="143" t="s">
        <v>13</v>
      </c>
      <c r="F2974" s="38">
        <v>2</v>
      </c>
      <c r="G2974" s="14"/>
      <c r="H2974" s="140">
        <v>35</v>
      </c>
      <c r="I2974" s="228">
        <f t="shared" si="1314"/>
        <v>35</v>
      </c>
      <c r="J2974" s="228">
        <f t="shared" si="1315"/>
        <v>0</v>
      </c>
      <c r="K2974" s="228">
        <f t="shared" si="1316"/>
        <v>35</v>
      </c>
      <c r="L2974" s="143">
        <f t="shared" si="1317"/>
        <v>1</v>
      </c>
      <c r="M2974" s="12">
        <f t="shared" si="1317"/>
        <v>0</v>
      </c>
      <c r="N2974" s="143">
        <f t="shared" si="1317"/>
        <v>1</v>
      </c>
      <c r="O2974" s="247">
        <v>1</v>
      </c>
      <c r="P2974" s="13">
        <v>0</v>
      </c>
      <c r="Q2974" s="247">
        <f t="shared" si="1299"/>
        <v>1</v>
      </c>
      <c r="R2974" s="223" t="s">
        <v>22</v>
      </c>
      <c r="S2974" s="141">
        <v>42713</v>
      </c>
      <c r="T2974" s="143">
        <v>259</v>
      </c>
      <c r="U2974" s="45">
        <v>46022</v>
      </c>
      <c r="V2974" s="139">
        <v>41932</v>
      </c>
      <c r="W2974" s="148" t="s">
        <v>482</v>
      </c>
      <c r="X2974" s="148" t="s">
        <v>555</v>
      </c>
      <c r="Y2974" s="11"/>
    </row>
    <row r="2975" spans="1:25" s="17" customFormat="1" ht="24.95" customHeight="1" x14ac:dyDescent="0.2">
      <c r="A2975" s="58">
        <v>11</v>
      </c>
      <c r="B2975" s="143" t="s">
        <v>207</v>
      </c>
      <c r="C2975" s="143" t="s">
        <v>217</v>
      </c>
      <c r="D2975" s="142">
        <v>5</v>
      </c>
      <c r="E2975" s="143" t="s">
        <v>13</v>
      </c>
      <c r="F2975" s="38">
        <v>1</v>
      </c>
      <c r="G2975" s="14"/>
      <c r="H2975" s="140">
        <v>36.5</v>
      </c>
      <c r="I2975" s="228">
        <f t="shared" si="1314"/>
        <v>36.5</v>
      </c>
      <c r="J2975" s="228">
        <f t="shared" si="1315"/>
        <v>0</v>
      </c>
      <c r="K2975" s="228">
        <f t="shared" si="1316"/>
        <v>36.5</v>
      </c>
      <c r="L2975" s="143">
        <f t="shared" si="1317"/>
        <v>1</v>
      </c>
      <c r="M2975" s="12">
        <f t="shared" si="1317"/>
        <v>0</v>
      </c>
      <c r="N2975" s="143">
        <f t="shared" si="1317"/>
        <v>1</v>
      </c>
      <c r="O2975" s="247">
        <v>1</v>
      </c>
      <c r="P2975" s="13">
        <v>0</v>
      </c>
      <c r="Q2975" s="247">
        <f t="shared" si="1299"/>
        <v>1</v>
      </c>
      <c r="R2975" s="223" t="s">
        <v>22</v>
      </c>
      <c r="S2975" s="141">
        <v>42713</v>
      </c>
      <c r="T2975" s="143">
        <v>259</v>
      </c>
      <c r="U2975" s="45">
        <v>46022</v>
      </c>
      <c r="V2975" s="139">
        <v>41367</v>
      </c>
      <c r="W2975" s="148" t="s">
        <v>482</v>
      </c>
      <c r="X2975" s="148" t="s">
        <v>555</v>
      </c>
      <c r="Y2975" s="11"/>
    </row>
    <row r="2976" spans="1:25" s="17" customFormat="1" ht="24.95" customHeight="1" x14ac:dyDescent="0.2">
      <c r="A2976" s="58">
        <v>11</v>
      </c>
      <c r="B2976" s="143" t="s">
        <v>207</v>
      </c>
      <c r="C2976" s="143" t="s">
        <v>217</v>
      </c>
      <c r="D2976" s="142">
        <v>6</v>
      </c>
      <c r="E2976" s="143" t="s">
        <v>13</v>
      </c>
      <c r="F2976" s="38">
        <v>1</v>
      </c>
      <c r="G2976" s="14"/>
      <c r="H2976" s="140">
        <v>36.700000000000003</v>
      </c>
      <c r="I2976" s="228">
        <f t="shared" si="1314"/>
        <v>36.700000000000003</v>
      </c>
      <c r="J2976" s="228">
        <f t="shared" si="1315"/>
        <v>0</v>
      </c>
      <c r="K2976" s="228">
        <f t="shared" si="1316"/>
        <v>36.700000000000003</v>
      </c>
      <c r="L2976" s="143">
        <f t="shared" si="1317"/>
        <v>1</v>
      </c>
      <c r="M2976" s="12">
        <f t="shared" si="1317"/>
        <v>0</v>
      </c>
      <c r="N2976" s="143">
        <f t="shared" si="1317"/>
        <v>1</v>
      </c>
      <c r="O2976" s="247">
        <v>1</v>
      </c>
      <c r="P2976" s="13">
        <v>0</v>
      </c>
      <c r="Q2976" s="247">
        <f t="shared" si="1299"/>
        <v>1</v>
      </c>
      <c r="R2976" s="223" t="s">
        <v>22</v>
      </c>
      <c r="S2976" s="52">
        <v>42713</v>
      </c>
      <c r="T2976" s="49">
        <v>259</v>
      </c>
      <c r="U2976" s="197">
        <v>46022</v>
      </c>
      <c r="V2976" s="139">
        <v>41416</v>
      </c>
      <c r="W2976" s="148" t="s">
        <v>482</v>
      </c>
      <c r="X2976" s="148" t="s">
        <v>555</v>
      </c>
      <c r="Y2976" s="11"/>
    </row>
    <row r="2977" spans="1:25" s="72" customFormat="1" ht="21" customHeight="1" x14ac:dyDescent="0.2">
      <c r="A2977" s="75">
        <v>11</v>
      </c>
      <c r="B2977" s="76" t="s">
        <v>207</v>
      </c>
      <c r="C2977" s="76" t="s">
        <v>217</v>
      </c>
      <c r="D2977" s="77">
        <f>COUNTA(D2969:D2976)</f>
        <v>8</v>
      </c>
      <c r="E2977" s="47" t="s">
        <v>34</v>
      </c>
      <c r="F2977" s="33"/>
      <c r="G2977" s="78">
        <v>368.8</v>
      </c>
      <c r="H2977" s="78">
        <f t="shared" ref="H2977:Q2977" si="1318">SUM(H2969:H2976)</f>
        <v>319.29999999999995</v>
      </c>
      <c r="I2977" s="78">
        <f t="shared" si="1318"/>
        <v>319.29999999999995</v>
      </c>
      <c r="J2977" s="78">
        <f t="shared" si="1318"/>
        <v>0</v>
      </c>
      <c r="K2977" s="78">
        <f t="shared" si="1318"/>
        <v>319.29999999999995</v>
      </c>
      <c r="L2977" s="77">
        <f t="shared" si="1318"/>
        <v>8</v>
      </c>
      <c r="M2977" s="77">
        <f t="shared" si="1318"/>
        <v>0</v>
      </c>
      <c r="N2977" s="77">
        <f t="shared" si="1318"/>
        <v>8</v>
      </c>
      <c r="O2977" s="77">
        <f t="shared" si="1318"/>
        <v>13</v>
      </c>
      <c r="P2977" s="77">
        <f t="shared" si="1318"/>
        <v>0</v>
      </c>
      <c r="Q2977" s="77">
        <f t="shared" si="1318"/>
        <v>13</v>
      </c>
      <c r="R2977" s="15" t="str">
        <f>IF(L2977/D2977=0,"дом расселён 100%",IF(L2977-D2977=0,"0%",IF(L2977/D2977&lt;1,1-L2977/D2977)))</f>
        <v>0%</v>
      </c>
      <c r="S2977" s="79">
        <v>42713</v>
      </c>
      <c r="T2977" s="76">
        <v>259</v>
      </c>
      <c r="U2977" s="79">
        <v>46022</v>
      </c>
      <c r="V2977" s="16"/>
      <c r="W2977" s="148" t="s">
        <v>482</v>
      </c>
      <c r="X2977" s="148" t="s">
        <v>555</v>
      </c>
      <c r="Y2977" s="11"/>
    </row>
    <row r="2978" spans="1:25" s="17" customFormat="1" ht="24.95" customHeight="1" x14ac:dyDescent="0.2">
      <c r="A2978" s="58">
        <v>12</v>
      </c>
      <c r="B2978" s="143" t="s">
        <v>207</v>
      </c>
      <c r="C2978" s="143" t="s">
        <v>220</v>
      </c>
      <c r="D2978" s="142">
        <v>1</v>
      </c>
      <c r="E2978" s="143" t="s">
        <v>13</v>
      </c>
      <c r="F2978" s="38">
        <v>3</v>
      </c>
      <c r="G2978" s="14"/>
      <c r="H2978" s="140">
        <v>89.1</v>
      </c>
      <c r="I2978" s="228">
        <f t="shared" ref="I2978:I2987" si="1319">IF(R2978="Подлежит расселению",H2978,IF(R2978="Расселено",0,IF(R2978="Пустующие",0,IF(R2978="В суде",H2978))))</f>
        <v>89.1</v>
      </c>
      <c r="J2978" s="228">
        <f t="shared" ref="J2978:J2987" si="1320">IF(E2978="Муниципальная",I2978,IF(E2978="Частная",0,IF(E2978="Государственная",0,IF(E2978="Юр.лицо",0))))</f>
        <v>0</v>
      </c>
      <c r="K2978" s="228">
        <f t="shared" ref="K2978:K2987" si="1321">IF(E2978="Муниципальная",0,IF(E2978="Частная",I2978,IF(E2978="Государственная",I2978,IF(E2978="Юр.лицо",I2978))))</f>
        <v>89.1</v>
      </c>
      <c r="L2978" s="143">
        <f t="shared" ref="L2978:N2987" si="1322">IF(I2978&gt;0,1,IF(I2978=0,0))</f>
        <v>1</v>
      </c>
      <c r="M2978" s="12">
        <f t="shared" si="1322"/>
        <v>0</v>
      </c>
      <c r="N2978" s="143">
        <f t="shared" si="1322"/>
        <v>1</v>
      </c>
      <c r="O2978" s="247">
        <v>5</v>
      </c>
      <c r="P2978" s="13">
        <v>0</v>
      </c>
      <c r="Q2978" s="247">
        <f t="shared" si="1299"/>
        <v>5</v>
      </c>
      <c r="R2978" s="223" t="s">
        <v>22</v>
      </c>
      <c r="S2978" s="57">
        <v>42713</v>
      </c>
      <c r="T2978" s="54">
        <v>259</v>
      </c>
      <c r="U2978" s="207">
        <v>46022</v>
      </c>
      <c r="V2978" s="139">
        <v>40876</v>
      </c>
      <c r="W2978" s="148" t="s">
        <v>482</v>
      </c>
      <c r="X2978" s="148" t="s">
        <v>555</v>
      </c>
      <c r="Y2978" s="11"/>
    </row>
    <row r="2979" spans="1:25" s="17" customFormat="1" ht="24.95" customHeight="1" x14ac:dyDescent="0.2">
      <c r="A2979" s="58">
        <v>12</v>
      </c>
      <c r="B2979" s="143" t="s">
        <v>207</v>
      </c>
      <c r="C2979" s="143" t="s">
        <v>220</v>
      </c>
      <c r="D2979" s="142">
        <v>2</v>
      </c>
      <c r="E2979" s="143" t="s">
        <v>13</v>
      </c>
      <c r="F2979" s="38">
        <v>2</v>
      </c>
      <c r="G2979" s="14"/>
      <c r="H2979" s="140">
        <v>63.8</v>
      </c>
      <c r="I2979" s="228">
        <f t="shared" si="1319"/>
        <v>63.8</v>
      </c>
      <c r="J2979" s="228">
        <f t="shared" si="1320"/>
        <v>0</v>
      </c>
      <c r="K2979" s="228">
        <f t="shared" si="1321"/>
        <v>63.8</v>
      </c>
      <c r="L2979" s="143">
        <f t="shared" si="1322"/>
        <v>1</v>
      </c>
      <c r="M2979" s="12">
        <f t="shared" si="1322"/>
        <v>0</v>
      </c>
      <c r="N2979" s="143">
        <f t="shared" si="1322"/>
        <v>1</v>
      </c>
      <c r="O2979" s="247">
        <v>5</v>
      </c>
      <c r="P2979" s="13">
        <v>0</v>
      </c>
      <c r="Q2979" s="247">
        <f t="shared" si="1299"/>
        <v>5</v>
      </c>
      <c r="R2979" s="223" t="s">
        <v>22</v>
      </c>
      <c r="S2979" s="141">
        <v>42713</v>
      </c>
      <c r="T2979" s="143">
        <v>259</v>
      </c>
      <c r="U2979" s="45">
        <v>46022</v>
      </c>
      <c r="V2979" s="139">
        <v>38472</v>
      </c>
      <c r="W2979" s="148" t="s">
        <v>482</v>
      </c>
      <c r="X2979" s="148" t="s">
        <v>555</v>
      </c>
      <c r="Y2979" s="11"/>
    </row>
    <row r="2980" spans="1:25" s="17" customFormat="1" ht="24.95" customHeight="1" x14ac:dyDescent="0.2">
      <c r="A2980" s="58">
        <v>12</v>
      </c>
      <c r="B2980" s="143" t="s">
        <v>207</v>
      </c>
      <c r="C2980" s="143" t="s">
        <v>220</v>
      </c>
      <c r="D2980" s="142">
        <v>3</v>
      </c>
      <c r="E2980" s="143" t="s">
        <v>13</v>
      </c>
      <c r="F2980" s="38">
        <v>3</v>
      </c>
      <c r="G2980" s="14"/>
      <c r="H2980" s="140">
        <v>85.2</v>
      </c>
      <c r="I2980" s="228">
        <f t="shared" si="1319"/>
        <v>85.2</v>
      </c>
      <c r="J2980" s="228">
        <f t="shared" si="1320"/>
        <v>0</v>
      </c>
      <c r="K2980" s="228">
        <f t="shared" si="1321"/>
        <v>85.2</v>
      </c>
      <c r="L2980" s="143">
        <f t="shared" si="1322"/>
        <v>1</v>
      </c>
      <c r="M2980" s="12">
        <f t="shared" si="1322"/>
        <v>0</v>
      </c>
      <c r="N2980" s="143">
        <f t="shared" si="1322"/>
        <v>1</v>
      </c>
      <c r="O2980" s="247">
        <v>3</v>
      </c>
      <c r="P2980" s="13">
        <v>0</v>
      </c>
      <c r="Q2980" s="247">
        <f t="shared" si="1299"/>
        <v>3</v>
      </c>
      <c r="R2980" s="223" t="s">
        <v>22</v>
      </c>
      <c r="S2980" s="141">
        <v>42713</v>
      </c>
      <c r="T2980" s="143">
        <v>259</v>
      </c>
      <c r="U2980" s="45">
        <v>46022</v>
      </c>
      <c r="V2980" s="139">
        <v>39905</v>
      </c>
      <c r="W2980" s="148" t="s">
        <v>482</v>
      </c>
      <c r="X2980" s="148" t="s">
        <v>555</v>
      </c>
      <c r="Y2980" s="11"/>
    </row>
    <row r="2981" spans="1:25" s="17" customFormat="1" ht="24.95" customHeight="1" x14ac:dyDescent="0.2">
      <c r="A2981" s="58">
        <v>12</v>
      </c>
      <c r="B2981" s="143" t="s">
        <v>207</v>
      </c>
      <c r="C2981" s="143" t="s">
        <v>220</v>
      </c>
      <c r="D2981" s="142">
        <v>4</v>
      </c>
      <c r="E2981" s="143" t="s">
        <v>13</v>
      </c>
      <c r="F2981" s="38">
        <v>2</v>
      </c>
      <c r="G2981" s="14"/>
      <c r="H2981" s="140">
        <v>60.1</v>
      </c>
      <c r="I2981" s="228">
        <f t="shared" si="1319"/>
        <v>60.1</v>
      </c>
      <c r="J2981" s="228">
        <f t="shared" si="1320"/>
        <v>0</v>
      </c>
      <c r="K2981" s="228">
        <f t="shared" si="1321"/>
        <v>60.1</v>
      </c>
      <c r="L2981" s="143">
        <f t="shared" si="1322"/>
        <v>1</v>
      </c>
      <c r="M2981" s="12">
        <f t="shared" si="1322"/>
        <v>0</v>
      </c>
      <c r="N2981" s="143">
        <f t="shared" si="1322"/>
        <v>1</v>
      </c>
      <c r="O2981" s="247">
        <v>5</v>
      </c>
      <c r="P2981" s="13">
        <v>0</v>
      </c>
      <c r="Q2981" s="247">
        <f t="shared" si="1299"/>
        <v>5</v>
      </c>
      <c r="R2981" s="223" t="s">
        <v>22</v>
      </c>
      <c r="S2981" s="141">
        <v>42713</v>
      </c>
      <c r="T2981" s="143">
        <v>259</v>
      </c>
      <c r="U2981" s="45">
        <v>46022</v>
      </c>
      <c r="V2981" s="139">
        <v>39608</v>
      </c>
      <c r="W2981" s="148" t="s">
        <v>482</v>
      </c>
      <c r="X2981" s="148" t="s">
        <v>555</v>
      </c>
      <c r="Y2981" s="11"/>
    </row>
    <row r="2982" spans="1:25" s="17" customFormat="1" ht="24.95" customHeight="1" x14ac:dyDescent="0.2">
      <c r="A2982" s="58">
        <v>12</v>
      </c>
      <c r="B2982" s="143" t="s">
        <v>207</v>
      </c>
      <c r="C2982" s="143" t="s">
        <v>220</v>
      </c>
      <c r="D2982" s="142">
        <v>5</v>
      </c>
      <c r="E2982" s="143" t="s">
        <v>13</v>
      </c>
      <c r="F2982" s="38">
        <v>2</v>
      </c>
      <c r="G2982" s="14"/>
      <c r="H2982" s="140">
        <v>69.400000000000006</v>
      </c>
      <c r="I2982" s="228">
        <f t="shared" si="1319"/>
        <v>69.400000000000006</v>
      </c>
      <c r="J2982" s="228">
        <f t="shared" si="1320"/>
        <v>0</v>
      </c>
      <c r="K2982" s="228">
        <f t="shared" si="1321"/>
        <v>69.400000000000006</v>
      </c>
      <c r="L2982" s="143">
        <f t="shared" si="1322"/>
        <v>1</v>
      </c>
      <c r="M2982" s="12">
        <f t="shared" si="1322"/>
        <v>0</v>
      </c>
      <c r="N2982" s="143">
        <f t="shared" si="1322"/>
        <v>1</v>
      </c>
      <c r="O2982" s="247">
        <v>2</v>
      </c>
      <c r="P2982" s="13">
        <v>0</v>
      </c>
      <c r="Q2982" s="247">
        <f t="shared" si="1299"/>
        <v>2</v>
      </c>
      <c r="R2982" s="223" t="s">
        <v>22</v>
      </c>
      <c r="S2982" s="141">
        <v>42713</v>
      </c>
      <c r="T2982" s="143">
        <v>259</v>
      </c>
      <c r="U2982" s="45">
        <v>46022</v>
      </c>
      <c r="V2982" s="139">
        <v>41610</v>
      </c>
      <c r="W2982" s="148" t="s">
        <v>482</v>
      </c>
      <c r="X2982" s="148" t="s">
        <v>555</v>
      </c>
      <c r="Y2982" s="11"/>
    </row>
    <row r="2983" spans="1:25" s="17" customFormat="1" ht="24.95" customHeight="1" x14ac:dyDescent="0.2">
      <c r="A2983" s="58">
        <v>12</v>
      </c>
      <c r="B2983" s="143" t="s">
        <v>207</v>
      </c>
      <c r="C2983" s="143" t="s">
        <v>220</v>
      </c>
      <c r="D2983" s="142">
        <v>6</v>
      </c>
      <c r="E2983" s="143" t="s">
        <v>13</v>
      </c>
      <c r="F2983" s="38">
        <v>2</v>
      </c>
      <c r="G2983" s="14"/>
      <c r="H2983" s="140">
        <v>39.700000000000003</v>
      </c>
      <c r="I2983" s="228">
        <f t="shared" si="1319"/>
        <v>39.700000000000003</v>
      </c>
      <c r="J2983" s="228">
        <f t="shared" si="1320"/>
        <v>0</v>
      </c>
      <c r="K2983" s="228">
        <f t="shared" si="1321"/>
        <v>39.700000000000003</v>
      </c>
      <c r="L2983" s="143">
        <f t="shared" si="1322"/>
        <v>1</v>
      </c>
      <c r="M2983" s="12">
        <f t="shared" si="1322"/>
        <v>0</v>
      </c>
      <c r="N2983" s="143">
        <f t="shared" si="1322"/>
        <v>1</v>
      </c>
      <c r="O2983" s="247">
        <v>4</v>
      </c>
      <c r="P2983" s="13">
        <v>0</v>
      </c>
      <c r="Q2983" s="247">
        <f t="shared" si="1299"/>
        <v>4</v>
      </c>
      <c r="R2983" s="223" t="s">
        <v>22</v>
      </c>
      <c r="S2983" s="141">
        <v>42713</v>
      </c>
      <c r="T2983" s="143">
        <v>259</v>
      </c>
      <c r="U2983" s="45">
        <v>46022</v>
      </c>
      <c r="V2983" s="139">
        <v>40158</v>
      </c>
      <c r="W2983" s="148" t="s">
        <v>482</v>
      </c>
      <c r="X2983" s="148" t="s">
        <v>555</v>
      </c>
      <c r="Y2983" s="11"/>
    </row>
    <row r="2984" spans="1:25" s="17" customFormat="1" ht="24.95" customHeight="1" x14ac:dyDescent="0.2">
      <c r="A2984" s="58">
        <v>12</v>
      </c>
      <c r="B2984" s="143" t="s">
        <v>207</v>
      </c>
      <c r="C2984" s="143" t="s">
        <v>220</v>
      </c>
      <c r="D2984" s="142">
        <v>7</v>
      </c>
      <c r="E2984" s="143" t="s">
        <v>13</v>
      </c>
      <c r="F2984" s="38">
        <v>2</v>
      </c>
      <c r="G2984" s="14"/>
      <c r="H2984" s="140">
        <v>53.9</v>
      </c>
      <c r="I2984" s="228">
        <f t="shared" si="1319"/>
        <v>53.9</v>
      </c>
      <c r="J2984" s="228">
        <f t="shared" si="1320"/>
        <v>0</v>
      </c>
      <c r="K2984" s="228">
        <f t="shared" si="1321"/>
        <v>53.9</v>
      </c>
      <c r="L2984" s="143">
        <f t="shared" si="1322"/>
        <v>1</v>
      </c>
      <c r="M2984" s="12">
        <f t="shared" si="1322"/>
        <v>0</v>
      </c>
      <c r="N2984" s="143">
        <f t="shared" si="1322"/>
        <v>1</v>
      </c>
      <c r="O2984" s="247">
        <v>8</v>
      </c>
      <c r="P2984" s="13">
        <v>0</v>
      </c>
      <c r="Q2984" s="247">
        <f t="shared" si="1299"/>
        <v>8</v>
      </c>
      <c r="R2984" s="223" t="s">
        <v>22</v>
      </c>
      <c r="S2984" s="141">
        <v>42713</v>
      </c>
      <c r="T2984" s="143">
        <v>259</v>
      </c>
      <c r="U2984" s="45">
        <v>46022</v>
      </c>
      <c r="V2984" s="139">
        <v>40645</v>
      </c>
      <c r="W2984" s="148" t="s">
        <v>482</v>
      </c>
      <c r="X2984" s="148" t="s">
        <v>555</v>
      </c>
      <c r="Y2984" s="11"/>
    </row>
    <row r="2985" spans="1:25" s="308" customFormat="1" ht="24.95" customHeight="1" x14ac:dyDescent="0.2">
      <c r="A2985" s="271">
        <v>12</v>
      </c>
      <c r="B2985" s="272" t="s">
        <v>207</v>
      </c>
      <c r="C2985" s="272" t="s">
        <v>220</v>
      </c>
      <c r="D2985" s="275">
        <v>8</v>
      </c>
      <c r="E2985" s="272" t="s">
        <v>13</v>
      </c>
      <c r="F2985" s="273">
        <v>2</v>
      </c>
      <c r="G2985" s="305"/>
      <c r="H2985" s="274">
        <v>55.4</v>
      </c>
      <c r="I2985" s="274">
        <f t="shared" si="1319"/>
        <v>55.4</v>
      </c>
      <c r="J2985" s="274">
        <f t="shared" si="1320"/>
        <v>0</v>
      </c>
      <c r="K2985" s="274">
        <f t="shared" si="1321"/>
        <v>55.4</v>
      </c>
      <c r="L2985" s="272">
        <f t="shared" si="1322"/>
        <v>1</v>
      </c>
      <c r="M2985" s="306">
        <f t="shared" si="1322"/>
        <v>0</v>
      </c>
      <c r="N2985" s="272">
        <f t="shared" si="1322"/>
        <v>1</v>
      </c>
      <c r="O2985" s="275">
        <v>2</v>
      </c>
      <c r="P2985" s="307">
        <v>0</v>
      </c>
      <c r="Q2985" s="275">
        <f t="shared" si="1299"/>
        <v>2</v>
      </c>
      <c r="R2985" s="272" t="s">
        <v>22</v>
      </c>
      <c r="S2985" s="276">
        <v>42713</v>
      </c>
      <c r="T2985" s="272">
        <v>259</v>
      </c>
      <c r="U2985" s="277">
        <v>46022</v>
      </c>
      <c r="V2985" s="278">
        <v>43516</v>
      </c>
      <c r="W2985" s="275" t="s">
        <v>482</v>
      </c>
      <c r="X2985" s="275" t="s">
        <v>555</v>
      </c>
      <c r="Y2985" s="11"/>
    </row>
    <row r="2986" spans="1:25" s="17" customFormat="1" ht="24.95" customHeight="1" x14ac:dyDescent="0.2">
      <c r="A2986" s="58">
        <v>12</v>
      </c>
      <c r="B2986" s="143" t="s">
        <v>207</v>
      </c>
      <c r="C2986" s="143" t="s">
        <v>220</v>
      </c>
      <c r="D2986" s="142">
        <v>9</v>
      </c>
      <c r="E2986" s="143" t="s">
        <v>13</v>
      </c>
      <c r="F2986" s="38">
        <v>2</v>
      </c>
      <c r="G2986" s="14"/>
      <c r="H2986" s="140">
        <v>68.900000000000006</v>
      </c>
      <c r="I2986" s="228">
        <f t="shared" si="1319"/>
        <v>68.900000000000006</v>
      </c>
      <c r="J2986" s="228">
        <f t="shared" si="1320"/>
        <v>0</v>
      </c>
      <c r="K2986" s="228">
        <f t="shared" si="1321"/>
        <v>68.900000000000006</v>
      </c>
      <c r="L2986" s="143">
        <f t="shared" si="1322"/>
        <v>1</v>
      </c>
      <c r="M2986" s="12">
        <f t="shared" si="1322"/>
        <v>0</v>
      </c>
      <c r="N2986" s="143">
        <f t="shared" si="1322"/>
        <v>1</v>
      </c>
      <c r="O2986" s="247">
        <v>2</v>
      </c>
      <c r="P2986" s="13">
        <v>0</v>
      </c>
      <c r="Q2986" s="247">
        <f t="shared" si="1299"/>
        <v>2</v>
      </c>
      <c r="R2986" s="223" t="s">
        <v>22</v>
      </c>
      <c r="S2986" s="141">
        <v>42713</v>
      </c>
      <c r="T2986" s="143">
        <v>259</v>
      </c>
      <c r="U2986" s="45">
        <v>46022</v>
      </c>
      <c r="V2986" s="139">
        <v>41589</v>
      </c>
      <c r="W2986" s="148" t="s">
        <v>482</v>
      </c>
      <c r="X2986" s="148" t="s">
        <v>555</v>
      </c>
      <c r="Y2986" s="11"/>
    </row>
    <row r="2987" spans="1:25" s="17" customFormat="1" ht="24.95" customHeight="1" x14ac:dyDescent="0.2">
      <c r="A2987" s="58">
        <v>12</v>
      </c>
      <c r="B2987" s="143" t="s">
        <v>207</v>
      </c>
      <c r="C2987" s="143" t="s">
        <v>220</v>
      </c>
      <c r="D2987" s="142">
        <v>10</v>
      </c>
      <c r="E2987" s="143" t="s">
        <v>13</v>
      </c>
      <c r="F2987" s="38">
        <v>1</v>
      </c>
      <c r="G2987" s="14"/>
      <c r="H2987" s="140">
        <v>31.6</v>
      </c>
      <c r="I2987" s="228">
        <f t="shared" si="1319"/>
        <v>31.6</v>
      </c>
      <c r="J2987" s="228">
        <f t="shared" si="1320"/>
        <v>0</v>
      </c>
      <c r="K2987" s="228">
        <f t="shared" si="1321"/>
        <v>31.6</v>
      </c>
      <c r="L2987" s="143">
        <f t="shared" si="1322"/>
        <v>1</v>
      </c>
      <c r="M2987" s="12">
        <f t="shared" si="1322"/>
        <v>0</v>
      </c>
      <c r="N2987" s="143">
        <f t="shared" si="1322"/>
        <v>1</v>
      </c>
      <c r="O2987" s="247">
        <v>11</v>
      </c>
      <c r="P2987" s="13">
        <v>0</v>
      </c>
      <c r="Q2987" s="247">
        <f t="shared" si="1299"/>
        <v>11</v>
      </c>
      <c r="R2987" s="223" t="s">
        <v>22</v>
      </c>
      <c r="S2987" s="52">
        <v>42713</v>
      </c>
      <c r="T2987" s="49">
        <v>259</v>
      </c>
      <c r="U2987" s="197">
        <v>46022</v>
      </c>
      <c r="V2987" s="139">
        <v>40351</v>
      </c>
      <c r="W2987" s="148" t="s">
        <v>482</v>
      </c>
      <c r="X2987" s="148" t="s">
        <v>555</v>
      </c>
      <c r="Y2987" s="11"/>
    </row>
    <row r="2988" spans="1:25" s="72" customFormat="1" ht="21" customHeight="1" x14ac:dyDescent="0.2">
      <c r="A2988" s="75">
        <v>12</v>
      </c>
      <c r="B2988" s="76" t="s">
        <v>207</v>
      </c>
      <c r="C2988" s="76" t="s">
        <v>220</v>
      </c>
      <c r="D2988" s="77">
        <f>COUNTA(D2978:D2987)</f>
        <v>10</v>
      </c>
      <c r="E2988" s="47" t="s">
        <v>34</v>
      </c>
      <c r="F2988" s="33"/>
      <c r="G2988" s="78">
        <v>659.5</v>
      </c>
      <c r="H2988" s="78">
        <f t="shared" ref="H2988:Q2988" si="1323">SUM(H2978:H2987)</f>
        <v>617.1</v>
      </c>
      <c r="I2988" s="78">
        <f t="shared" si="1323"/>
        <v>617.1</v>
      </c>
      <c r="J2988" s="78">
        <f t="shared" si="1323"/>
        <v>0</v>
      </c>
      <c r="K2988" s="78">
        <f t="shared" si="1323"/>
        <v>617.1</v>
      </c>
      <c r="L2988" s="77">
        <f t="shared" si="1323"/>
        <v>10</v>
      </c>
      <c r="M2988" s="77">
        <f t="shared" si="1323"/>
        <v>0</v>
      </c>
      <c r="N2988" s="77">
        <f t="shared" si="1323"/>
        <v>10</v>
      </c>
      <c r="O2988" s="77">
        <f t="shared" si="1323"/>
        <v>47</v>
      </c>
      <c r="P2988" s="77">
        <f t="shared" si="1323"/>
        <v>0</v>
      </c>
      <c r="Q2988" s="77">
        <f t="shared" si="1323"/>
        <v>47</v>
      </c>
      <c r="R2988" s="15" t="str">
        <f>IF(L2988/D2988=0,"дом расселён 100%",IF(L2988-D2988=0,"0%",IF(L2988/D2988&lt;1,1-L2988/D2988)))</f>
        <v>0%</v>
      </c>
      <c r="S2988" s="79">
        <v>42713</v>
      </c>
      <c r="T2988" s="76">
        <v>259</v>
      </c>
      <c r="U2988" s="79">
        <v>46022</v>
      </c>
      <c r="V2988" s="16"/>
      <c r="W2988" s="148" t="s">
        <v>482</v>
      </c>
      <c r="X2988" s="148" t="s">
        <v>555</v>
      </c>
      <c r="Y2988" s="11"/>
    </row>
    <row r="2989" spans="1:25" s="17" customFormat="1" ht="24.95" customHeight="1" x14ac:dyDescent="0.2">
      <c r="A2989" s="58">
        <v>13</v>
      </c>
      <c r="B2989" s="143" t="s">
        <v>207</v>
      </c>
      <c r="C2989" s="143" t="s">
        <v>221</v>
      </c>
      <c r="D2989" s="142">
        <v>1</v>
      </c>
      <c r="E2989" s="143" t="s">
        <v>12</v>
      </c>
      <c r="F2989" s="38">
        <v>2</v>
      </c>
      <c r="G2989" s="14"/>
      <c r="H2989" s="140">
        <v>53.8</v>
      </c>
      <c r="I2989" s="228">
        <f>IF(R2989="Подлежит расселению",H2989,IF(R2989="Расселено",0,IF(R2989="Пустующие",0,IF(R2989="В суде",H2989))))</f>
        <v>53.8</v>
      </c>
      <c r="J2989" s="228">
        <f t="shared" ref="J2989:J2993" si="1324">IF(E2989="Муниципальная",I2989,IF(E2989="Частная",0,IF(E2989="Государственная",0,IF(E2989="Юр.лицо",0))))</f>
        <v>53.8</v>
      </c>
      <c r="K2989" s="228">
        <f t="shared" ref="K2989:K2993" si="1325">IF(E2989="Муниципальная",0,IF(E2989="Частная",I2989,IF(E2989="Государственная",I2989,IF(E2989="Юр.лицо",I2989))))</f>
        <v>0</v>
      </c>
      <c r="L2989" s="143">
        <f t="shared" ref="L2989:N2993" si="1326">IF(I2989&gt;0,1,IF(I2989=0,0))</f>
        <v>1</v>
      </c>
      <c r="M2989" s="12">
        <f t="shared" si="1326"/>
        <v>1</v>
      </c>
      <c r="N2989" s="143">
        <f t="shared" si="1326"/>
        <v>0</v>
      </c>
      <c r="O2989" s="247">
        <v>4</v>
      </c>
      <c r="P2989" s="13">
        <v>0</v>
      </c>
      <c r="Q2989" s="247">
        <f t="shared" si="1299"/>
        <v>4</v>
      </c>
      <c r="R2989" s="223" t="s">
        <v>22</v>
      </c>
      <c r="S2989" s="57">
        <v>42713</v>
      </c>
      <c r="T2989" s="54">
        <v>259</v>
      </c>
      <c r="U2989" s="207">
        <v>46022</v>
      </c>
      <c r="V2989" s="16"/>
      <c r="W2989" s="148" t="s">
        <v>482</v>
      </c>
      <c r="X2989" s="148" t="s">
        <v>555</v>
      </c>
      <c r="Y2989" s="11"/>
    </row>
    <row r="2990" spans="1:25" s="17" customFormat="1" ht="24.95" customHeight="1" x14ac:dyDescent="0.2">
      <c r="A2990" s="58">
        <v>13</v>
      </c>
      <c r="B2990" s="143" t="s">
        <v>207</v>
      </c>
      <c r="C2990" s="143" t="s">
        <v>221</v>
      </c>
      <c r="D2990" s="142">
        <v>2</v>
      </c>
      <c r="E2990" s="143" t="s">
        <v>13</v>
      </c>
      <c r="F2990" s="38">
        <v>2</v>
      </c>
      <c r="G2990" s="14"/>
      <c r="H2990" s="140">
        <v>42.3</v>
      </c>
      <c r="I2990" s="228">
        <f>IF(R2990="Подлежит расселению",H2990,IF(R2990="Расселено",0,IF(R2990="Пустующие",0,IF(R2990="В суде",H2990))))</f>
        <v>42.3</v>
      </c>
      <c r="J2990" s="228">
        <f t="shared" si="1324"/>
        <v>0</v>
      </c>
      <c r="K2990" s="228">
        <f t="shared" si="1325"/>
        <v>42.3</v>
      </c>
      <c r="L2990" s="143">
        <f t="shared" si="1326"/>
        <v>1</v>
      </c>
      <c r="M2990" s="12">
        <f t="shared" si="1326"/>
        <v>0</v>
      </c>
      <c r="N2990" s="143">
        <f t="shared" si="1326"/>
        <v>1</v>
      </c>
      <c r="O2990" s="247">
        <v>2</v>
      </c>
      <c r="P2990" s="13">
        <v>0</v>
      </c>
      <c r="Q2990" s="247">
        <f t="shared" si="1299"/>
        <v>2</v>
      </c>
      <c r="R2990" s="223" t="s">
        <v>22</v>
      </c>
      <c r="S2990" s="141">
        <v>42713</v>
      </c>
      <c r="T2990" s="143">
        <v>259</v>
      </c>
      <c r="U2990" s="45">
        <v>46022</v>
      </c>
      <c r="V2990" s="139">
        <v>39006</v>
      </c>
      <c r="W2990" s="148" t="s">
        <v>482</v>
      </c>
      <c r="X2990" s="148" t="s">
        <v>555</v>
      </c>
      <c r="Y2990" s="11"/>
    </row>
    <row r="2991" spans="1:25" s="17" customFormat="1" ht="24.95" customHeight="1" x14ac:dyDescent="0.2">
      <c r="A2991" s="58">
        <v>13</v>
      </c>
      <c r="B2991" s="143" t="s">
        <v>207</v>
      </c>
      <c r="C2991" s="143" t="s">
        <v>221</v>
      </c>
      <c r="D2991" s="142">
        <v>3</v>
      </c>
      <c r="E2991" s="143" t="s">
        <v>12</v>
      </c>
      <c r="F2991" s="38">
        <v>2</v>
      </c>
      <c r="G2991" s="14"/>
      <c r="H2991" s="140">
        <v>42.3</v>
      </c>
      <c r="I2991" s="228">
        <f>IF(R2991="Подлежит расселению",H2991,IF(R2991="Расселено",0,IF(R2991="Пустующие",0,IF(R2991="В суде",H2991))))</f>
        <v>42.3</v>
      </c>
      <c r="J2991" s="228">
        <f t="shared" si="1324"/>
        <v>42.3</v>
      </c>
      <c r="K2991" s="228">
        <f t="shared" si="1325"/>
        <v>0</v>
      </c>
      <c r="L2991" s="143">
        <f t="shared" si="1326"/>
        <v>1</v>
      </c>
      <c r="M2991" s="12">
        <f t="shared" si="1326"/>
        <v>1</v>
      </c>
      <c r="N2991" s="143">
        <f t="shared" si="1326"/>
        <v>0</v>
      </c>
      <c r="O2991" s="247">
        <v>1</v>
      </c>
      <c r="P2991" s="13">
        <v>0</v>
      </c>
      <c r="Q2991" s="247">
        <f t="shared" si="1299"/>
        <v>1</v>
      </c>
      <c r="R2991" s="223" t="s">
        <v>22</v>
      </c>
      <c r="S2991" s="141">
        <v>42713</v>
      </c>
      <c r="T2991" s="143">
        <v>259</v>
      </c>
      <c r="U2991" s="45">
        <v>46022</v>
      </c>
      <c r="V2991" s="16"/>
      <c r="W2991" s="148" t="s">
        <v>482</v>
      </c>
      <c r="X2991" s="148" t="s">
        <v>555</v>
      </c>
      <c r="Y2991" s="11"/>
    </row>
    <row r="2992" spans="1:25" s="17" customFormat="1" ht="24.95" customHeight="1" x14ac:dyDescent="0.2">
      <c r="A2992" s="58">
        <v>13</v>
      </c>
      <c r="B2992" s="143" t="s">
        <v>207</v>
      </c>
      <c r="C2992" s="143" t="s">
        <v>221</v>
      </c>
      <c r="D2992" s="142">
        <v>4</v>
      </c>
      <c r="E2992" s="143" t="s">
        <v>13</v>
      </c>
      <c r="F2992" s="38">
        <v>2</v>
      </c>
      <c r="G2992" s="14"/>
      <c r="H2992" s="140">
        <v>62.8</v>
      </c>
      <c r="I2992" s="228">
        <f>IF(R2992="Подлежит расселению",H2992,IF(R2992="Расселено",0,IF(R2992="Пустующие",0,IF(R2992="В суде",H2992))))</f>
        <v>62.8</v>
      </c>
      <c r="J2992" s="228">
        <f t="shared" si="1324"/>
        <v>0</v>
      </c>
      <c r="K2992" s="228">
        <f t="shared" si="1325"/>
        <v>62.8</v>
      </c>
      <c r="L2992" s="143">
        <f t="shared" si="1326"/>
        <v>1</v>
      </c>
      <c r="M2992" s="12">
        <f t="shared" si="1326"/>
        <v>0</v>
      </c>
      <c r="N2992" s="143">
        <f t="shared" si="1326"/>
        <v>1</v>
      </c>
      <c r="O2992" s="247">
        <v>3</v>
      </c>
      <c r="P2992" s="13">
        <v>0</v>
      </c>
      <c r="Q2992" s="247">
        <f t="shared" si="1299"/>
        <v>3</v>
      </c>
      <c r="R2992" s="223" t="s">
        <v>22</v>
      </c>
      <c r="S2992" s="141">
        <v>42713</v>
      </c>
      <c r="T2992" s="143">
        <v>259</v>
      </c>
      <c r="U2992" s="45">
        <v>46022</v>
      </c>
      <c r="V2992" s="139">
        <v>41260</v>
      </c>
      <c r="W2992" s="148" t="s">
        <v>482</v>
      </c>
      <c r="X2992" s="148" t="s">
        <v>555</v>
      </c>
      <c r="Y2992" s="11"/>
    </row>
    <row r="2993" spans="1:25" s="17" customFormat="1" ht="24.95" customHeight="1" x14ac:dyDescent="0.2">
      <c r="A2993" s="58">
        <v>13</v>
      </c>
      <c r="B2993" s="143" t="s">
        <v>207</v>
      </c>
      <c r="C2993" s="143" t="s">
        <v>221</v>
      </c>
      <c r="D2993" s="142">
        <v>5</v>
      </c>
      <c r="E2993" s="143" t="s">
        <v>13</v>
      </c>
      <c r="F2993" s="38">
        <v>3</v>
      </c>
      <c r="G2993" s="14"/>
      <c r="H2993" s="140">
        <v>60.8</v>
      </c>
      <c r="I2993" s="228">
        <f>IF(R2993="Подлежит расселению",H2993,IF(R2993="Расселено",0,IF(R2993="Пустующие",0,IF(R2993="В суде",H2993))))</f>
        <v>60.8</v>
      </c>
      <c r="J2993" s="228">
        <f t="shared" si="1324"/>
        <v>0</v>
      </c>
      <c r="K2993" s="228">
        <f t="shared" si="1325"/>
        <v>60.8</v>
      </c>
      <c r="L2993" s="143">
        <f t="shared" si="1326"/>
        <v>1</v>
      </c>
      <c r="M2993" s="12">
        <f t="shared" si="1326"/>
        <v>0</v>
      </c>
      <c r="N2993" s="143">
        <f t="shared" si="1326"/>
        <v>1</v>
      </c>
      <c r="O2993" s="247">
        <v>3</v>
      </c>
      <c r="P2993" s="13">
        <v>0</v>
      </c>
      <c r="Q2993" s="247">
        <f t="shared" si="1299"/>
        <v>3</v>
      </c>
      <c r="R2993" s="223" t="s">
        <v>22</v>
      </c>
      <c r="S2993" s="52">
        <v>42713</v>
      </c>
      <c r="T2993" s="49">
        <v>259</v>
      </c>
      <c r="U2993" s="197">
        <v>46022</v>
      </c>
      <c r="V2993" s="139">
        <v>40850</v>
      </c>
      <c r="W2993" s="148" t="s">
        <v>482</v>
      </c>
      <c r="X2993" s="148" t="s">
        <v>555</v>
      </c>
      <c r="Y2993" s="11"/>
    </row>
    <row r="2994" spans="1:25" s="72" customFormat="1" ht="21" customHeight="1" x14ac:dyDescent="0.2">
      <c r="A2994" s="75">
        <v>13</v>
      </c>
      <c r="B2994" s="76" t="s">
        <v>207</v>
      </c>
      <c r="C2994" s="76" t="s">
        <v>221</v>
      </c>
      <c r="D2994" s="77">
        <f>COUNTA(D2989:D2993)</f>
        <v>5</v>
      </c>
      <c r="E2994" s="47" t="s">
        <v>34</v>
      </c>
      <c r="F2994" s="33"/>
      <c r="G2994" s="78">
        <v>265.5</v>
      </c>
      <c r="H2994" s="78">
        <f t="shared" ref="H2994:Q2994" si="1327">SUM(H2989:H2993)</f>
        <v>262</v>
      </c>
      <c r="I2994" s="78">
        <f t="shared" si="1327"/>
        <v>262</v>
      </c>
      <c r="J2994" s="78">
        <f t="shared" si="1327"/>
        <v>96.1</v>
      </c>
      <c r="K2994" s="78">
        <f t="shared" si="1327"/>
        <v>165.89999999999998</v>
      </c>
      <c r="L2994" s="77">
        <f t="shared" si="1327"/>
        <v>5</v>
      </c>
      <c r="M2994" s="77">
        <f t="shared" si="1327"/>
        <v>2</v>
      </c>
      <c r="N2994" s="77">
        <f t="shared" si="1327"/>
        <v>3</v>
      </c>
      <c r="O2994" s="77">
        <f t="shared" si="1327"/>
        <v>13</v>
      </c>
      <c r="P2994" s="77">
        <f t="shared" si="1327"/>
        <v>0</v>
      </c>
      <c r="Q2994" s="77">
        <f t="shared" si="1327"/>
        <v>13</v>
      </c>
      <c r="R2994" s="15" t="str">
        <f>IF(L2994/D2994=0,"дом расселён 100%",IF(L2994-D2994=0,"0%",IF(L2994/D2994&lt;1,1-L2994/D2994)))</f>
        <v>0%</v>
      </c>
      <c r="S2994" s="79">
        <v>42713</v>
      </c>
      <c r="T2994" s="76">
        <v>259</v>
      </c>
      <c r="U2994" s="79">
        <v>46022</v>
      </c>
      <c r="V2994" s="16"/>
      <c r="W2994" s="148" t="s">
        <v>482</v>
      </c>
      <c r="X2994" s="148" t="s">
        <v>555</v>
      </c>
      <c r="Y2994" s="11"/>
    </row>
    <row r="2995" spans="1:25" s="17" customFormat="1" ht="24.95" customHeight="1" x14ac:dyDescent="0.2">
      <c r="A2995" s="58">
        <v>14</v>
      </c>
      <c r="B2995" s="143" t="s">
        <v>207</v>
      </c>
      <c r="C2995" s="143" t="s">
        <v>222</v>
      </c>
      <c r="D2995" s="142">
        <v>1</v>
      </c>
      <c r="E2995" s="143" t="s">
        <v>13</v>
      </c>
      <c r="F2995" s="38">
        <v>2</v>
      </c>
      <c r="G2995" s="14"/>
      <c r="H2995" s="140">
        <v>47.1</v>
      </c>
      <c r="I2995" s="228">
        <f>IF(R2995="Подлежит расселению",H2995,IF(R2995="Расселено",0,IF(R2995="Пустующие",0,IF(R2995="В суде",H2995))))</f>
        <v>47.1</v>
      </c>
      <c r="J2995" s="228">
        <f t="shared" ref="J2995:J2997" si="1328">IF(E2995="Муниципальная",I2995,IF(E2995="Частная",0,IF(E2995="Государственная",0,IF(E2995="Юр.лицо",0))))</f>
        <v>0</v>
      </c>
      <c r="K2995" s="228">
        <f t="shared" ref="K2995:K2997" si="1329">IF(E2995="Муниципальная",0,IF(E2995="Частная",I2995,IF(E2995="Государственная",I2995,IF(E2995="Юр.лицо",I2995))))</f>
        <v>47.1</v>
      </c>
      <c r="L2995" s="143">
        <f t="shared" ref="L2995:N2997" si="1330">IF(I2995&gt;0,1,IF(I2995=0,0))</f>
        <v>1</v>
      </c>
      <c r="M2995" s="12">
        <f t="shared" si="1330"/>
        <v>0</v>
      </c>
      <c r="N2995" s="143">
        <f t="shared" si="1330"/>
        <v>1</v>
      </c>
      <c r="O2995" s="247">
        <v>2</v>
      </c>
      <c r="P2995" s="13">
        <v>0</v>
      </c>
      <c r="Q2995" s="247">
        <f t="shared" si="1299"/>
        <v>2</v>
      </c>
      <c r="R2995" s="223" t="s">
        <v>22</v>
      </c>
      <c r="S2995" s="57">
        <v>42713</v>
      </c>
      <c r="T2995" s="54">
        <v>259</v>
      </c>
      <c r="U2995" s="207">
        <v>46022</v>
      </c>
      <c r="V2995" s="139">
        <v>39500</v>
      </c>
      <c r="W2995" s="148" t="s">
        <v>482</v>
      </c>
      <c r="X2995" s="148" t="s">
        <v>555</v>
      </c>
      <c r="Y2995" s="11"/>
    </row>
    <row r="2996" spans="1:25" s="17" customFormat="1" ht="24.95" customHeight="1" x14ac:dyDescent="0.2">
      <c r="A2996" s="58">
        <v>14</v>
      </c>
      <c r="B2996" s="143" t="s">
        <v>207</v>
      </c>
      <c r="C2996" s="143" t="s">
        <v>222</v>
      </c>
      <c r="D2996" s="142">
        <v>2</v>
      </c>
      <c r="E2996" s="143" t="s">
        <v>13</v>
      </c>
      <c r="F2996" s="38">
        <v>1</v>
      </c>
      <c r="G2996" s="14"/>
      <c r="H2996" s="140">
        <v>38.9</v>
      </c>
      <c r="I2996" s="228">
        <f>IF(R2996="Подлежит расселению",H2996,IF(R2996="Расселено",0,IF(R2996="Пустующие",0,IF(R2996="В суде",H2996))))</f>
        <v>38.9</v>
      </c>
      <c r="J2996" s="228">
        <f t="shared" si="1328"/>
        <v>0</v>
      </c>
      <c r="K2996" s="228">
        <f t="shared" si="1329"/>
        <v>38.9</v>
      </c>
      <c r="L2996" s="143">
        <f t="shared" si="1330"/>
        <v>1</v>
      </c>
      <c r="M2996" s="12">
        <f t="shared" si="1330"/>
        <v>0</v>
      </c>
      <c r="N2996" s="143">
        <f t="shared" si="1330"/>
        <v>1</v>
      </c>
      <c r="O2996" s="247">
        <v>2</v>
      </c>
      <c r="P2996" s="13">
        <v>0</v>
      </c>
      <c r="Q2996" s="247">
        <f t="shared" si="1299"/>
        <v>2</v>
      </c>
      <c r="R2996" s="223" t="s">
        <v>22</v>
      </c>
      <c r="S2996" s="141">
        <v>42713</v>
      </c>
      <c r="T2996" s="143">
        <v>259</v>
      </c>
      <c r="U2996" s="45">
        <v>46022</v>
      </c>
      <c r="V2996" s="139">
        <v>39093</v>
      </c>
      <c r="W2996" s="148" t="s">
        <v>482</v>
      </c>
      <c r="X2996" s="148" t="s">
        <v>555</v>
      </c>
      <c r="Y2996" s="11"/>
    </row>
    <row r="2997" spans="1:25" s="17" customFormat="1" ht="24.95" customHeight="1" x14ac:dyDescent="0.2">
      <c r="A2997" s="58">
        <v>14</v>
      </c>
      <c r="B2997" s="143" t="s">
        <v>207</v>
      </c>
      <c r="C2997" s="143" t="s">
        <v>222</v>
      </c>
      <c r="D2997" s="142">
        <v>3</v>
      </c>
      <c r="E2997" s="143" t="s">
        <v>12</v>
      </c>
      <c r="F2997" s="38">
        <v>2</v>
      </c>
      <c r="G2997" s="14"/>
      <c r="H2997" s="140">
        <v>70.400000000000006</v>
      </c>
      <c r="I2997" s="228">
        <f>IF(R2997="Подлежит расселению",H2997,IF(R2997="Расселено",0,IF(R2997="Пустующие",0,IF(R2997="В суде",H2997))))</f>
        <v>70.400000000000006</v>
      </c>
      <c r="J2997" s="228">
        <f t="shared" si="1328"/>
        <v>70.400000000000006</v>
      </c>
      <c r="K2997" s="228">
        <f t="shared" si="1329"/>
        <v>0</v>
      </c>
      <c r="L2997" s="143">
        <f t="shared" si="1330"/>
        <v>1</v>
      </c>
      <c r="M2997" s="12">
        <f t="shared" si="1330"/>
        <v>1</v>
      </c>
      <c r="N2997" s="143">
        <f t="shared" si="1330"/>
        <v>0</v>
      </c>
      <c r="O2997" s="247">
        <v>3</v>
      </c>
      <c r="P2997" s="13">
        <v>0</v>
      </c>
      <c r="Q2997" s="247">
        <f t="shared" si="1299"/>
        <v>3</v>
      </c>
      <c r="R2997" s="223" t="s">
        <v>22</v>
      </c>
      <c r="S2997" s="52">
        <v>42713</v>
      </c>
      <c r="T2997" s="49">
        <v>259</v>
      </c>
      <c r="U2997" s="197">
        <v>46022</v>
      </c>
      <c r="V2997" s="16"/>
      <c r="W2997" s="148" t="s">
        <v>482</v>
      </c>
      <c r="X2997" s="148" t="s">
        <v>555</v>
      </c>
      <c r="Y2997" s="11"/>
    </row>
    <row r="2998" spans="1:25" s="72" customFormat="1" ht="21" customHeight="1" x14ac:dyDescent="0.2">
      <c r="A2998" s="75">
        <v>14</v>
      </c>
      <c r="B2998" s="76" t="s">
        <v>207</v>
      </c>
      <c r="C2998" s="76" t="s">
        <v>222</v>
      </c>
      <c r="D2998" s="77">
        <f>COUNTA(D2995:D2997)</f>
        <v>3</v>
      </c>
      <c r="E2998" s="47" t="s">
        <v>34</v>
      </c>
      <c r="F2998" s="33"/>
      <c r="G2998" s="78">
        <v>156.4</v>
      </c>
      <c r="H2998" s="78">
        <f t="shared" ref="H2998:Q2998" si="1331">SUM(H2995:H2997)</f>
        <v>156.4</v>
      </c>
      <c r="I2998" s="78">
        <f>SUM(I2995:I2997)</f>
        <v>156.4</v>
      </c>
      <c r="J2998" s="78">
        <f t="shared" si="1331"/>
        <v>70.400000000000006</v>
      </c>
      <c r="K2998" s="78">
        <f t="shared" si="1331"/>
        <v>86</v>
      </c>
      <c r="L2998" s="77">
        <f t="shared" si="1331"/>
        <v>3</v>
      </c>
      <c r="M2998" s="77">
        <f t="shared" si="1331"/>
        <v>1</v>
      </c>
      <c r="N2998" s="77">
        <f t="shared" si="1331"/>
        <v>2</v>
      </c>
      <c r="O2998" s="77">
        <f t="shared" si="1331"/>
        <v>7</v>
      </c>
      <c r="P2998" s="77">
        <f t="shared" si="1331"/>
        <v>0</v>
      </c>
      <c r="Q2998" s="77">
        <f t="shared" si="1331"/>
        <v>7</v>
      </c>
      <c r="R2998" s="15" t="str">
        <f>IF(L2998/D2998=0,"дом расселён 100%",IF(L2998-D2998=0,"0%",IF(L2998/D2998&lt;1,1-L2998/D2998)))</f>
        <v>0%</v>
      </c>
      <c r="S2998" s="79">
        <v>42713</v>
      </c>
      <c r="T2998" s="76">
        <v>259</v>
      </c>
      <c r="U2998" s="79">
        <v>46022</v>
      </c>
      <c r="V2998" s="16"/>
      <c r="W2998" s="148" t="s">
        <v>482</v>
      </c>
      <c r="X2998" s="148" t="s">
        <v>555</v>
      </c>
      <c r="Y2998" s="11"/>
    </row>
    <row r="2999" spans="1:25" s="17" customFormat="1" ht="24.95" customHeight="1" x14ac:dyDescent="0.2">
      <c r="A2999" s="58">
        <v>15</v>
      </c>
      <c r="B2999" s="143" t="s">
        <v>207</v>
      </c>
      <c r="C2999" s="143" t="s">
        <v>223</v>
      </c>
      <c r="D2999" s="142">
        <v>1</v>
      </c>
      <c r="E2999" s="143" t="s">
        <v>13</v>
      </c>
      <c r="F2999" s="38">
        <v>2</v>
      </c>
      <c r="G2999" s="14"/>
      <c r="H2999" s="140">
        <v>71.599999999999994</v>
      </c>
      <c r="I2999" s="228">
        <f>IF(R2999="Подлежит расселению",H2999,IF(R2999="Расселено",0,IF(R2999="Пустующие",0,IF(R2999="В суде",H2999))))</f>
        <v>71.599999999999994</v>
      </c>
      <c r="J2999" s="228">
        <f t="shared" ref="J2999:J3002" si="1332">IF(E2999="Муниципальная",I2999,IF(E2999="Частная",0,IF(E2999="Государственная",0,IF(E2999="Юр.лицо",0))))</f>
        <v>0</v>
      </c>
      <c r="K2999" s="228">
        <f t="shared" ref="K2999:K3002" si="1333">IF(E2999="Муниципальная",0,IF(E2999="Частная",I2999,IF(E2999="Государственная",I2999,IF(E2999="Юр.лицо",I2999))))</f>
        <v>71.599999999999994</v>
      </c>
      <c r="L2999" s="143">
        <f t="shared" ref="L2999:N3002" si="1334">IF(I2999&gt;0,1,IF(I2999=0,0))</f>
        <v>1</v>
      </c>
      <c r="M2999" s="12">
        <f t="shared" si="1334"/>
        <v>0</v>
      </c>
      <c r="N2999" s="143">
        <f t="shared" si="1334"/>
        <v>1</v>
      </c>
      <c r="O2999" s="247">
        <v>3</v>
      </c>
      <c r="P2999" s="13">
        <v>0</v>
      </c>
      <c r="Q2999" s="247">
        <f t="shared" si="1299"/>
        <v>3</v>
      </c>
      <c r="R2999" s="223" t="s">
        <v>22</v>
      </c>
      <c r="S2999" s="57">
        <v>42713</v>
      </c>
      <c r="T2999" s="54">
        <v>259</v>
      </c>
      <c r="U2999" s="207">
        <v>46022</v>
      </c>
      <c r="V2999" s="139">
        <v>40480</v>
      </c>
      <c r="W2999" s="148" t="s">
        <v>482</v>
      </c>
      <c r="X2999" s="148" t="s">
        <v>555</v>
      </c>
      <c r="Y2999" s="11"/>
    </row>
    <row r="3000" spans="1:25" s="17" customFormat="1" ht="24.95" customHeight="1" x14ac:dyDescent="0.2">
      <c r="A3000" s="58">
        <v>15</v>
      </c>
      <c r="B3000" s="143" t="s">
        <v>207</v>
      </c>
      <c r="C3000" s="143" t="s">
        <v>223</v>
      </c>
      <c r="D3000" s="142">
        <v>2</v>
      </c>
      <c r="E3000" s="143" t="s">
        <v>13</v>
      </c>
      <c r="F3000" s="38">
        <v>2</v>
      </c>
      <c r="G3000" s="14"/>
      <c r="H3000" s="140">
        <v>80.2</v>
      </c>
      <c r="I3000" s="228">
        <f>IF(R3000="Подлежит расселению",H3000,IF(R3000="Расселено",0,IF(R3000="Пустующие",0,IF(R3000="В суде",H3000))))</f>
        <v>80.2</v>
      </c>
      <c r="J3000" s="228">
        <f t="shared" si="1332"/>
        <v>0</v>
      </c>
      <c r="K3000" s="228">
        <f t="shared" si="1333"/>
        <v>80.2</v>
      </c>
      <c r="L3000" s="143">
        <f t="shared" si="1334"/>
        <v>1</v>
      </c>
      <c r="M3000" s="12">
        <f t="shared" si="1334"/>
        <v>0</v>
      </c>
      <c r="N3000" s="143">
        <f t="shared" si="1334"/>
        <v>1</v>
      </c>
      <c r="O3000" s="247">
        <v>5</v>
      </c>
      <c r="P3000" s="13">
        <v>5</v>
      </c>
      <c r="Q3000" s="247">
        <v>0</v>
      </c>
      <c r="R3000" s="223" t="s">
        <v>22</v>
      </c>
      <c r="S3000" s="141">
        <v>42713</v>
      </c>
      <c r="T3000" s="143">
        <v>259</v>
      </c>
      <c r="U3000" s="45">
        <v>46022</v>
      </c>
      <c r="V3000" s="139">
        <v>41400</v>
      </c>
      <c r="W3000" s="148" t="s">
        <v>482</v>
      </c>
      <c r="X3000" s="148" t="s">
        <v>555</v>
      </c>
      <c r="Y3000" s="11"/>
    </row>
    <row r="3001" spans="1:25" s="17" customFormat="1" ht="24.95" customHeight="1" x14ac:dyDescent="0.2">
      <c r="A3001" s="58">
        <v>15</v>
      </c>
      <c r="B3001" s="143" t="s">
        <v>207</v>
      </c>
      <c r="C3001" s="143" t="s">
        <v>223</v>
      </c>
      <c r="D3001" s="142">
        <v>3</v>
      </c>
      <c r="E3001" s="143" t="s">
        <v>13</v>
      </c>
      <c r="F3001" s="38">
        <v>2</v>
      </c>
      <c r="G3001" s="14"/>
      <c r="H3001" s="140">
        <v>72.5</v>
      </c>
      <c r="I3001" s="228">
        <f>IF(R3001="Подлежит расселению",H3001,IF(R3001="Расселено",0,IF(R3001="Пустующие",0,IF(R3001="В суде",H3001))))</f>
        <v>72.5</v>
      </c>
      <c r="J3001" s="228">
        <f t="shared" si="1332"/>
        <v>0</v>
      </c>
      <c r="K3001" s="228">
        <f t="shared" si="1333"/>
        <v>72.5</v>
      </c>
      <c r="L3001" s="143">
        <f t="shared" si="1334"/>
        <v>1</v>
      </c>
      <c r="M3001" s="12">
        <f t="shared" si="1334"/>
        <v>0</v>
      </c>
      <c r="N3001" s="143">
        <f t="shared" si="1334"/>
        <v>1</v>
      </c>
      <c r="O3001" s="247">
        <v>2</v>
      </c>
      <c r="P3001" s="247"/>
      <c r="Q3001" s="247">
        <f t="shared" ref="Q3001:Q3002" si="1335">O3001-P3001</f>
        <v>2</v>
      </c>
      <c r="R3001" s="243" t="s">
        <v>22</v>
      </c>
      <c r="S3001" s="141">
        <v>42713</v>
      </c>
      <c r="T3001" s="143">
        <v>259</v>
      </c>
      <c r="U3001" s="45">
        <v>46022</v>
      </c>
      <c r="V3001" s="139">
        <v>40004</v>
      </c>
      <c r="W3001" s="148" t="s">
        <v>482</v>
      </c>
      <c r="X3001" s="148" t="s">
        <v>555</v>
      </c>
      <c r="Y3001" s="11"/>
    </row>
    <row r="3002" spans="1:25" s="17" customFormat="1" ht="24.95" customHeight="1" x14ac:dyDescent="0.2">
      <c r="A3002" s="58">
        <v>15</v>
      </c>
      <c r="B3002" s="143" t="s">
        <v>207</v>
      </c>
      <c r="C3002" s="143" t="s">
        <v>223</v>
      </c>
      <c r="D3002" s="142">
        <v>4</v>
      </c>
      <c r="E3002" s="143" t="s">
        <v>13</v>
      </c>
      <c r="F3002" s="38">
        <v>2</v>
      </c>
      <c r="G3002" s="14"/>
      <c r="H3002" s="140">
        <v>71.3</v>
      </c>
      <c r="I3002" s="228">
        <f>IF(R3002="Подлежит расселению",H3002,IF(R3002="Расселено",0,IF(R3002="Пустующие",0,IF(R3002="В суде",H3002))))</f>
        <v>71.3</v>
      </c>
      <c r="J3002" s="228">
        <f t="shared" si="1332"/>
        <v>0</v>
      </c>
      <c r="K3002" s="228">
        <f t="shared" si="1333"/>
        <v>71.3</v>
      </c>
      <c r="L3002" s="143">
        <f t="shared" si="1334"/>
        <v>1</v>
      </c>
      <c r="M3002" s="12">
        <f t="shared" si="1334"/>
        <v>0</v>
      </c>
      <c r="N3002" s="143">
        <f t="shared" si="1334"/>
        <v>1</v>
      </c>
      <c r="O3002" s="247">
        <v>3</v>
      </c>
      <c r="P3002" s="247"/>
      <c r="Q3002" s="247">
        <f t="shared" si="1335"/>
        <v>3</v>
      </c>
      <c r="R3002" s="243" t="s">
        <v>22</v>
      </c>
      <c r="S3002" s="52">
        <v>42713</v>
      </c>
      <c r="T3002" s="49">
        <v>259</v>
      </c>
      <c r="U3002" s="197">
        <v>46022</v>
      </c>
      <c r="V3002" s="139">
        <v>40003</v>
      </c>
      <c r="W3002" s="148" t="s">
        <v>482</v>
      </c>
      <c r="X3002" s="148" t="s">
        <v>555</v>
      </c>
      <c r="Y3002" s="11"/>
    </row>
    <row r="3003" spans="1:25" s="72" customFormat="1" ht="21" customHeight="1" x14ac:dyDescent="0.2">
      <c r="A3003" s="75">
        <v>15</v>
      </c>
      <c r="B3003" s="76" t="s">
        <v>207</v>
      </c>
      <c r="C3003" s="76" t="s">
        <v>223</v>
      </c>
      <c r="D3003" s="77">
        <f>COUNTA(D2999:D3002)</f>
        <v>4</v>
      </c>
      <c r="E3003" s="47" t="s">
        <v>34</v>
      </c>
      <c r="F3003" s="33"/>
      <c r="G3003" s="78">
        <v>295.60000000000002</v>
      </c>
      <c r="H3003" s="78">
        <f t="shared" ref="H3003:Q3003" si="1336">SUM(H2999:H3002)</f>
        <v>295.60000000000002</v>
      </c>
      <c r="I3003" s="78">
        <f t="shared" si="1336"/>
        <v>295.60000000000002</v>
      </c>
      <c r="J3003" s="78">
        <f t="shared" si="1336"/>
        <v>0</v>
      </c>
      <c r="K3003" s="78">
        <f t="shared" si="1336"/>
        <v>295.60000000000002</v>
      </c>
      <c r="L3003" s="77">
        <f t="shared" si="1336"/>
        <v>4</v>
      </c>
      <c r="M3003" s="77">
        <f t="shared" si="1336"/>
        <v>0</v>
      </c>
      <c r="N3003" s="77">
        <f t="shared" si="1336"/>
        <v>4</v>
      </c>
      <c r="O3003" s="77">
        <f t="shared" si="1336"/>
        <v>13</v>
      </c>
      <c r="P3003" s="77">
        <f t="shared" si="1336"/>
        <v>5</v>
      </c>
      <c r="Q3003" s="77">
        <f t="shared" si="1336"/>
        <v>8</v>
      </c>
      <c r="R3003" s="15" t="str">
        <f>IF(L3003/D3003=0,"дом расселён 100%",IF(L3003-D3003=0,"0%",IF(L3003/D3003&lt;1,1-L3003/D3003)))</f>
        <v>0%</v>
      </c>
      <c r="S3003" s="79">
        <v>42713</v>
      </c>
      <c r="T3003" s="76">
        <v>259</v>
      </c>
      <c r="U3003" s="79">
        <v>46022</v>
      </c>
      <c r="V3003" s="16"/>
      <c r="W3003" s="148" t="s">
        <v>482</v>
      </c>
      <c r="X3003" s="148" t="s">
        <v>555</v>
      </c>
      <c r="Y3003" s="11"/>
    </row>
    <row r="3004" spans="1:25" s="17" customFormat="1" ht="24.95" customHeight="1" x14ac:dyDescent="0.2">
      <c r="A3004" s="58">
        <v>16</v>
      </c>
      <c r="B3004" s="143" t="s">
        <v>207</v>
      </c>
      <c r="C3004" s="143" t="s">
        <v>224</v>
      </c>
      <c r="D3004" s="142">
        <v>1</v>
      </c>
      <c r="E3004" s="143" t="s">
        <v>13</v>
      </c>
      <c r="F3004" s="38">
        <v>1</v>
      </c>
      <c r="G3004" s="14"/>
      <c r="H3004" s="140">
        <v>34.9</v>
      </c>
      <c r="I3004" s="228">
        <f t="shared" ref="I3004:I3014" si="1337">IF(R3004="Подлежит расселению",H3004,IF(R3004="Расселено",0,IF(R3004="Пустующие",0,IF(R3004="В суде",H3004))))</f>
        <v>34.9</v>
      </c>
      <c r="J3004" s="228">
        <f t="shared" ref="J3004:J3014" si="1338">IF(E3004="Муниципальная",I3004,IF(E3004="Частная",0,IF(E3004="Государственная",0,IF(E3004="Юр.лицо",0))))</f>
        <v>0</v>
      </c>
      <c r="K3004" s="228">
        <f t="shared" ref="K3004:K3014" si="1339">IF(E3004="Муниципальная",0,IF(E3004="Частная",I3004,IF(E3004="Государственная",I3004,IF(E3004="Юр.лицо",I3004))))</f>
        <v>34.9</v>
      </c>
      <c r="L3004" s="143">
        <f t="shared" ref="L3004:N3014" si="1340">IF(I3004&gt;0,1,IF(I3004=0,0))</f>
        <v>1</v>
      </c>
      <c r="M3004" s="12">
        <f t="shared" si="1340"/>
        <v>0</v>
      </c>
      <c r="N3004" s="143">
        <f t="shared" si="1340"/>
        <v>1</v>
      </c>
      <c r="O3004" s="247">
        <v>1</v>
      </c>
      <c r="P3004" s="13">
        <v>0</v>
      </c>
      <c r="Q3004" s="247">
        <f t="shared" si="1299"/>
        <v>1</v>
      </c>
      <c r="R3004" s="223" t="s">
        <v>22</v>
      </c>
      <c r="S3004" s="57">
        <v>42713</v>
      </c>
      <c r="T3004" s="54">
        <v>259</v>
      </c>
      <c r="U3004" s="207">
        <v>46022</v>
      </c>
      <c r="V3004" s="139">
        <v>42500</v>
      </c>
      <c r="W3004" s="148" t="s">
        <v>482</v>
      </c>
      <c r="X3004" s="148" t="s">
        <v>555</v>
      </c>
      <c r="Y3004" s="11"/>
    </row>
    <row r="3005" spans="1:25" s="17" customFormat="1" ht="24.95" customHeight="1" x14ac:dyDescent="0.2">
      <c r="A3005" s="58">
        <v>16</v>
      </c>
      <c r="B3005" s="143" t="s">
        <v>207</v>
      </c>
      <c r="C3005" s="143" t="s">
        <v>224</v>
      </c>
      <c r="D3005" s="142">
        <v>2</v>
      </c>
      <c r="E3005" s="143" t="s">
        <v>12</v>
      </c>
      <c r="F3005" s="38">
        <v>3</v>
      </c>
      <c r="G3005" s="14"/>
      <c r="H3005" s="140">
        <v>91.2</v>
      </c>
      <c r="I3005" s="228">
        <f t="shared" si="1337"/>
        <v>91.2</v>
      </c>
      <c r="J3005" s="228">
        <f t="shared" si="1338"/>
        <v>91.2</v>
      </c>
      <c r="K3005" s="228">
        <f t="shared" si="1339"/>
        <v>0</v>
      </c>
      <c r="L3005" s="143">
        <f t="shared" si="1340"/>
        <v>1</v>
      </c>
      <c r="M3005" s="12">
        <f t="shared" si="1340"/>
        <v>1</v>
      </c>
      <c r="N3005" s="143">
        <f t="shared" si="1340"/>
        <v>0</v>
      </c>
      <c r="O3005" s="247">
        <v>7</v>
      </c>
      <c r="P3005" s="13">
        <v>0</v>
      </c>
      <c r="Q3005" s="247">
        <f t="shared" si="1299"/>
        <v>7</v>
      </c>
      <c r="R3005" s="223" t="s">
        <v>22</v>
      </c>
      <c r="S3005" s="141">
        <v>42713</v>
      </c>
      <c r="T3005" s="143">
        <v>259</v>
      </c>
      <c r="U3005" s="45">
        <v>46022</v>
      </c>
      <c r="V3005" s="16"/>
      <c r="W3005" s="148" t="s">
        <v>482</v>
      </c>
      <c r="X3005" s="148" t="s">
        <v>555</v>
      </c>
      <c r="Y3005" s="11"/>
    </row>
    <row r="3006" spans="1:25" s="308" customFormat="1" ht="24.95" customHeight="1" x14ac:dyDescent="0.2">
      <c r="A3006" s="271">
        <v>16</v>
      </c>
      <c r="B3006" s="272" t="s">
        <v>207</v>
      </c>
      <c r="C3006" s="272" t="s">
        <v>224</v>
      </c>
      <c r="D3006" s="275">
        <v>3</v>
      </c>
      <c r="E3006" s="272" t="s">
        <v>13</v>
      </c>
      <c r="F3006" s="273">
        <v>2</v>
      </c>
      <c r="G3006" s="305"/>
      <c r="H3006" s="274">
        <v>49.3</v>
      </c>
      <c r="I3006" s="274">
        <f t="shared" si="1337"/>
        <v>49.3</v>
      </c>
      <c r="J3006" s="274">
        <f t="shared" si="1338"/>
        <v>0</v>
      </c>
      <c r="K3006" s="274">
        <f t="shared" si="1339"/>
        <v>49.3</v>
      </c>
      <c r="L3006" s="272">
        <f t="shared" si="1340"/>
        <v>1</v>
      </c>
      <c r="M3006" s="306">
        <f t="shared" si="1340"/>
        <v>0</v>
      </c>
      <c r="N3006" s="272">
        <f t="shared" si="1340"/>
        <v>1</v>
      </c>
      <c r="O3006" s="275">
        <v>1</v>
      </c>
      <c r="P3006" s="307">
        <v>0</v>
      </c>
      <c r="Q3006" s="275">
        <f t="shared" si="1299"/>
        <v>1</v>
      </c>
      <c r="R3006" s="272" t="s">
        <v>22</v>
      </c>
      <c r="S3006" s="276">
        <v>42713</v>
      </c>
      <c r="T3006" s="272">
        <v>259</v>
      </c>
      <c r="U3006" s="277">
        <v>46022</v>
      </c>
      <c r="V3006" s="278">
        <v>43438</v>
      </c>
      <c r="W3006" s="275" t="s">
        <v>482</v>
      </c>
      <c r="X3006" s="275" t="s">
        <v>555</v>
      </c>
      <c r="Y3006" s="11"/>
    </row>
    <row r="3007" spans="1:25" s="17" customFormat="1" ht="24.95" customHeight="1" x14ac:dyDescent="0.2">
      <c r="A3007" s="58">
        <v>16</v>
      </c>
      <c r="B3007" s="143" t="s">
        <v>207</v>
      </c>
      <c r="C3007" s="143" t="s">
        <v>224</v>
      </c>
      <c r="D3007" s="142">
        <v>4</v>
      </c>
      <c r="E3007" s="143" t="s">
        <v>13</v>
      </c>
      <c r="F3007" s="38">
        <v>1</v>
      </c>
      <c r="G3007" s="14"/>
      <c r="H3007" s="140">
        <v>34.6</v>
      </c>
      <c r="I3007" s="228">
        <f t="shared" si="1337"/>
        <v>34.6</v>
      </c>
      <c r="J3007" s="228">
        <f t="shared" si="1338"/>
        <v>0</v>
      </c>
      <c r="K3007" s="228">
        <f t="shared" si="1339"/>
        <v>34.6</v>
      </c>
      <c r="L3007" s="143">
        <f t="shared" si="1340"/>
        <v>1</v>
      </c>
      <c r="M3007" s="12">
        <f t="shared" si="1340"/>
        <v>0</v>
      </c>
      <c r="N3007" s="143">
        <f t="shared" si="1340"/>
        <v>1</v>
      </c>
      <c r="O3007" s="247">
        <v>2</v>
      </c>
      <c r="P3007" s="13">
        <v>0</v>
      </c>
      <c r="Q3007" s="247">
        <f t="shared" si="1299"/>
        <v>2</v>
      </c>
      <c r="R3007" s="223" t="s">
        <v>22</v>
      </c>
      <c r="S3007" s="141">
        <v>42713</v>
      </c>
      <c r="T3007" s="143">
        <v>259</v>
      </c>
      <c r="U3007" s="45">
        <v>46022</v>
      </c>
      <c r="V3007" s="139">
        <v>38877</v>
      </c>
      <c r="W3007" s="148" t="s">
        <v>482</v>
      </c>
      <c r="X3007" s="148" t="s">
        <v>555</v>
      </c>
      <c r="Y3007" s="11"/>
    </row>
    <row r="3008" spans="1:25" s="17" customFormat="1" ht="24.95" customHeight="1" x14ac:dyDescent="0.2">
      <c r="A3008" s="58">
        <v>16</v>
      </c>
      <c r="B3008" s="143" t="s">
        <v>207</v>
      </c>
      <c r="C3008" s="143" t="s">
        <v>224</v>
      </c>
      <c r="D3008" s="142">
        <v>5</v>
      </c>
      <c r="E3008" s="143" t="s">
        <v>13</v>
      </c>
      <c r="F3008" s="38">
        <v>1</v>
      </c>
      <c r="G3008" s="14"/>
      <c r="H3008" s="140">
        <v>35.9</v>
      </c>
      <c r="I3008" s="228">
        <f t="shared" si="1337"/>
        <v>35.9</v>
      </c>
      <c r="J3008" s="228">
        <f t="shared" si="1338"/>
        <v>0</v>
      </c>
      <c r="K3008" s="228">
        <f t="shared" si="1339"/>
        <v>35.9</v>
      </c>
      <c r="L3008" s="143">
        <f t="shared" si="1340"/>
        <v>1</v>
      </c>
      <c r="M3008" s="12">
        <f t="shared" si="1340"/>
        <v>0</v>
      </c>
      <c r="N3008" s="143">
        <f t="shared" si="1340"/>
        <v>1</v>
      </c>
      <c r="O3008" s="247">
        <v>1</v>
      </c>
      <c r="P3008" s="13">
        <v>0</v>
      </c>
      <c r="Q3008" s="247">
        <f t="shared" ref="Q3008:Q3014" si="1341">O3008-P3008</f>
        <v>1</v>
      </c>
      <c r="R3008" s="223" t="s">
        <v>22</v>
      </c>
      <c r="S3008" s="141">
        <v>42713</v>
      </c>
      <c r="T3008" s="143">
        <v>259</v>
      </c>
      <c r="U3008" s="45">
        <v>46022</v>
      </c>
      <c r="V3008" s="139" t="s">
        <v>545</v>
      </c>
      <c r="W3008" s="148" t="s">
        <v>482</v>
      </c>
      <c r="X3008" s="148" t="s">
        <v>555</v>
      </c>
      <c r="Y3008" s="11"/>
    </row>
    <row r="3009" spans="1:25" s="17" customFormat="1" ht="24.95" customHeight="1" x14ac:dyDescent="0.2">
      <c r="A3009" s="58">
        <v>16</v>
      </c>
      <c r="B3009" s="143" t="s">
        <v>207</v>
      </c>
      <c r="C3009" s="143" t="s">
        <v>224</v>
      </c>
      <c r="D3009" s="142">
        <v>6</v>
      </c>
      <c r="E3009" s="143" t="s">
        <v>13</v>
      </c>
      <c r="F3009" s="38">
        <v>1</v>
      </c>
      <c r="G3009" s="14"/>
      <c r="H3009" s="140">
        <v>35.9</v>
      </c>
      <c r="I3009" s="228">
        <f t="shared" si="1337"/>
        <v>35.9</v>
      </c>
      <c r="J3009" s="228">
        <f t="shared" si="1338"/>
        <v>0</v>
      </c>
      <c r="K3009" s="228">
        <f t="shared" si="1339"/>
        <v>35.9</v>
      </c>
      <c r="L3009" s="143">
        <f t="shared" si="1340"/>
        <v>1</v>
      </c>
      <c r="M3009" s="12">
        <f t="shared" si="1340"/>
        <v>0</v>
      </c>
      <c r="N3009" s="143">
        <f t="shared" si="1340"/>
        <v>1</v>
      </c>
      <c r="O3009" s="247">
        <v>3</v>
      </c>
      <c r="P3009" s="13">
        <v>0</v>
      </c>
      <c r="Q3009" s="247">
        <f t="shared" si="1341"/>
        <v>3</v>
      </c>
      <c r="R3009" s="223" t="s">
        <v>22</v>
      </c>
      <c r="S3009" s="141">
        <v>42713</v>
      </c>
      <c r="T3009" s="143">
        <v>259</v>
      </c>
      <c r="U3009" s="45">
        <v>46022</v>
      </c>
      <c r="V3009" s="139" t="s">
        <v>545</v>
      </c>
      <c r="W3009" s="148" t="s">
        <v>482</v>
      </c>
      <c r="X3009" s="148" t="s">
        <v>555</v>
      </c>
      <c r="Y3009" s="11"/>
    </row>
    <row r="3010" spans="1:25" s="308" customFormat="1" ht="24.95" customHeight="1" x14ac:dyDescent="0.2">
      <c r="A3010" s="271">
        <v>16</v>
      </c>
      <c r="B3010" s="272" t="s">
        <v>207</v>
      </c>
      <c r="C3010" s="272" t="s">
        <v>224</v>
      </c>
      <c r="D3010" s="275">
        <v>7</v>
      </c>
      <c r="E3010" s="272" t="s">
        <v>13</v>
      </c>
      <c r="F3010" s="273">
        <v>2</v>
      </c>
      <c r="G3010" s="305"/>
      <c r="H3010" s="274">
        <v>50.5</v>
      </c>
      <c r="I3010" s="274">
        <f t="shared" si="1337"/>
        <v>50.5</v>
      </c>
      <c r="J3010" s="274">
        <f t="shared" si="1338"/>
        <v>0</v>
      </c>
      <c r="K3010" s="274">
        <f t="shared" si="1339"/>
        <v>50.5</v>
      </c>
      <c r="L3010" s="272">
        <f t="shared" si="1340"/>
        <v>1</v>
      </c>
      <c r="M3010" s="306">
        <f t="shared" si="1340"/>
        <v>0</v>
      </c>
      <c r="N3010" s="272">
        <f t="shared" si="1340"/>
        <v>1</v>
      </c>
      <c r="O3010" s="275">
        <v>1</v>
      </c>
      <c r="P3010" s="307">
        <v>0</v>
      </c>
      <c r="Q3010" s="275">
        <f t="shared" si="1341"/>
        <v>1</v>
      </c>
      <c r="R3010" s="272" t="s">
        <v>22</v>
      </c>
      <c r="S3010" s="276">
        <v>42713</v>
      </c>
      <c r="T3010" s="272">
        <v>259</v>
      </c>
      <c r="U3010" s="277">
        <v>46022</v>
      </c>
      <c r="V3010" s="278">
        <v>43745</v>
      </c>
      <c r="W3010" s="275" t="s">
        <v>482</v>
      </c>
      <c r="X3010" s="275" t="s">
        <v>555</v>
      </c>
      <c r="Y3010" s="11"/>
    </row>
    <row r="3011" spans="1:25" s="17" customFormat="1" ht="24.95" customHeight="1" x14ac:dyDescent="0.2">
      <c r="A3011" s="58">
        <v>16</v>
      </c>
      <c r="B3011" s="143" t="s">
        <v>207</v>
      </c>
      <c r="C3011" s="143" t="s">
        <v>224</v>
      </c>
      <c r="D3011" s="142">
        <v>8</v>
      </c>
      <c r="E3011" s="143" t="s">
        <v>13</v>
      </c>
      <c r="F3011" s="38">
        <v>1</v>
      </c>
      <c r="G3011" s="14"/>
      <c r="H3011" s="140">
        <v>36.200000000000003</v>
      </c>
      <c r="I3011" s="228">
        <f t="shared" si="1337"/>
        <v>36.200000000000003</v>
      </c>
      <c r="J3011" s="228">
        <f t="shared" si="1338"/>
        <v>0</v>
      </c>
      <c r="K3011" s="228">
        <f t="shared" si="1339"/>
        <v>36.200000000000003</v>
      </c>
      <c r="L3011" s="143">
        <f t="shared" si="1340"/>
        <v>1</v>
      </c>
      <c r="M3011" s="12">
        <f t="shared" si="1340"/>
        <v>0</v>
      </c>
      <c r="N3011" s="143">
        <f t="shared" si="1340"/>
        <v>1</v>
      </c>
      <c r="O3011" s="247">
        <v>7</v>
      </c>
      <c r="P3011" s="13">
        <v>0</v>
      </c>
      <c r="Q3011" s="247">
        <f t="shared" si="1341"/>
        <v>7</v>
      </c>
      <c r="R3011" s="223" t="s">
        <v>22</v>
      </c>
      <c r="S3011" s="141">
        <v>42713</v>
      </c>
      <c r="T3011" s="143">
        <v>259</v>
      </c>
      <c r="U3011" s="45">
        <v>46022</v>
      </c>
      <c r="V3011" s="139">
        <v>40828</v>
      </c>
      <c r="W3011" s="148" t="s">
        <v>482</v>
      </c>
      <c r="X3011" s="148" t="s">
        <v>555</v>
      </c>
      <c r="Y3011" s="11"/>
    </row>
    <row r="3012" spans="1:25" s="17" customFormat="1" ht="24.95" customHeight="1" x14ac:dyDescent="0.2">
      <c r="A3012" s="58">
        <v>16</v>
      </c>
      <c r="B3012" s="143" t="s">
        <v>207</v>
      </c>
      <c r="C3012" s="143" t="s">
        <v>224</v>
      </c>
      <c r="D3012" s="142">
        <v>9</v>
      </c>
      <c r="E3012" s="143" t="s">
        <v>12</v>
      </c>
      <c r="F3012" s="38">
        <v>1</v>
      </c>
      <c r="G3012" s="14"/>
      <c r="H3012" s="140">
        <v>28.3</v>
      </c>
      <c r="I3012" s="228">
        <f t="shared" si="1337"/>
        <v>28.3</v>
      </c>
      <c r="J3012" s="228">
        <f t="shared" si="1338"/>
        <v>28.3</v>
      </c>
      <c r="K3012" s="228">
        <f t="shared" si="1339"/>
        <v>0</v>
      </c>
      <c r="L3012" s="143">
        <f t="shared" si="1340"/>
        <v>1</v>
      </c>
      <c r="M3012" s="12">
        <f t="shared" si="1340"/>
        <v>1</v>
      </c>
      <c r="N3012" s="143">
        <f t="shared" si="1340"/>
        <v>0</v>
      </c>
      <c r="O3012" s="247">
        <v>6</v>
      </c>
      <c r="P3012" s="13">
        <v>0</v>
      </c>
      <c r="Q3012" s="247">
        <f t="shared" si="1341"/>
        <v>6</v>
      </c>
      <c r="R3012" s="223" t="s">
        <v>22</v>
      </c>
      <c r="S3012" s="141">
        <v>42713</v>
      </c>
      <c r="T3012" s="143">
        <v>259</v>
      </c>
      <c r="U3012" s="45">
        <v>46022</v>
      </c>
      <c r="V3012" s="16"/>
      <c r="W3012" s="148" t="s">
        <v>482</v>
      </c>
      <c r="X3012" s="148" t="s">
        <v>555</v>
      </c>
      <c r="Y3012" s="11"/>
    </row>
    <row r="3013" spans="1:25" s="17" customFormat="1" ht="24.95" customHeight="1" x14ac:dyDescent="0.2">
      <c r="A3013" s="58">
        <v>16</v>
      </c>
      <c r="B3013" s="143" t="s">
        <v>207</v>
      </c>
      <c r="C3013" s="143" t="s">
        <v>224</v>
      </c>
      <c r="D3013" s="142">
        <v>10</v>
      </c>
      <c r="E3013" s="143" t="s">
        <v>12</v>
      </c>
      <c r="F3013" s="38">
        <v>1</v>
      </c>
      <c r="G3013" s="14"/>
      <c r="H3013" s="140">
        <v>36.1</v>
      </c>
      <c r="I3013" s="228">
        <f t="shared" si="1337"/>
        <v>36.1</v>
      </c>
      <c r="J3013" s="228">
        <f t="shared" si="1338"/>
        <v>36.1</v>
      </c>
      <c r="K3013" s="228">
        <f t="shared" si="1339"/>
        <v>0</v>
      </c>
      <c r="L3013" s="143">
        <f t="shared" si="1340"/>
        <v>1</v>
      </c>
      <c r="M3013" s="12">
        <f t="shared" si="1340"/>
        <v>1</v>
      </c>
      <c r="N3013" s="143">
        <f t="shared" si="1340"/>
        <v>0</v>
      </c>
      <c r="O3013" s="247">
        <v>2</v>
      </c>
      <c r="P3013" s="13">
        <v>0</v>
      </c>
      <c r="Q3013" s="247">
        <f t="shared" si="1341"/>
        <v>2</v>
      </c>
      <c r="R3013" s="223" t="s">
        <v>22</v>
      </c>
      <c r="S3013" s="141">
        <v>42713</v>
      </c>
      <c r="T3013" s="143">
        <v>259</v>
      </c>
      <c r="U3013" s="45">
        <v>46022</v>
      </c>
      <c r="V3013" s="16"/>
      <c r="W3013" s="148" t="s">
        <v>482</v>
      </c>
      <c r="X3013" s="148" t="s">
        <v>555</v>
      </c>
      <c r="Y3013" s="11"/>
    </row>
    <row r="3014" spans="1:25" s="17" customFormat="1" ht="24.95" customHeight="1" x14ac:dyDescent="0.2">
      <c r="A3014" s="58">
        <v>16</v>
      </c>
      <c r="B3014" s="143" t="s">
        <v>207</v>
      </c>
      <c r="C3014" s="143" t="s">
        <v>224</v>
      </c>
      <c r="D3014" s="142">
        <v>11</v>
      </c>
      <c r="E3014" s="143" t="s">
        <v>13</v>
      </c>
      <c r="F3014" s="38">
        <v>3</v>
      </c>
      <c r="G3014" s="14"/>
      <c r="H3014" s="140">
        <v>64.8</v>
      </c>
      <c r="I3014" s="228">
        <f t="shared" si="1337"/>
        <v>64.8</v>
      </c>
      <c r="J3014" s="228">
        <f t="shared" si="1338"/>
        <v>0</v>
      </c>
      <c r="K3014" s="228">
        <f t="shared" si="1339"/>
        <v>64.8</v>
      </c>
      <c r="L3014" s="143">
        <f t="shared" si="1340"/>
        <v>1</v>
      </c>
      <c r="M3014" s="12">
        <f t="shared" si="1340"/>
        <v>0</v>
      </c>
      <c r="N3014" s="143">
        <f t="shared" si="1340"/>
        <v>1</v>
      </c>
      <c r="O3014" s="247">
        <v>3</v>
      </c>
      <c r="P3014" s="13">
        <v>0</v>
      </c>
      <c r="Q3014" s="247">
        <f t="shared" si="1341"/>
        <v>3</v>
      </c>
      <c r="R3014" s="223" t="s">
        <v>22</v>
      </c>
      <c r="S3014" s="52">
        <v>42713</v>
      </c>
      <c r="T3014" s="49">
        <v>259</v>
      </c>
      <c r="U3014" s="197">
        <v>46022</v>
      </c>
      <c r="V3014" s="139">
        <v>40276</v>
      </c>
      <c r="W3014" s="148" t="s">
        <v>482</v>
      </c>
      <c r="X3014" s="148" t="s">
        <v>555</v>
      </c>
      <c r="Y3014" s="11"/>
    </row>
    <row r="3015" spans="1:25" s="72" customFormat="1" ht="21" customHeight="1" x14ac:dyDescent="0.2">
      <c r="A3015" s="75">
        <v>16</v>
      </c>
      <c r="B3015" s="76" t="s">
        <v>207</v>
      </c>
      <c r="C3015" s="76" t="s">
        <v>224</v>
      </c>
      <c r="D3015" s="77">
        <f>COUNTA(D3004:D3014)</f>
        <v>11</v>
      </c>
      <c r="E3015" s="47" t="s">
        <v>34</v>
      </c>
      <c r="F3015" s="33"/>
      <c r="G3015" s="78">
        <v>565.1</v>
      </c>
      <c r="H3015" s="78">
        <f t="shared" ref="H3015:Q3015" si="1342">SUM(H3004:H3014)</f>
        <v>497.7</v>
      </c>
      <c r="I3015" s="78">
        <f t="shared" si="1342"/>
        <v>497.7</v>
      </c>
      <c r="J3015" s="78">
        <f t="shared" si="1342"/>
        <v>155.6</v>
      </c>
      <c r="K3015" s="78">
        <f t="shared" si="1342"/>
        <v>342.1</v>
      </c>
      <c r="L3015" s="77">
        <f t="shared" si="1342"/>
        <v>11</v>
      </c>
      <c r="M3015" s="77">
        <f t="shared" si="1342"/>
        <v>3</v>
      </c>
      <c r="N3015" s="77">
        <f t="shared" si="1342"/>
        <v>8</v>
      </c>
      <c r="O3015" s="77">
        <f t="shared" si="1342"/>
        <v>34</v>
      </c>
      <c r="P3015" s="77">
        <f t="shared" si="1342"/>
        <v>0</v>
      </c>
      <c r="Q3015" s="77">
        <f t="shared" si="1342"/>
        <v>34</v>
      </c>
      <c r="R3015" s="15" t="str">
        <f>IF(L3015/D3015=0,"дом расселён 100%",IF(L3015-D3015=0,"0%",IF(L3015/D3015&lt;1,1-L3015/D3015)))</f>
        <v>0%</v>
      </c>
      <c r="S3015" s="79">
        <v>42713</v>
      </c>
      <c r="T3015" s="76">
        <v>259</v>
      </c>
      <c r="U3015" s="79">
        <v>46022</v>
      </c>
      <c r="V3015" s="16"/>
      <c r="W3015" s="148" t="s">
        <v>482</v>
      </c>
      <c r="X3015" s="148" t="s">
        <v>555</v>
      </c>
      <c r="Y3015" s="11"/>
    </row>
    <row r="3016" spans="1:25" s="17" customFormat="1" ht="24.95" customHeight="1" x14ac:dyDescent="0.2">
      <c r="A3016" s="58">
        <v>17</v>
      </c>
      <c r="B3016" s="143" t="s">
        <v>207</v>
      </c>
      <c r="C3016" s="143" t="s">
        <v>225</v>
      </c>
      <c r="D3016" s="142">
        <v>1</v>
      </c>
      <c r="E3016" s="143" t="s">
        <v>13</v>
      </c>
      <c r="F3016" s="38">
        <v>2</v>
      </c>
      <c r="G3016" s="14"/>
      <c r="H3016" s="140">
        <v>77.8</v>
      </c>
      <c r="I3016" s="228">
        <f>IF(R3016="Подлежит расселению",H3016,IF(R3016="Расселено",0,IF(R3016="Пустующие",0,IF(R3016="В суде",H3016))))</f>
        <v>77.8</v>
      </c>
      <c r="J3016" s="228">
        <f t="shared" ref="J3016:J3018" si="1343">IF(E3016="Муниципальная",I3016,IF(E3016="Частная",0,IF(E3016="Государственная",0,IF(E3016="Юр.лицо",0))))</f>
        <v>0</v>
      </c>
      <c r="K3016" s="228">
        <f t="shared" ref="K3016:K3018" si="1344">IF(E3016="Муниципальная",0,IF(E3016="Частная",I3016,IF(E3016="Государственная",I3016,IF(E3016="Юр.лицо",I3016))))</f>
        <v>77.8</v>
      </c>
      <c r="L3016" s="143">
        <f t="shared" ref="L3016:N3018" si="1345">IF(I3016&gt;0,1,IF(I3016=0,0))</f>
        <v>1</v>
      </c>
      <c r="M3016" s="12">
        <f t="shared" si="1345"/>
        <v>0</v>
      </c>
      <c r="N3016" s="143">
        <f t="shared" si="1345"/>
        <v>1</v>
      </c>
      <c r="O3016" s="247">
        <v>3</v>
      </c>
      <c r="P3016" s="13">
        <v>0</v>
      </c>
      <c r="Q3016" s="247">
        <f>O3016-P3016</f>
        <v>3</v>
      </c>
      <c r="R3016" s="223" t="s">
        <v>22</v>
      </c>
      <c r="S3016" s="57">
        <v>42923</v>
      </c>
      <c r="T3016" s="54">
        <v>135</v>
      </c>
      <c r="U3016" s="207">
        <v>46752</v>
      </c>
      <c r="V3016" s="139"/>
      <c r="W3016" s="148" t="s">
        <v>543</v>
      </c>
      <c r="X3016" s="148" t="s">
        <v>556</v>
      </c>
      <c r="Y3016" s="11"/>
    </row>
    <row r="3017" spans="1:25" s="17" customFormat="1" ht="24.95" customHeight="1" x14ac:dyDescent="0.2">
      <c r="A3017" s="58">
        <v>17</v>
      </c>
      <c r="B3017" s="143" t="s">
        <v>207</v>
      </c>
      <c r="C3017" s="143" t="s">
        <v>225</v>
      </c>
      <c r="D3017" s="142">
        <v>2</v>
      </c>
      <c r="E3017" s="143" t="s">
        <v>13</v>
      </c>
      <c r="F3017" s="38">
        <v>2</v>
      </c>
      <c r="G3017" s="14"/>
      <c r="H3017" s="140">
        <v>60.9</v>
      </c>
      <c r="I3017" s="228">
        <f>IF(R3017="Подлежит расселению",H3017,IF(R3017="Расселено",0,IF(R3017="Пустующие",0,IF(R3017="В суде",H3017))))</f>
        <v>60.9</v>
      </c>
      <c r="J3017" s="228">
        <f t="shared" si="1343"/>
        <v>0</v>
      </c>
      <c r="K3017" s="228">
        <f t="shared" si="1344"/>
        <v>60.9</v>
      </c>
      <c r="L3017" s="143">
        <f t="shared" si="1345"/>
        <v>1</v>
      </c>
      <c r="M3017" s="12">
        <f t="shared" si="1345"/>
        <v>0</v>
      </c>
      <c r="N3017" s="143">
        <f t="shared" si="1345"/>
        <v>1</v>
      </c>
      <c r="O3017" s="247">
        <v>3</v>
      </c>
      <c r="P3017" s="13">
        <v>0</v>
      </c>
      <c r="Q3017" s="247">
        <f>O3017-P3017</f>
        <v>3</v>
      </c>
      <c r="R3017" s="223" t="s">
        <v>22</v>
      </c>
      <c r="S3017" s="141">
        <v>42923</v>
      </c>
      <c r="T3017" s="143">
        <v>135</v>
      </c>
      <c r="U3017" s="45">
        <v>46752</v>
      </c>
      <c r="V3017" s="139">
        <v>40008</v>
      </c>
      <c r="W3017" s="148" t="s">
        <v>543</v>
      </c>
      <c r="X3017" s="148" t="s">
        <v>556</v>
      </c>
      <c r="Y3017" s="11"/>
    </row>
    <row r="3018" spans="1:25" s="17" customFormat="1" ht="24.95" customHeight="1" x14ac:dyDescent="0.2">
      <c r="A3018" s="58">
        <v>17</v>
      </c>
      <c r="B3018" s="143" t="s">
        <v>207</v>
      </c>
      <c r="C3018" s="143" t="s">
        <v>225</v>
      </c>
      <c r="D3018" s="142">
        <v>3</v>
      </c>
      <c r="E3018" s="143" t="s">
        <v>13</v>
      </c>
      <c r="F3018" s="38">
        <v>3</v>
      </c>
      <c r="G3018" s="14"/>
      <c r="H3018" s="140">
        <v>82.9</v>
      </c>
      <c r="I3018" s="228">
        <f>IF(R3018="Подлежит расселению",H3018,IF(R3018="Расселено",0,IF(R3018="Пустующие",0,IF(R3018="В суде",H3018))))</f>
        <v>82.9</v>
      </c>
      <c r="J3018" s="228">
        <f t="shared" si="1343"/>
        <v>0</v>
      </c>
      <c r="K3018" s="228">
        <f t="shared" si="1344"/>
        <v>82.9</v>
      </c>
      <c r="L3018" s="143">
        <f t="shared" si="1345"/>
        <v>1</v>
      </c>
      <c r="M3018" s="12">
        <f t="shared" si="1345"/>
        <v>0</v>
      </c>
      <c r="N3018" s="143">
        <f t="shared" si="1345"/>
        <v>1</v>
      </c>
      <c r="O3018" s="247">
        <v>5</v>
      </c>
      <c r="P3018" s="13">
        <v>0</v>
      </c>
      <c r="Q3018" s="247">
        <f>O3018-P3018</f>
        <v>5</v>
      </c>
      <c r="R3018" s="223" t="s">
        <v>22</v>
      </c>
      <c r="S3018" s="52">
        <v>42923</v>
      </c>
      <c r="T3018" s="49">
        <v>135</v>
      </c>
      <c r="U3018" s="197">
        <v>46752</v>
      </c>
      <c r="V3018" s="139">
        <v>40220</v>
      </c>
      <c r="W3018" s="148" t="s">
        <v>543</v>
      </c>
      <c r="X3018" s="148" t="s">
        <v>556</v>
      </c>
      <c r="Y3018" s="11"/>
    </row>
    <row r="3019" spans="1:25" s="72" customFormat="1" ht="21" customHeight="1" x14ac:dyDescent="0.2">
      <c r="A3019" s="75">
        <v>17</v>
      </c>
      <c r="B3019" s="76" t="s">
        <v>207</v>
      </c>
      <c r="C3019" s="76" t="s">
        <v>225</v>
      </c>
      <c r="D3019" s="77">
        <f>COUNTA(D3016:D3018)</f>
        <v>3</v>
      </c>
      <c r="E3019" s="47" t="s">
        <v>34</v>
      </c>
      <c r="F3019" s="33"/>
      <c r="G3019" s="78">
        <v>221.6</v>
      </c>
      <c r="H3019" s="78">
        <f t="shared" ref="H3019:Q3019" si="1346">SUM(H3016:H3018)</f>
        <v>221.6</v>
      </c>
      <c r="I3019" s="78">
        <f t="shared" si="1346"/>
        <v>221.6</v>
      </c>
      <c r="J3019" s="78">
        <f t="shared" si="1346"/>
        <v>0</v>
      </c>
      <c r="K3019" s="78">
        <f t="shared" si="1346"/>
        <v>221.6</v>
      </c>
      <c r="L3019" s="77">
        <f t="shared" si="1346"/>
        <v>3</v>
      </c>
      <c r="M3019" s="77">
        <f t="shared" si="1346"/>
        <v>0</v>
      </c>
      <c r="N3019" s="77">
        <f t="shared" si="1346"/>
        <v>3</v>
      </c>
      <c r="O3019" s="77">
        <f t="shared" si="1346"/>
        <v>11</v>
      </c>
      <c r="P3019" s="77">
        <f t="shared" si="1346"/>
        <v>0</v>
      </c>
      <c r="Q3019" s="77">
        <f t="shared" si="1346"/>
        <v>11</v>
      </c>
      <c r="R3019" s="15" t="str">
        <f>IF(L3019/D3019=0,"дом расселён 100%",IF(L3019-D3019=0,"0%",IF(L3019/D3019&lt;1,1-L3019/D3019)))</f>
        <v>0%</v>
      </c>
      <c r="S3019" s="79">
        <v>42923</v>
      </c>
      <c r="T3019" s="76">
        <v>135</v>
      </c>
      <c r="U3019" s="79">
        <v>46752</v>
      </c>
      <c r="V3019" s="16"/>
      <c r="W3019" s="148" t="s">
        <v>543</v>
      </c>
      <c r="X3019" s="148" t="s">
        <v>556</v>
      </c>
      <c r="Y3019" s="11"/>
    </row>
    <row r="3020" spans="1:25" s="17" customFormat="1" ht="24.95" customHeight="1" x14ac:dyDescent="0.2">
      <c r="A3020" s="58">
        <v>18</v>
      </c>
      <c r="B3020" s="143" t="s">
        <v>207</v>
      </c>
      <c r="C3020" s="143" t="s">
        <v>226</v>
      </c>
      <c r="D3020" s="142">
        <v>1</v>
      </c>
      <c r="E3020" s="143" t="s">
        <v>12</v>
      </c>
      <c r="F3020" s="38">
        <v>2</v>
      </c>
      <c r="G3020" s="14"/>
      <c r="H3020" s="140">
        <v>53.7</v>
      </c>
      <c r="I3020" s="228">
        <f>IF(R3020="Подлежит расселению",H3020,IF(R3020="Расселено",0,IF(R3020="Пустующие",0,IF(R3020="В суде",H3020))))</f>
        <v>53.7</v>
      </c>
      <c r="J3020" s="228">
        <f t="shared" ref="J3020:J3024" si="1347">IF(E3020="Муниципальная",I3020,IF(E3020="Частная",0,IF(E3020="Государственная",0,IF(E3020="Юр.лицо",0))))</f>
        <v>53.7</v>
      </c>
      <c r="K3020" s="228">
        <f t="shared" ref="K3020:K3024" si="1348">IF(E3020="Муниципальная",0,IF(E3020="Частная",I3020,IF(E3020="Государственная",I3020,IF(E3020="Юр.лицо",I3020))))</f>
        <v>0</v>
      </c>
      <c r="L3020" s="143">
        <f t="shared" ref="L3020:N3024" si="1349">IF(I3020&gt;0,1,IF(I3020=0,0))</f>
        <v>1</v>
      </c>
      <c r="M3020" s="12">
        <f t="shared" si="1349"/>
        <v>1</v>
      </c>
      <c r="N3020" s="143">
        <f t="shared" si="1349"/>
        <v>0</v>
      </c>
      <c r="O3020" s="247">
        <v>2</v>
      </c>
      <c r="P3020" s="13">
        <v>0</v>
      </c>
      <c r="Q3020" s="247">
        <f>O3020-P3020</f>
        <v>2</v>
      </c>
      <c r="R3020" s="223" t="s">
        <v>22</v>
      </c>
      <c r="S3020" s="57">
        <v>43049</v>
      </c>
      <c r="T3020" s="54">
        <v>210</v>
      </c>
      <c r="U3020" s="207">
        <v>46752</v>
      </c>
      <c r="V3020" s="16"/>
      <c r="W3020" s="148" t="s">
        <v>543</v>
      </c>
      <c r="X3020" s="148" t="s">
        <v>556</v>
      </c>
      <c r="Y3020" s="11"/>
    </row>
    <row r="3021" spans="1:25" s="17" customFormat="1" ht="24.95" customHeight="1" x14ac:dyDescent="0.2">
      <c r="A3021" s="58">
        <v>18</v>
      </c>
      <c r="B3021" s="143" t="s">
        <v>207</v>
      </c>
      <c r="C3021" s="143" t="s">
        <v>226</v>
      </c>
      <c r="D3021" s="142">
        <v>2</v>
      </c>
      <c r="E3021" s="143" t="s">
        <v>13</v>
      </c>
      <c r="F3021" s="38">
        <v>2</v>
      </c>
      <c r="G3021" s="14"/>
      <c r="H3021" s="140">
        <v>42.2</v>
      </c>
      <c r="I3021" s="228">
        <f>IF(R3021="Подлежит расселению",H3021,IF(R3021="Расселено",0,IF(R3021="Пустующие",0,IF(R3021="В суде",H3021))))</f>
        <v>42.2</v>
      </c>
      <c r="J3021" s="228">
        <f t="shared" si="1347"/>
        <v>0</v>
      </c>
      <c r="K3021" s="228">
        <f t="shared" si="1348"/>
        <v>42.2</v>
      </c>
      <c r="L3021" s="143">
        <f t="shared" si="1349"/>
        <v>1</v>
      </c>
      <c r="M3021" s="12">
        <f t="shared" si="1349"/>
        <v>0</v>
      </c>
      <c r="N3021" s="143">
        <f t="shared" si="1349"/>
        <v>1</v>
      </c>
      <c r="O3021" s="247">
        <v>1</v>
      </c>
      <c r="P3021" s="13">
        <v>0</v>
      </c>
      <c r="Q3021" s="247">
        <f>O3021-P3021</f>
        <v>1</v>
      </c>
      <c r="R3021" s="223" t="s">
        <v>22</v>
      </c>
      <c r="S3021" s="141">
        <v>43049</v>
      </c>
      <c r="T3021" s="143">
        <v>210</v>
      </c>
      <c r="U3021" s="45">
        <v>46752</v>
      </c>
      <c r="V3021" s="139">
        <v>42114</v>
      </c>
      <c r="W3021" s="148" t="s">
        <v>543</v>
      </c>
      <c r="X3021" s="148" t="s">
        <v>556</v>
      </c>
      <c r="Y3021" s="11"/>
    </row>
    <row r="3022" spans="1:25" s="17" customFormat="1" ht="24.95" customHeight="1" x14ac:dyDescent="0.2">
      <c r="A3022" s="58">
        <v>18</v>
      </c>
      <c r="B3022" s="143" t="s">
        <v>207</v>
      </c>
      <c r="C3022" s="143" t="s">
        <v>226</v>
      </c>
      <c r="D3022" s="142">
        <v>3</v>
      </c>
      <c r="E3022" s="143" t="s">
        <v>12</v>
      </c>
      <c r="F3022" s="38">
        <v>2</v>
      </c>
      <c r="G3022" s="14"/>
      <c r="H3022" s="140">
        <v>56.6</v>
      </c>
      <c r="I3022" s="228">
        <f>IF(R3022="Подлежит расселению",H3022,IF(R3022="Расселено",0,IF(R3022="Пустующие",0,IF(R3022="В суде",H3022))))</f>
        <v>56.6</v>
      </c>
      <c r="J3022" s="228">
        <f t="shared" si="1347"/>
        <v>56.6</v>
      </c>
      <c r="K3022" s="228">
        <f t="shared" si="1348"/>
        <v>0</v>
      </c>
      <c r="L3022" s="143">
        <f t="shared" si="1349"/>
        <v>1</v>
      </c>
      <c r="M3022" s="12">
        <f t="shared" si="1349"/>
        <v>1</v>
      </c>
      <c r="N3022" s="143">
        <f t="shared" si="1349"/>
        <v>0</v>
      </c>
      <c r="O3022" s="247">
        <v>4</v>
      </c>
      <c r="P3022" s="13">
        <v>0</v>
      </c>
      <c r="Q3022" s="247">
        <f>O3022-P3022</f>
        <v>4</v>
      </c>
      <c r="R3022" s="223" t="s">
        <v>22</v>
      </c>
      <c r="S3022" s="141">
        <v>43049</v>
      </c>
      <c r="T3022" s="143">
        <v>210</v>
      </c>
      <c r="U3022" s="45">
        <v>46752</v>
      </c>
      <c r="V3022" s="16"/>
      <c r="W3022" s="148" t="s">
        <v>543</v>
      </c>
      <c r="X3022" s="148" t="s">
        <v>556</v>
      </c>
      <c r="Y3022" s="11"/>
    </row>
    <row r="3023" spans="1:25" s="17" customFormat="1" ht="24.95" customHeight="1" x14ac:dyDescent="0.2">
      <c r="A3023" s="58">
        <v>18</v>
      </c>
      <c r="B3023" s="143" t="s">
        <v>207</v>
      </c>
      <c r="C3023" s="143" t="s">
        <v>226</v>
      </c>
      <c r="D3023" s="142">
        <v>4</v>
      </c>
      <c r="E3023" s="143" t="s">
        <v>13</v>
      </c>
      <c r="F3023" s="38">
        <v>2</v>
      </c>
      <c r="G3023" s="14"/>
      <c r="H3023" s="140">
        <v>51.3</v>
      </c>
      <c r="I3023" s="228">
        <f>IF(R3023="Подлежит расселению",H3023,IF(R3023="Расселено",0,IF(R3023="Пустующие",0,IF(R3023="В суде",H3023))))</f>
        <v>51.3</v>
      </c>
      <c r="J3023" s="228">
        <f t="shared" si="1347"/>
        <v>0</v>
      </c>
      <c r="K3023" s="228">
        <f t="shared" si="1348"/>
        <v>51.3</v>
      </c>
      <c r="L3023" s="143">
        <f t="shared" si="1349"/>
        <v>1</v>
      </c>
      <c r="M3023" s="12">
        <f t="shared" si="1349"/>
        <v>0</v>
      </c>
      <c r="N3023" s="143">
        <f t="shared" si="1349"/>
        <v>1</v>
      </c>
      <c r="O3023" s="247">
        <v>5</v>
      </c>
      <c r="P3023" s="13">
        <v>0</v>
      </c>
      <c r="Q3023" s="247">
        <f>O3023-P3023</f>
        <v>5</v>
      </c>
      <c r="R3023" s="223" t="s">
        <v>22</v>
      </c>
      <c r="S3023" s="141">
        <v>43049</v>
      </c>
      <c r="T3023" s="143">
        <v>210</v>
      </c>
      <c r="U3023" s="45">
        <v>46752</v>
      </c>
      <c r="V3023" s="139">
        <v>41229</v>
      </c>
      <c r="W3023" s="148" t="s">
        <v>543</v>
      </c>
      <c r="X3023" s="148" t="s">
        <v>556</v>
      </c>
      <c r="Y3023" s="11"/>
    </row>
    <row r="3024" spans="1:25" s="17" customFormat="1" ht="24.95" customHeight="1" x14ac:dyDescent="0.2">
      <c r="A3024" s="58">
        <v>18</v>
      </c>
      <c r="B3024" s="143" t="s">
        <v>207</v>
      </c>
      <c r="C3024" s="143" t="s">
        <v>226</v>
      </c>
      <c r="D3024" s="142">
        <v>5</v>
      </c>
      <c r="E3024" s="143" t="s">
        <v>13</v>
      </c>
      <c r="F3024" s="38">
        <v>3</v>
      </c>
      <c r="G3024" s="14"/>
      <c r="H3024" s="140">
        <v>127.6</v>
      </c>
      <c r="I3024" s="228">
        <f>IF(R3024="Подлежит расселению",H3024,IF(R3024="Расселено",0,IF(R3024="Пустующие",0,IF(R3024="В суде",H3024))))</f>
        <v>127.6</v>
      </c>
      <c r="J3024" s="228">
        <f t="shared" si="1347"/>
        <v>0</v>
      </c>
      <c r="K3024" s="228">
        <f t="shared" si="1348"/>
        <v>127.6</v>
      </c>
      <c r="L3024" s="143">
        <f t="shared" si="1349"/>
        <v>1</v>
      </c>
      <c r="M3024" s="12">
        <f t="shared" si="1349"/>
        <v>0</v>
      </c>
      <c r="N3024" s="143">
        <f t="shared" si="1349"/>
        <v>1</v>
      </c>
      <c r="O3024" s="247">
        <v>3</v>
      </c>
      <c r="P3024" s="13">
        <v>0</v>
      </c>
      <c r="Q3024" s="247">
        <f>O3024-P3024</f>
        <v>3</v>
      </c>
      <c r="R3024" s="223" t="s">
        <v>22</v>
      </c>
      <c r="S3024" s="52">
        <v>43049</v>
      </c>
      <c r="T3024" s="49">
        <v>210</v>
      </c>
      <c r="U3024" s="197">
        <v>46752</v>
      </c>
      <c r="V3024" s="139">
        <v>41254</v>
      </c>
      <c r="W3024" s="148" t="s">
        <v>543</v>
      </c>
      <c r="X3024" s="148" t="s">
        <v>556</v>
      </c>
      <c r="Y3024" s="11"/>
    </row>
    <row r="3025" spans="1:25" s="72" customFormat="1" ht="21" customHeight="1" x14ac:dyDescent="0.2">
      <c r="A3025" s="75">
        <v>18</v>
      </c>
      <c r="B3025" s="76" t="s">
        <v>207</v>
      </c>
      <c r="C3025" s="76" t="s">
        <v>226</v>
      </c>
      <c r="D3025" s="77">
        <f>COUNTA(D3020:D3024)</f>
        <v>5</v>
      </c>
      <c r="E3025" s="47" t="s">
        <v>34</v>
      </c>
      <c r="F3025" s="33"/>
      <c r="G3025" s="78">
        <v>331.4</v>
      </c>
      <c r="H3025" s="78">
        <f t="shared" ref="H3025:Q3025" si="1350">SUM(H3020:H3024)</f>
        <v>331.4</v>
      </c>
      <c r="I3025" s="78">
        <f t="shared" si="1350"/>
        <v>331.4</v>
      </c>
      <c r="J3025" s="78">
        <f t="shared" si="1350"/>
        <v>110.30000000000001</v>
      </c>
      <c r="K3025" s="78">
        <f t="shared" si="1350"/>
        <v>221.1</v>
      </c>
      <c r="L3025" s="77">
        <f t="shared" si="1350"/>
        <v>5</v>
      </c>
      <c r="M3025" s="77">
        <f t="shared" si="1350"/>
        <v>2</v>
      </c>
      <c r="N3025" s="77">
        <f t="shared" si="1350"/>
        <v>3</v>
      </c>
      <c r="O3025" s="77">
        <f t="shared" si="1350"/>
        <v>15</v>
      </c>
      <c r="P3025" s="77">
        <f t="shared" si="1350"/>
        <v>0</v>
      </c>
      <c r="Q3025" s="77">
        <f t="shared" si="1350"/>
        <v>15</v>
      </c>
      <c r="R3025" s="15" t="str">
        <f>IF(L3025/D3025=0,"дом расселён 100%",IF(L3025-D3025=0,"0%",IF(L3025/D3025&lt;1,1-L3025/D3025)))</f>
        <v>0%</v>
      </c>
      <c r="S3025" s="79">
        <v>43049</v>
      </c>
      <c r="T3025" s="76">
        <v>210</v>
      </c>
      <c r="U3025" s="79">
        <v>46752</v>
      </c>
      <c r="V3025" s="16"/>
      <c r="W3025" s="148" t="s">
        <v>543</v>
      </c>
      <c r="X3025" s="148" t="s">
        <v>556</v>
      </c>
      <c r="Y3025" s="11"/>
    </row>
    <row r="3026" spans="1:25" s="17" customFormat="1" ht="24.95" customHeight="1" x14ac:dyDescent="0.2">
      <c r="A3026" s="58">
        <v>19</v>
      </c>
      <c r="B3026" s="143" t="s">
        <v>207</v>
      </c>
      <c r="C3026" s="143" t="s">
        <v>227</v>
      </c>
      <c r="D3026" s="142">
        <v>1</v>
      </c>
      <c r="E3026" s="143" t="s">
        <v>13</v>
      </c>
      <c r="F3026" s="38">
        <v>3</v>
      </c>
      <c r="G3026" s="14"/>
      <c r="H3026" s="140">
        <v>74.400000000000006</v>
      </c>
      <c r="I3026" s="228">
        <f t="shared" ref="I3026:I3031" si="1351">IF(R3026="Подлежит расселению",H3026,IF(R3026="Расселено",0,IF(R3026="Пустующие",0,IF(R3026="В суде",H3026))))</f>
        <v>74.400000000000006</v>
      </c>
      <c r="J3026" s="228">
        <f t="shared" ref="J3026:J3031" si="1352">IF(E3026="Муниципальная",I3026,IF(E3026="Частная",0,IF(E3026="Государственная",0,IF(E3026="Юр.лицо",0))))</f>
        <v>0</v>
      </c>
      <c r="K3026" s="228">
        <f t="shared" ref="K3026:K3031" si="1353">IF(E3026="Муниципальная",0,IF(E3026="Частная",I3026,IF(E3026="Государственная",I3026,IF(E3026="Юр.лицо",I3026))))</f>
        <v>74.400000000000006</v>
      </c>
      <c r="L3026" s="143">
        <f t="shared" ref="L3026:N3031" si="1354">IF(I3026&gt;0,1,IF(I3026=0,0))</f>
        <v>1</v>
      </c>
      <c r="M3026" s="12">
        <f t="shared" si="1354"/>
        <v>0</v>
      </c>
      <c r="N3026" s="143">
        <f t="shared" si="1354"/>
        <v>1</v>
      </c>
      <c r="O3026" s="247">
        <v>2</v>
      </c>
      <c r="P3026" s="13">
        <v>0</v>
      </c>
      <c r="Q3026" s="247">
        <f t="shared" ref="Q3026:Q3031" si="1355">O3026-P3026</f>
        <v>2</v>
      </c>
      <c r="R3026" s="223" t="s">
        <v>22</v>
      </c>
      <c r="S3026" s="57">
        <v>43150</v>
      </c>
      <c r="T3026" s="54">
        <v>20</v>
      </c>
      <c r="U3026" s="207">
        <v>46022</v>
      </c>
      <c r="V3026" s="139">
        <v>43131</v>
      </c>
      <c r="W3026" s="148" t="s">
        <v>543</v>
      </c>
      <c r="X3026" s="148" t="s">
        <v>556</v>
      </c>
      <c r="Y3026" s="11"/>
    </row>
    <row r="3027" spans="1:25" s="17" customFormat="1" ht="24.95" customHeight="1" x14ac:dyDescent="0.2">
      <c r="A3027" s="58">
        <v>19</v>
      </c>
      <c r="B3027" s="143" t="s">
        <v>207</v>
      </c>
      <c r="C3027" s="143" t="s">
        <v>227</v>
      </c>
      <c r="D3027" s="142">
        <v>2</v>
      </c>
      <c r="E3027" s="143" t="s">
        <v>13</v>
      </c>
      <c r="F3027" s="38">
        <v>2</v>
      </c>
      <c r="G3027" s="14"/>
      <c r="H3027" s="140">
        <v>53.2</v>
      </c>
      <c r="I3027" s="228">
        <f t="shared" si="1351"/>
        <v>53.2</v>
      </c>
      <c r="J3027" s="228">
        <f t="shared" si="1352"/>
        <v>0</v>
      </c>
      <c r="K3027" s="228">
        <f t="shared" si="1353"/>
        <v>53.2</v>
      </c>
      <c r="L3027" s="143">
        <f t="shared" si="1354"/>
        <v>1</v>
      </c>
      <c r="M3027" s="12">
        <f t="shared" si="1354"/>
        <v>0</v>
      </c>
      <c r="N3027" s="143">
        <f t="shared" si="1354"/>
        <v>1</v>
      </c>
      <c r="O3027" s="247">
        <v>4</v>
      </c>
      <c r="P3027" s="13">
        <v>0</v>
      </c>
      <c r="Q3027" s="247">
        <f t="shared" si="1355"/>
        <v>4</v>
      </c>
      <c r="R3027" s="223" t="s">
        <v>22</v>
      </c>
      <c r="S3027" s="141">
        <v>43150</v>
      </c>
      <c r="T3027" s="143">
        <v>20</v>
      </c>
      <c r="U3027" s="45">
        <v>46022</v>
      </c>
      <c r="V3027" s="139">
        <v>41243</v>
      </c>
      <c r="W3027" s="148" t="s">
        <v>543</v>
      </c>
      <c r="X3027" s="148" t="s">
        <v>556</v>
      </c>
      <c r="Y3027" s="11"/>
    </row>
    <row r="3028" spans="1:25" s="17" customFormat="1" ht="24.95" customHeight="1" x14ac:dyDescent="0.2">
      <c r="A3028" s="58">
        <v>19</v>
      </c>
      <c r="B3028" s="143" t="s">
        <v>207</v>
      </c>
      <c r="C3028" s="143" t="s">
        <v>227</v>
      </c>
      <c r="D3028" s="142">
        <v>3</v>
      </c>
      <c r="E3028" s="143" t="s">
        <v>13</v>
      </c>
      <c r="F3028" s="38">
        <v>1</v>
      </c>
      <c r="G3028" s="14"/>
      <c r="H3028" s="140">
        <v>35.700000000000003</v>
      </c>
      <c r="I3028" s="228">
        <f t="shared" si="1351"/>
        <v>35.700000000000003</v>
      </c>
      <c r="J3028" s="228">
        <f t="shared" si="1352"/>
        <v>0</v>
      </c>
      <c r="K3028" s="228">
        <f t="shared" si="1353"/>
        <v>35.700000000000003</v>
      </c>
      <c r="L3028" s="143">
        <f t="shared" si="1354"/>
        <v>1</v>
      </c>
      <c r="M3028" s="12">
        <f t="shared" si="1354"/>
        <v>0</v>
      </c>
      <c r="N3028" s="143">
        <f t="shared" si="1354"/>
        <v>1</v>
      </c>
      <c r="O3028" s="247">
        <v>4</v>
      </c>
      <c r="P3028" s="13">
        <v>0</v>
      </c>
      <c r="Q3028" s="247">
        <f t="shared" si="1355"/>
        <v>4</v>
      </c>
      <c r="R3028" s="223" t="s">
        <v>22</v>
      </c>
      <c r="S3028" s="141">
        <v>43150</v>
      </c>
      <c r="T3028" s="143">
        <v>20</v>
      </c>
      <c r="U3028" s="45">
        <v>46022</v>
      </c>
      <c r="V3028" s="139">
        <v>39014</v>
      </c>
      <c r="W3028" s="148" t="s">
        <v>543</v>
      </c>
      <c r="X3028" s="148" t="s">
        <v>556</v>
      </c>
      <c r="Y3028" s="11"/>
    </row>
    <row r="3029" spans="1:25" s="17" customFormat="1" ht="24.95" customHeight="1" x14ac:dyDescent="0.2">
      <c r="A3029" s="58">
        <v>19</v>
      </c>
      <c r="B3029" s="143" t="s">
        <v>207</v>
      </c>
      <c r="C3029" s="143" t="s">
        <v>227</v>
      </c>
      <c r="D3029" s="142">
        <v>4</v>
      </c>
      <c r="E3029" s="143" t="s">
        <v>13</v>
      </c>
      <c r="F3029" s="38">
        <v>3</v>
      </c>
      <c r="G3029" s="14"/>
      <c r="H3029" s="140">
        <v>76.599999999999994</v>
      </c>
      <c r="I3029" s="228">
        <f t="shared" si="1351"/>
        <v>76.599999999999994</v>
      </c>
      <c r="J3029" s="228">
        <f t="shared" si="1352"/>
        <v>0</v>
      </c>
      <c r="K3029" s="228">
        <f t="shared" si="1353"/>
        <v>76.599999999999994</v>
      </c>
      <c r="L3029" s="143">
        <f t="shared" si="1354"/>
        <v>1</v>
      </c>
      <c r="M3029" s="12">
        <f t="shared" si="1354"/>
        <v>0</v>
      </c>
      <c r="N3029" s="143">
        <f t="shared" si="1354"/>
        <v>1</v>
      </c>
      <c r="O3029" s="247">
        <v>3</v>
      </c>
      <c r="P3029" s="247"/>
      <c r="Q3029" s="247">
        <f t="shared" si="1355"/>
        <v>3</v>
      </c>
      <c r="R3029" s="243" t="s">
        <v>22</v>
      </c>
      <c r="S3029" s="141">
        <v>43150</v>
      </c>
      <c r="T3029" s="143">
        <v>20</v>
      </c>
      <c r="U3029" s="45">
        <v>46022</v>
      </c>
      <c r="V3029" s="139">
        <v>41620</v>
      </c>
      <c r="W3029" s="148" t="s">
        <v>543</v>
      </c>
      <c r="X3029" s="148" t="s">
        <v>556</v>
      </c>
      <c r="Y3029" s="11"/>
    </row>
    <row r="3030" spans="1:25" s="17" customFormat="1" ht="24.95" customHeight="1" x14ac:dyDescent="0.2">
      <c r="A3030" s="58">
        <v>19</v>
      </c>
      <c r="B3030" s="143" t="s">
        <v>207</v>
      </c>
      <c r="C3030" s="143" t="s">
        <v>227</v>
      </c>
      <c r="D3030" s="142">
        <v>5</v>
      </c>
      <c r="E3030" s="143" t="s">
        <v>13</v>
      </c>
      <c r="F3030" s="38">
        <v>2</v>
      </c>
      <c r="G3030" s="14"/>
      <c r="H3030" s="140">
        <v>53.3</v>
      </c>
      <c r="I3030" s="228">
        <f t="shared" si="1351"/>
        <v>53.3</v>
      </c>
      <c r="J3030" s="228">
        <f t="shared" si="1352"/>
        <v>0</v>
      </c>
      <c r="K3030" s="228">
        <f t="shared" si="1353"/>
        <v>53.3</v>
      </c>
      <c r="L3030" s="143">
        <f t="shared" si="1354"/>
        <v>1</v>
      </c>
      <c r="M3030" s="12">
        <f t="shared" si="1354"/>
        <v>0</v>
      </c>
      <c r="N3030" s="143">
        <f t="shared" si="1354"/>
        <v>1</v>
      </c>
      <c r="O3030" s="247">
        <v>3</v>
      </c>
      <c r="P3030" s="13">
        <v>0</v>
      </c>
      <c r="Q3030" s="247">
        <f t="shared" si="1355"/>
        <v>3</v>
      </c>
      <c r="R3030" s="223" t="s">
        <v>22</v>
      </c>
      <c r="S3030" s="141">
        <v>43150</v>
      </c>
      <c r="T3030" s="143">
        <v>20</v>
      </c>
      <c r="U3030" s="45">
        <v>46022</v>
      </c>
      <c r="V3030" s="139">
        <v>40338</v>
      </c>
      <c r="W3030" s="148" t="s">
        <v>543</v>
      </c>
      <c r="X3030" s="148" t="s">
        <v>556</v>
      </c>
      <c r="Y3030" s="11"/>
    </row>
    <row r="3031" spans="1:25" s="17" customFormat="1" ht="24.95" customHeight="1" x14ac:dyDescent="0.2">
      <c r="A3031" s="58">
        <v>19</v>
      </c>
      <c r="B3031" s="143" t="s">
        <v>207</v>
      </c>
      <c r="C3031" s="143" t="s">
        <v>227</v>
      </c>
      <c r="D3031" s="142">
        <v>6</v>
      </c>
      <c r="E3031" s="143" t="s">
        <v>13</v>
      </c>
      <c r="F3031" s="38">
        <v>1</v>
      </c>
      <c r="G3031" s="14"/>
      <c r="H3031" s="140">
        <v>35.4</v>
      </c>
      <c r="I3031" s="228">
        <f t="shared" si="1351"/>
        <v>35.4</v>
      </c>
      <c r="J3031" s="228">
        <f t="shared" si="1352"/>
        <v>0</v>
      </c>
      <c r="K3031" s="228">
        <f t="shared" si="1353"/>
        <v>35.4</v>
      </c>
      <c r="L3031" s="143">
        <f t="shared" si="1354"/>
        <v>1</v>
      </c>
      <c r="M3031" s="12">
        <f t="shared" si="1354"/>
        <v>0</v>
      </c>
      <c r="N3031" s="143">
        <f t="shared" si="1354"/>
        <v>1</v>
      </c>
      <c r="O3031" s="247">
        <v>3</v>
      </c>
      <c r="P3031" s="13">
        <v>0</v>
      </c>
      <c r="Q3031" s="247">
        <f t="shared" si="1355"/>
        <v>3</v>
      </c>
      <c r="R3031" s="223" t="s">
        <v>22</v>
      </c>
      <c r="S3031" s="52">
        <v>43150</v>
      </c>
      <c r="T3031" s="49">
        <v>20</v>
      </c>
      <c r="U3031" s="197">
        <v>46022</v>
      </c>
      <c r="V3031" s="139">
        <v>38960</v>
      </c>
      <c r="W3031" s="148" t="s">
        <v>543</v>
      </c>
      <c r="X3031" s="148" t="s">
        <v>556</v>
      </c>
      <c r="Y3031" s="11"/>
    </row>
    <row r="3032" spans="1:25" s="72" customFormat="1" ht="21" customHeight="1" x14ac:dyDescent="0.2">
      <c r="A3032" s="75">
        <v>19</v>
      </c>
      <c r="B3032" s="76" t="s">
        <v>207</v>
      </c>
      <c r="C3032" s="76" t="s">
        <v>227</v>
      </c>
      <c r="D3032" s="77">
        <f>COUNTA(D3026:D3031)</f>
        <v>6</v>
      </c>
      <c r="E3032" s="47" t="s">
        <v>34</v>
      </c>
      <c r="F3032" s="33"/>
      <c r="G3032" s="78">
        <v>379.9</v>
      </c>
      <c r="H3032" s="78">
        <f t="shared" ref="H3032:Q3032" si="1356">SUM(H3026:H3031)</f>
        <v>328.59999999999997</v>
      </c>
      <c r="I3032" s="78">
        <f t="shared" si="1356"/>
        <v>328.59999999999997</v>
      </c>
      <c r="J3032" s="78">
        <f t="shared" si="1356"/>
        <v>0</v>
      </c>
      <c r="K3032" s="78">
        <f t="shared" si="1356"/>
        <v>328.59999999999997</v>
      </c>
      <c r="L3032" s="77">
        <f t="shared" si="1356"/>
        <v>6</v>
      </c>
      <c r="M3032" s="77">
        <f t="shared" si="1356"/>
        <v>0</v>
      </c>
      <c r="N3032" s="77">
        <f t="shared" si="1356"/>
        <v>6</v>
      </c>
      <c r="O3032" s="77">
        <f t="shared" si="1356"/>
        <v>19</v>
      </c>
      <c r="P3032" s="77">
        <f t="shared" si="1356"/>
        <v>0</v>
      </c>
      <c r="Q3032" s="77">
        <f t="shared" si="1356"/>
        <v>19</v>
      </c>
      <c r="R3032" s="15" t="str">
        <f>IF(L3032/D3032=0,"дом расселён 100%",IF(L3032-D3032=0,"0%",IF(L3032/D3032&lt;1,1-L3032/D3032)))</f>
        <v>0%</v>
      </c>
      <c r="S3032" s="79">
        <v>43150</v>
      </c>
      <c r="T3032" s="76">
        <v>20</v>
      </c>
      <c r="U3032" s="79">
        <v>46022</v>
      </c>
      <c r="V3032" s="16"/>
      <c r="W3032" s="148" t="s">
        <v>543</v>
      </c>
      <c r="X3032" s="148" t="s">
        <v>556</v>
      </c>
      <c r="Y3032" s="11"/>
    </row>
    <row r="3033" spans="1:25" s="17" customFormat="1" ht="24.95" customHeight="1" x14ac:dyDescent="0.2">
      <c r="A3033" s="58">
        <v>20</v>
      </c>
      <c r="B3033" s="143" t="s">
        <v>207</v>
      </c>
      <c r="C3033" s="143" t="s">
        <v>228</v>
      </c>
      <c r="D3033" s="142">
        <v>1</v>
      </c>
      <c r="E3033" s="143" t="s">
        <v>13</v>
      </c>
      <c r="F3033" s="38">
        <v>2</v>
      </c>
      <c r="G3033" s="14"/>
      <c r="H3033" s="140">
        <v>38</v>
      </c>
      <c r="I3033" s="228">
        <f t="shared" ref="I3033:I3044" si="1357">IF(R3033="Подлежит расселению",H3033,IF(R3033="Расселено",0,IF(R3033="Пустующие",0,IF(R3033="В суде",H3033))))</f>
        <v>38</v>
      </c>
      <c r="J3033" s="228">
        <f t="shared" ref="J3033:J3044" si="1358">IF(E3033="Муниципальная",I3033,IF(E3033="Частная",0,IF(E3033="Государственная",0,IF(E3033="Юр.лицо",0))))</f>
        <v>0</v>
      </c>
      <c r="K3033" s="228">
        <f t="shared" ref="K3033:K3044" si="1359">IF(E3033="Муниципальная",0,IF(E3033="Частная",I3033,IF(E3033="Государственная",I3033,IF(E3033="Юр.лицо",I3033))))</f>
        <v>38</v>
      </c>
      <c r="L3033" s="143">
        <f t="shared" ref="L3033:N3044" si="1360">IF(I3033&gt;0,1,IF(I3033=0,0))</f>
        <v>1</v>
      </c>
      <c r="M3033" s="12">
        <f t="shared" si="1360"/>
        <v>0</v>
      </c>
      <c r="N3033" s="143">
        <f t="shared" si="1360"/>
        <v>1</v>
      </c>
      <c r="O3033" s="247">
        <v>3</v>
      </c>
      <c r="P3033" s="13">
        <v>0</v>
      </c>
      <c r="Q3033" s="247">
        <f t="shared" ref="Q3033:Q3044" si="1361">O3033-P3033</f>
        <v>3</v>
      </c>
      <c r="R3033" s="223" t="s">
        <v>22</v>
      </c>
      <c r="S3033" s="57">
        <v>43150</v>
      </c>
      <c r="T3033" s="54">
        <v>20</v>
      </c>
      <c r="U3033" s="207">
        <v>47118</v>
      </c>
      <c r="V3033" s="139">
        <v>40249</v>
      </c>
      <c r="W3033" s="148" t="s">
        <v>543</v>
      </c>
      <c r="X3033" s="148" t="s">
        <v>556</v>
      </c>
      <c r="Y3033" s="11"/>
    </row>
    <row r="3034" spans="1:25" s="17" customFormat="1" ht="24.95" customHeight="1" x14ac:dyDescent="0.2">
      <c r="A3034" s="58">
        <v>20</v>
      </c>
      <c r="B3034" s="143" t="s">
        <v>207</v>
      </c>
      <c r="C3034" s="143" t="s">
        <v>228</v>
      </c>
      <c r="D3034" s="142">
        <v>2</v>
      </c>
      <c r="E3034" s="143" t="s">
        <v>13</v>
      </c>
      <c r="F3034" s="38">
        <v>2</v>
      </c>
      <c r="G3034" s="14"/>
      <c r="H3034" s="140">
        <v>48.5</v>
      </c>
      <c r="I3034" s="228">
        <f t="shared" si="1357"/>
        <v>48.5</v>
      </c>
      <c r="J3034" s="228">
        <f t="shared" si="1358"/>
        <v>0</v>
      </c>
      <c r="K3034" s="228">
        <f t="shared" si="1359"/>
        <v>48.5</v>
      </c>
      <c r="L3034" s="143">
        <f t="shared" si="1360"/>
        <v>1</v>
      </c>
      <c r="M3034" s="12">
        <f t="shared" si="1360"/>
        <v>0</v>
      </c>
      <c r="N3034" s="143">
        <f t="shared" si="1360"/>
        <v>1</v>
      </c>
      <c r="O3034" s="247">
        <v>4</v>
      </c>
      <c r="P3034" s="247"/>
      <c r="Q3034" s="247">
        <f t="shared" si="1361"/>
        <v>4</v>
      </c>
      <c r="R3034" s="243" t="s">
        <v>22</v>
      </c>
      <c r="S3034" s="141">
        <v>43150</v>
      </c>
      <c r="T3034" s="143">
        <v>20</v>
      </c>
      <c r="U3034" s="45">
        <v>47118</v>
      </c>
      <c r="V3034" s="139">
        <v>39989</v>
      </c>
      <c r="W3034" s="148" t="s">
        <v>543</v>
      </c>
      <c r="X3034" s="148" t="s">
        <v>556</v>
      </c>
      <c r="Y3034" s="11"/>
    </row>
    <row r="3035" spans="1:25" s="17" customFormat="1" ht="24.95" customHeight="1" x14ac:dyDescent="0.2">
      <c r="A3035" s="58">
        <v>20</v>
      </c>
      <c r="B3035" s="143" t="s">
        <v>207</v>
      </c>
      <c r="C3035" s="143" t="s">
        <v>228</v>
      </c>
      <c r="D3035" s="142">
        <v>3</v>
      </c>
      <c r="E3035" s="143" t="s">
        <v>12</v>
      </c>
      <c r="F3035" s="38">
        <v>2</v>
      </c>
      <c r="G3035" s="14"/>
      <c r="H3035" s="140">
        <v>37.200000000000003</v>
      </c>
      <c r="I3035" s="228">
        <f t="shared" si="1357"/>
        <v>37.200000000000003</v>
      </c>
      <c r="J3035" s="228">
        <f t="shared" si="1358"/>
        <v>37.200000000000003</v>
      </c>
      <c r="K3035" s="228">
        <f t="shared" si="1359"/>
        <v>0</v>
      </c>
      <c r="L3035" s="143">
        <f t="shared" si="1360"/>
        <v>1</v>
      </c>
      <c r="M3035" s="12">
        <f t="shared" si="1360"/>
        <v>1</v>
      </c>
      <c r="N3035" s="143">
        <f t="shared" si="1360"/>
        <v>0</v>
      </c>
      <c r="O3035" s="247">
        <v>4</v>
      </c>
      <c r="P3035" s="13">
        <v>0</v>
      </c>
      <c r="Q3035" s="247">
        <f t="shared" si="1361"/>
        <v>4</v>
      </c>
      <c r="R3035" s="223" t="s">
        <v>22</v>
      </c>
      <c r="S3035" s="141">
        <v>43150</v>
      </c>
      <c r="T3035" s="143">
        <v>20</v>
      </c>
      <c r="U3035" s="45">
        <v>47118</v>
      </c>
      <c r="V3035" s="16"/>
      <c r="W3035" s="148" t="s">
        <v>543</v>
      </c>
      <c r="X3035" s="148" t="s">
        <v>556</v>
      </c>
      <c r="Y3035" s="11"/>
    </row>
    <row r="3036" spans="1:25" s="308" customFormat="1" ht="24.95" customHeight="1" x14ac:dyDescent="0.2">
      <c r="A3036" s="271">
        <v>20</v>
      </c>
      <c r="B3036" s="272" t="s">
        <v>207</v>
      </c>
      <c r="C3036" s="272" t="s">
        <v>228</v>
      </c>
      <c r="D3036" s="275">
        <v>4</v>
      </c>
      <c r="E3036" s="272" t="s">
        <v>13</v>
      </c>
      <c r="F3036" s="273">
        <v>2</v>
      </c>
      <c r="G3036" s="305"/>
      <c r="H3036" s="274">
        <v>48.3</v>
      </c>
      <c r="I3036" s="274">
        <f t="shared" si="1357"/>
        <v>48.3</v>
      </c>
      <c r="J3036" s="274">
        <f t="shared" si="1358"/>
        <v>0</v>
      </c>
      <c r="K3036" s="274">
        <f t="shared" si="1359"/>
        <v>48.3</v>
      </c>
      <c r="L3036" s="272">
        <f t="shared" si="1360"/>
        <v>1</v>
      </c>
      <c r="M3036" s="306">
        <f t="shared" si="1360"/>
        <v>0</v>
      </c>
      <c r="N3036" s="272">
        <f t="shared" si="1360"/>
        <v>1</v>
      </c>
      <c r="O3036" s="275">
        <v>1</v>
      </c>
      <c r="P3036" s="307">
        <v>0</v>
      </c>
      <c r="Q3036" s="275">
        <f t="shared" si="1361"/>
        <v>1</v>
      </c>
      <c r="R3036" s="272" t="s">
        <v>22</v>
      </c>
      <c r="S3036" s="276">
        <v>43150</v>
      </c>
      <c r="T3036" s="272">
        <v>20</v>
      </c>
      <c r="U3036" s="277">
        <v>47118</v>
      </c>
      <c r="V3036" s="278">
        <v>43399</v>
      </c>
      <c r="W3036" s="275" t="s">
        <v>543</v>
      </c>
      <c r="X3036" s="275" t="s">
        <v>556</v>
      </c>
      <c r="Y3036" s="11"/>
    </row>
    <row r="3037" spans="1:25" s="17" customFormat="1" ht="24.95" customHeight="1" x14ac:dyDescent="0.2">
      <c r="A3037" s="58">
        <v>20</v>
      </c>
      <c r="B3037" s="143" t="s">
        <v>207</v>
      </c>
      <c r="C3037" s="143" t="s">
        <v>228</v>
      </c>
      <c r="D3037" s="142">
        <v>5</v>
      </c>
      <c r="E3037" s="143" t="s">
        <v>13</v>
      </c>
      <c r="F3037" s="38">
        <v>2</v>
      </c>
      <c r="G3037" s="14"/>
      <c r="H3037" s="140">
        <v>37.5</v>
      </c>
      <c r="I3037" s="228">
        <f t="shared" si="1357"/>
        <v>37.5</v>
      </c>
      <c r="J3037" s="228">
        <f t="shared" si="1358"/>
        <v>0</v>
      </c>
      <c r="K3037" s="228">
        <f t="shared" si="1359"/>
        <v>37.5</v>
      </c>
      <c r="L3037" s="143">
        <f t="shared" si="1360"/>
        <v>1</v>
      </c>
      <c r="M3037" s="12">
        <f t="shared" si="1360"/>
        <v>0</v>
      </c>
      <c r="N3037" s="143">
        <f t="shared" si="1360"/>
        <v>1</v>
      </c>
      <c r="O3037" s="247">
        <v>1</v>
      </c>
      <c r="P3037" s="13">
        <v>0</v>
      </c>
      <c r="Q3037" s="247">
        <f t="shared" si="1361"/>
        <v>1</v>
      </c>
      <c r="R3037" s="223" t="s">
        <v>22</v>
      </c>
      <c r="S3037" s="141">
        <v>43150</v>
      </c>
      <c r="T3037" s="143">
        <v>20</v>
      </c>
      <c r="U3037" s="45">
        <v>47118</v>
      </c>
      <c r="V3037" s="139">
        <v>39689</v>
      </c>
      <c r="W3037" s="148" t="s">
        <v>543</v>
      </c>
      <c r="X3037" s="148" t="s">
        <v>556</v>
      </c>
      <c r="Y3037" s="11"/>
    </row>
    <row r="3038" spans="1:25" s="17" customFormat="1" ht="24.95" customHeight="1" x14ac:dyDescent="0.2">
      <c r="A3038" s="58">
        <v>20</v>
      </c>
      <c r="B3038" s="143" t="s">
        <v>207</v>
      </c>
      <c r="C3038" s="143" t="s">
        <v>228</v>
      </c>
      <c r="D3038" s="142">
        <v>6</v>
      </c>
      <c r="E3038" s="143" t="s">
        <v>12</v>
      </c>
      <c r="F3038" s="38">
        <v>2</v>
      </c>
      <c r="G3038" s="14"/>
      <c r="H3038" s="140">
        <v>38.299999999999997</v>
      </c>
      <c r="I3038" s="228">
        <f t="shared" si="1357"/>
        <v>38.299999999999997</v>
      </c>
      <c r="J3038" s="228">
        <f t="shared" si="1358"/>
        <v>38.299999999999997</v>
      </c>
      <c r="K3038" s="228">
        <f t="shared" si="1359"/>
        <v>0</v>
      </c>
      <c r="L3038" s="143">
        <f t="shared" si="1360"/>
        <v>1</v>
      </c>
      <c r="M3038" s="12">
        <f t="shared" si="1360"/>
        <v>1</v>
      </c>
      <c r="N3038" s="143">
        <f t="shared" si="1360"/>
        <v>0</v>
      </c>
      <c r="O3038" s="247">
        <v>3</v>
      </c>
      <c r="P3038" s="13">
        <v>0</v>
      </c>
      <c r="Q3038" s="247">
        <f t="shared" si="1361"/>
        <v>3</v>
      </c>
      <c r="R3038" s="223" t="s">
        <v>22</v>
      </c>
      <c r="S3038" s="141">
        <v>43150</v>
      </c>
      <c r="T3038" s="143">
        <v>20</v>
      </c>
      <c r="U3038" s="45">
        <v>47118</v>
      </c>
      <c r="V3038" s="16"/>
      <c r="W3038" s="148" t="s">
        <v>543</v>
      </c>
      <c r="X3038" s="148" t="s">
        <v>556</v>
      </c>
      <c r="Y3038" s="11"/>
    </row>
    <row r="3039" spans="1:25" s="17" customFormat="1" ht="24.95" customHeight="1" x14ac:dyDescent="0.2">
      <c r="A3039" s="58">
        <v>20</v>
      </c>
      <c r="B3039" s="143" t="s">
        <v>207</v>
      </c>
      <c r="C3039" s="143" t="s">
        <v>228</v>
      </c>
      <c r="D3039" s="142">
        <v>7</v>
      </c>
      <c r="E3039" s="143" t="s">
        <v>12</v>
      </c>
      <c r="F3039" s="38">
        <v>2</v>
      </c>
      <c r="G3039" s="14"/>
      <c r="H3039" s="140">
        <v>36.9</v>
      </c>
      <c r="I3039" s="228">
        <f t="shared" si="1357"/>
        <v>36.9</v>
      </c>
      <c r="J3039" s="228">
        <f t="shared" si="1358"/>
        <v>36.9</v>
      </c>
      <c r="K3039" s="228">
        <f t="shared" si="1359"/>
        <v>0</v>
      </c>
      <c r="L3039" s="143">
        <f t="shared" si="1360"/>
        <v>1</v>
      </c>
      <c r="M3039" s="12">
        <f t="shared" si="1360"/>
        <v>1</v>
      </c>
      <c r="N3039" s="143">
        <f t="shared" si="1360"/>
        <v>0</v>
      </c>
      <c r="O3039" s="247">
        <v>5</v>
      </c>
      <c r="P3039" s="13">
        <v>0</v>
      </c>
      <c r="Q3039" s="247">
        <f t="shared" si="1361"/>
        <v>5</v>
      </c>
      <c r="R3039" s="223" t="s">
        <v>22</v>
      </c>
      <c r="S3039" s="141">
        <v>43150</v>
      </c>
      <c r="T3039" s="143">
        <v>20</v>
      </c>
      <c r="U3039" s="45">
        <v>47118</v>
      </c>
      <c r="V3039" s="16"/>
      <c r="W3039" s="148" t="s">
        <v>543</v>
      </c>
      <c r="X3039" s="148" t="s">
        <v>556</v>
      </c>
      <c r="Y3039" s="11"/>
    </row>
    <row r="3040" spans="1:25" s="17" customFormat="1" ht="24.95" customHeight="1" x14ac:dyDescent="0.2">
      <c r="A3040" s="58">
        <v>20</v>
      </c>
      <c r="B3040" s="143" t="s">
        <v>207</v>
      </c>
      <c r="C3040" s="143" t="s">
        <v>228</v>
      </c>
      <c r="D3040" s="142">
        <v>8</v>
      </c>
      <c r="E3040" s="143" t="s">
        <v>13</v>
      </c>
      <c r="F3040" s="38">
        <v>2</v>
      </c>
      <c r="G3040" s="14"/>
      <c r="H3040" s="140">
        <v>37.299999999999997</v>
      </c>
      <c r="I3040" s="228">
        <f t="shared" si="1357"/>
        <v>37.299999999999997</v>
      </c>
      <c r="J3040" s="228">
        <f t="shared" si="1358"/>
        <v>0</v>
      </c>
      <c r="K3040" s="228">
        <f t="shared" si="1359"/>
        <v>37.299999999999997</v>
      </c>
      <c r="L3040" s="143">
        <f t="shared" si="1360"/>
        <v>1</v>
      </c>
      <c r="M3040" s="12">
        <f t="shared" si="1360"/>
        <v>0</v>
      </c>
      <c r="N3040" s="143">
        <f t="shared" si="1360"/>
        <v>1</v>
      </c>
      <c r="O3040" s="247">
        <v>6</v>
      </c>
      <c r="P3040" s="13">
        <v>0</v>
      </c>
      <c r="Q3040" s="247">
        <f t="shared" si="1361"/>
        <v>6</v>
      </c>
      <c r="R3040" s="223" t="s">
        <v>22</v>
      </c>
      <c r="S3040" s="141">
        <v>43150</v>
      </c>
      <c r="T3040" s="143">
        <v>20</v>
      </c>
      <c r="U3040" s="45">
        <v>47118</v>
      </c>
      <c r="V3040" s="139">
        <v>42678</v>
      </c>
      <c r="W3040" s="148" t="s">
        <v>543</v>
      </c>
      <c r="X3040" s="148" t="s">
        <v>556</v>
      </c>
      <c r="Y3040" s="11"/>
    </row>
    <row r="3041" spans="1:25" s="17" customFormat="1" ht="24.95" customHeight="1" x14ac:dyDescent="0.2">
      <c r="A3041" s="58">
        <v>20</v>
      </c>
      <c r="B3041" s="143" t="s">
        <v>207</v>
      </c>
      <c r="C3041" s="143" t="s">
        <v>228</v>
      </c>
      <c r="D3041" s="142">
        <v>9</v>
      </c>
      <c r="E3041" s="143" t="s">
        <v>12</v>
      </c>
      <c r="F3041" s="38">
        <v>2</v>
      </c>
      <c r="G3041" s="14"/>
      <c r="H3041" s="140">
        <v>48.4</v>
      </c>
      <c r="I3041" s="228">
        <f t="shared" si="1357"/>
        <v>48.4</v>
      </c>
      <c r="J3041" s="228">
        <f t="shared" si="1358"/>
        <v>48.4</v>
      </c>
      <c r="K3041" s="228">
        <f t="shared" si="1359"/>
        <v>0</v>
      </c>
      <c r="L3041" s="143">
        <f t="shared" si="1360"/>
        <v>1</v>
      </c>
      <c r="M3041" s="12">
        <f t="shared" si="1360"/>
        <v>1</v>
      </c>
      <c r="N3041" s="143">
        <f t="shared" si="1360"/>
        <v>0</v>
      </c>
      <c r="O3041" s="247">
        <v>2</v>
      </c>
      <c r="P3041" s="13">
        <v>0</v>
      </c>
      <c r="Q3041" s="247">
        <f t="shared" si="1361"/>
        <v>2</v>
      </c>
      <c r="R3041" s="223" t="s">
        <v>22</v>
      </c>
      <c r="S3041" s="141">
        <v>43150</v>
      </c>
      <c r="T3041" s="143">
        <v>20</v>
      </c>
      <c r="U3041" s="45">
        <v>47118</v>
      </c>
      <c r="V3041" s="16"/>
      <c r="W3041" s="148" t="s">
        <v>543</v>
      </c>
      <c r="X3041" s="148" t="s">
        <v>556</v>
      </c>
      <c r="Y3041" s="11"/>
    </row>
    <row r="3042" spans="1:25" s="17" customFormat="1" ht="24.95" customHeight="1" x14ac:dyDescent="0.2">
      <c r="A3042" s="58">
        <v>20</v>
      </c>
      <c r="B3042" s="143" t="s">
        <v>207</v>
      </c>
      <c r="C3042" s="143" t="s">
        <v>228</v>
      </c>
      <c r="D3042" s="142">
        <v>10</v>
      </c>
      <c r="E3042" s="143" t="s">
        <v>12</v>
      </c>
      <c r="F3042" s="38">
        <v>2</v>
      </c>
      <c r="G3042" s="14"/>
      <c r="H3042" s="140">
        <v>36.9</v>
      </c>
      <c r="I3042" s="228">
        <f t="shared" si="1357"/>
        <v>36.9</v>
      </c>
      <c r="J3042" s="228">
        <f t="shared" si="1358"/>
        <v>36.9</v>
      </c>
      <c r="K3042" s="228">
        <f t="shared" si="1359"/>
        <v>0</v>
      </c>
      <c r="L3042" s="143">
        <f t="shared" si="1360"/>
        <v>1</v>
      </c>
      <c r="M3042" s="12">
        <f t="shared" si="1360"/>
        <v>1</v>
      </c>
      <c r="N3042" s="143">
        <f t="shared" si="1360"/>
        <v>0</v>
      </c>
      <c r="O3042" s="247">
        <v>2</v>
      </c>
      <c r="P3042" s="13">
        <v>0</v>
      </c>
      <c r="Q3042" s="247">
        <f t="shared" si="1361"/>
        <v>2</v>
      </c>
      <c r="R3042" s="223" t="s">
        <v>22</v>
      </c>
      <c r="S3042" s="141">
        <v>43150</v>
      </c>
      <c r="T3042" s="143">
        <v>20</v>
      </c>
      <c r="U3042" s="45">
        <v>47118</v>
      </c>
      <c r="V3042" s="16"/>
      <c r="W3042" s="148" t="s">
        <v>543</v>
      </c>
      <c r="X3042" s="148" t="s">
        <v>556</v>
      </c>
      <c r="Y3042" s="11"/>
    </row>
    <row r="3043" spans="1:25" s="17" customFormat="1" ht="24.95" customHeight="1" x14ac:dyDescent="0.2">
      <c r="A3043" s="58">
        <v>20</v>
      </c>
      <c r="B3043" s="143" t="s">
        <v>207</v>
      </c>
      <c r="C3043" s="143" t="s">
        <v>228</v>
      </c>
      <c r="D3043" s="142">
        <v>11</v>
      </c>
      <c r="E3043" s="143" t="s">
        <v>12</v>
      </c>
      <c r="F3043" s="38">
        <v>4</v>
      </c>
      <c r="G3043" s="14"/>
      <c r="H3043" s="140">
        <v>80.599999999999994</v>
      </c>
      <c r="I3043" s="228">
        <f t="shared" si="1357"/>
        <v>80.599999999999994</v>
      </c>
      <c r="J3043" s="228">
        <f t="shared" si="1358"/>
        <v>80.599999999999994</v>
      </c>
      <c r="K3043" s="228">
        <f t="shared" si="1359"/>
        <v>0</v>
      </c>
      <c r="L3043" s="143">
        <f t="shared" si="1360"/>
        <v>1</v>
      </c>
      <c r="M3043" s="12">
        <f t="shared" si="1360"/>
        <v>1</v>
      </c>
      <c r="N3043" s="143">
        <f t="shared" si="1360"/>
        <v>0</v>
      </c>
      <c r="O3043" s="247">
        <v>5</v>
      </c>
      <c r="P3043" s="13">
        <v>0</v>
      </c>
      <c r="Q3043" s="247">
        <f t="shared" si="1361"/>
        <v>5</v>
      </c>
      <c r="R3043" s="223" t="s">
        <v>22</v>
      </c>
      <c r="S3043" s="141">
        <v>43150</v>
      </c>
      <c r="T3043" s="143">
        <v>20</v>
      </c>
      <c r="U3043" s="45">
        <v>47118</v>
      </c>
      <c r="V3043" s="16"/>
      <c r="W3043" s="148" t="s">
        <v>543</v>
      </c>
      <c r="X3043" s="148" t="s">
        <v>556</v>
      </c>
      <c r="Y3043" s="11"/>
    </row>
    <row r="3044" spans="1:25" s="17" customFormat="1" ht="24.95" customHeight="1" x14ac:dyDescent="0.2">
      <c r="A3044" s="58">
        <v>20</v>
      </c>
      <c r="B3044" s="143" t="s">
        <v>207</v>
      </c>
      <c r="C3044" s="143" t="s">
        <v>228</v>
      </c>
      <c r="D3044" s="142">
        <v>12</v>
      </c>
      <c r="E3044" s="143" t="s">
        <v>12</v>
      </c>
      <c r="F3044" s="38">
        <v>2</v>
      </c>
      <c r="G3044" s="14"/>
      <c r="H3044" s="140">
        <v>58.6</v>
      </c>
      <c r="I3044" s="228">
        <f t="shared" si="1357"/>
        <v>58.6</v>
      </c>
      <c r="J3044" s="228">
        <f t="shared" si="1358"/>
        <v>58.6</v>
      </c>
      <c r="K3044" s="228">
        <f t="shared" si="1359"/>
        <v>0</v>
      </c>
      <c r="L3044" s="143">
        <f t="shared" si="1360"/>
        <v>1</v>
      </c>
      <c r="M3044" s="12">
        <f t="shared" si="1360"/>
        <v>1</v>
      </c>
      <c r="N3044" s="143">
        <f t="shared" si="1360"/>
        <v>0</v>
      </c>
      <c r="O3044" s="247">
        <v>2</v>
      </c>
      <c r="P3044" s="13">
        <v>0</v>
      </c>
      <c r="Q3044" s="247">
        <f t="shared" si="1361"/>
        <v>2</v>
      </c>
      <c r="R3044" s="223" t="s">
        <v>22</v>
      </c>
      <c r="S3044" s="52">
        <v>43150</v>
      </c>
      <c r="T3044" s="49">
        <v>20</v>
      </c>
      <c r="U3044" s="197">
        <v>47118</v>
      </c>
      <c r="V3044" s="16"/>
      <c r="W3044" s="148" t="s">
        <v>543</v>
      </c>
      <c r="X3044" s="148" t="s">
        <v>556</v>
      </c>
      <c r="Y3044" s="11"/>
    </row>
    <row r="3045" spans="1:25" s="72" customFormat="1" ht="21" customHeight="1" x14ac:dyDescent="0.2">
      <c r="A3045" s="75">
        <v>20</v>
      </c>
      <c r="B3045" s="76" t="s">
        <v>207</v>
      </c>
      <c r="C3045" s="76" t="s">
        <v>228</v>
      </c>
      <c r="D3045" s="77">
        <f>COUNTA(D3033:D3044)</f>
        <v>12</v>
      </c>
      <c r="E3045" s="47" t="s">
        <v>34</v>
      </c>
      <c r="F3045" s="33"/>
      <c r="G3045" s="78">
        <v>643.5</v>
      </c>
      <c r="H3045" s="78">
        <f t="shared" ref="H3045:Q3045" si="1362">SUM(H3033:H3044)</f>
        <v>546.5</v>
      </c>
      <c r="I3045" s="78">
        <f t="shared" si="1362"/>
        <v>546.5</v>
      </c>
      <c r="J3045" s="78">
        <f t="shared" si="1362"/>
        <v>336.90000000000003</v>
      </c>
      <c r="K3045" s="78">
        <f t="shared" si="1362"/>
        <v>209.60000000000002</v>
      </c>
      <c r="L3045" s="77">
        <f t="shared" si="1362"/>
        <v>12</v>
      </c>
      <c r="M3045" s="77">
        <f t="shared" si="1362"/>
        <v>7</v>
      </c>
      <c r="N3045" s="77">
        <f t="shared" si="1362"/>
        <v>5</v>
      </c>
      <c r="O3045" s="77">
        <f t="shared" si="1362"/>
        <v>38</v>
      </c>
      <c r="P3045" s="77">
        <f t="shared" si="1362"/>
        <v>0</v>
      </c>
      <c r="Q3045" s="77">
        <f t="shared" si="1362"/>
        <v>38</v>
      </c>
      <c r="R3045" s="15" t="str">
        <f>IF(L3045/D3045=0,"дом расселён 100%",IF(L3045-D3045=0,"0%",IF(L3045/D3045&lt;1,1-L3045/D3045)))</f>
        <v>0%</v>
      </c>
      <c r="S3045" s="79">
        <v>43150</v>
      </c>
      <c r="T3045" s="76">
        <v>20</v>
      </c>
      <c r="U3045" s="79">
        <v>47118</v>
      </c>
      <c r="V3045" s="16"/>
      <c r="W3045" s="148" t="s">
        <v>543</v>
      </c>
      <c r="X3045" s="148" t="s">
        <v>556</v>
      </c>
      <c r="Y3045" s="11"/>
    </row>
    <row r="3046" spans="1:25" s="17" customFormat="1" ht="24.95" customHeight="1" x14ac:dyDescent="0.2">
      <c r="A3046" s="58">
        <v>21</v>
      </c>
      <c r="B3046" s="143" t="s">
        <v>207</v>
      </c>
      <c r="C3046" s="143" t="s">
        <v>305</v>
      </c>
      <c r="D3046" s="142">
        <v>1</v>
      </c>
      <c r="E3046" s="143" t="s">
        <v>12</v>
      </c>
      <c r="F3046" s="38">
        <v>2</v>
      </c>
      <c r="G3046" s="14"/>
      <c r="H3046" s="140">
        <v>35.4</v>
      </c>
      <c r="I3046" s="228">
        <f>IF(R3046="Подлежит расселению",H3046,IF(R3046="Расселено",0,IF(R3046="Пустующие",0,IF(R3046="В суде",H3046))))</f>
        <v>35.4</v>
      </c>
      <c r="J3046" s="228">
        <f t="shared" ref="J3046:J3047" si="1363">IF(E3046="Муниципальная",I3046,IF(E3046="Частная",0,IF(E3046="Государственная",0,IF(E3046="Юр.лицо",0))))</f>
        <v>35.4</v>
      </c>
      <c r="K3046" s="228">
        <f t="shared" ref="K3046:K3047" si="1364">IF(E3046="Муниципальная",0,IF(E3046="Частная",I3046,IF(E3046="Государственная",I3046,IF(E3046="Юр.лицо",I3046))))</f>
        <v>0</v>
      </c>
      <c r="L3046" s="143">
        <v>1</v>
      </c>
      <c r="M3046" s="12">
        <v>1</v>
      </c>
      <c r="N3046" s="143">
        <v>0</v>
      </c>
      <c r="O3046" s="247">
        <v>5</v>
      </c>
      <c r="P3046" s="13">
        <v>0</v>
      </c>
      <c r="Q3046" s="247">
        <v>5</v>
      </c>
      <c r="R3046" s="223" t="s">
        <v>22</v>
      </c>
      <c r="S3046" s="57">
        <v>43269</v>
      </c>
      <c r="T3046" s="54">
        <v>103</v>
      </c>
      <c r="U3046" s="207">
        <v>47118</v>
      </c>
      <c r="V3046" s="16"/>
      <c r="W3046" s="148" t="s">
        <v>543</v>
      </c>
      <c r="X3046" s="148" t="s">
        <v>556</v>
      </c>
      <c r="Y3046" s="11"/>
    </row>
    <row r="3047" spans="1:25" s="17" customFormat="1" ht="24.95" customHeight="1" x14ac:dyDescent="0.2">
      <c r="A3047" s="58">
        <v>21</v>
      </c>
      <c r="B3047" s="143" t="s">
        <v>207</v>
      </c>
      <c r="C3047" s="143" t="s">
        <v>305</v>
      </c>
      <c r="D3047" s="142">
        <v>2</v>
      </c>
      <c r="E3047" s="143" t="s">
        <v>13</v>
      </c>
      <c r="F3047" s="38">
        <v>2</v>
      </c>
      <c r="G3047" s="14"/>
      <c r="H3047" s="140">
        <v>42.2</v>
      </c>
      <c r="I3047" s="228">
        <f>IF(R3047="Подлежит расселению",H3047,IF(R3047="Расселено",0,IF(R3047="Пустующие",0,IF(R3047="В суде",H3047))))</f>
        <v>42.2</v>
      </c>
      <c r="J3047" s="228">
        <f t="shared" si="1363"/>
        <v>0</v>
      </c>
      <c r="K3047" s="228">
        <f t="shared" si="1364"/>
        <v>42.2</v>
      </c>
      <c r="L3047" s="143">
        <v>1</v>
      </c>
      <c r="M3047" s="12">
        <v>0</v>
      </c>
      <c r="N3047" s="143">
        <v>1</v>
      </c>
      <c r="O3047" s="247">
        <v>4</v>
      </c>
      <c r="P3047" s="13">
        <v>0</v>
      </c>
      <c r="Q3047" s="247">
        <v>4</v>
      </c>
      <c r="R3047" s="223" t="s">
        <v>22</v>
      </c>
      <c r="S3047" s="52">
        <v>43269</v>
      </c>
      <c r="T3047" s="49">
        <v>103</v>
      </c>
      <c r="U3047" s="197">
        <v>47118</v>
      </c>
      <c r="V3047" s="139">
        <v>38151</v>
      </c>
      <c r="W3047" s="148" t="s">
        <v>543</v>
      </c>
      <c r="X3047" s="148" t="s">
        <v>556</v>
      </c>
      <c r="Y3047" s="11"/>
    </row>
    <row r="3048" spans="1:25" s="72" customFormat="1" ht="21" customHeight="1" x14ac:dyDescent="0.2">
      <c r="A3048" s="75">
        <v>21</v>
      </c>
      <c r="B3048" s="76" t="s">
        <v>207</v>
      </c>
      <c r="C3048" s="76" t="s">
        <v>305</v>
      </c>
      <c r="D3048" s="77">
        <f>COUNTA(D3046:D3047)</f>
        <v>2</v>
      </c>
      <c r="E3048" s="47" t="s">
        <v>34</v>
      </c>
      <c r="F3048" s="33"/>
      <c r="G3048" s="78">
        <v>114.9</v>
      </c>
      <c r="H3048" s="78">
        <f t="shared" ref="H3048:Q3048" si="1365">SUM(H3046:H3047)</f>
        <v>77.599999999999994</v>
      </c>
      <c r="I3048" s="78">
        <f t="shared" si="1365"/>
        <v>77.599999999999994</v>
      </c>
      <c r="J3048" s="78">
        <f t="shared" si="1365"/>
        <v>35.4</v>
      </c>
      <c r="K3048" s="78">
        <f t="shared" si="1365"/>
        <v>42.2</v>
      </c>
      <c r="L3048" s="77">
        <f t="shared" si="1365"/>
        <v>2</v>
      </c>
      <c r="M3048" s="77">
        <f t="shared" si="1365"/>
        <v>1</v>
      </c>
      <c r="N3048" s="77">
        <f t="shared" si="1365"/>
        <v>1</v>
      </c>
      <c r="O3048" s="77">
        <f t="shared" si="1365"/>
        <v>9</v>
      </c>
      <c r="P3048" s="77">
        <f t="shared" si="1365"/>
        <v>0</v>
      </c>
      <c r="Q3048" s="77">
        <f t="shared" si="1365"/>
        <v>9</v>
      </c>
      <c r="R3048" s="15" t="str">
        <f>IF(L3048/D3048=0,"дом расселён 100%",IF(L3048-D3048=0,"0%",IF(L3048/D3048&lt;1,1-L3048/D3048)))</f>
        <v>0%</v>
      </c>
      <c r="S3048" s="79">
        <v>43269</v>
      </c>
      <c r="T3048" s="76">
        <v>103</v>
      </c>
      <c r="U3048" s="79">
        <v>47118</v>
      </c>
      <c r="V3048" s="16"/>
      <c r="W3048" s="148" t="s">
        <v>543</v>
      </c>
      <c r="X3048" s="148" t="s">
        <v>556</v>
      </c>
      <c r="Y3048" s="11"/>
    </row>
    <row r="3049" spans="1:25" s="17" customFormat="1" ht="24.95" customHeight="1" x14ac:dyDescent="0.2">
      <c r="A3049" s="58">
        <v>22</v>
      </c>
      <c r="B3049" s="143" t="s">
        <v>207</v>
      </c>
      <c r="C3049" s="143" t="s">
        <v>295</v>
      </c>
      <c r="D3049" s="142">
        <v>1</v>
      </c>
      <c r="E3049" s="143" t="s">
        <v>13</v>
      </c>
      <c r="F3049" s="38">
        <v>2</v>
      </c>
      <c r="G3049" s="14"/>
      <c r="H3049" s="140">
        <v>46.2</v>
      </c>
      <c r="I3049" s="228">
        <f>IF(R3049="Подлежит расселению",H3049,IF(R3049="Расселено",0,IF(R3049="Пустующие",0,IF(R3049="В суде",H3049))))</f>
        <v>46.2</v>
      </c>
      <c r="J3049" s="228">
        <f t="shared" ref="J3049:J3051" si="1366">IF(E3049="Муниципальная",I3049,IF(E3049="Частная",0,IF(E3049="Государственная",0,IF(E3049="Юр.лицо",0))))</f>
        <v>0</v>
      </c>
      <c r="K3049" s="228">
        <f t="shared" ref="K3049:K3051" si="1367">IF(E3049="Муниципальная",0,IF(E3049="Частная",I3049,IF(E3049="Государственная",I3049,IF(E3049="Юр.лицо",I3049))))</f>
        <v>46.2</v>
      </c>
      <c r="L3049" s="143">
        <v>1</v>
      </c>
      <c r="M3049" s="12">
        <v>1</v>
      </c>
      <c r="N3049" s="143">
        <v>0</v>
      </c>
      <c r="O3049" s="247">
        <v>2</v>
      </c>
      <c r="P3049" s="13">
        <v>0</v>
      </c>
      <c r="Q3049" s="247">
        <v>2</v>
      </c>
      <c r="R3049" s="223" t="s">
        <v>22</v>
      </c>
      <c r="S3049" s="57">
        <v>43269</v>
      </c>
      <c r="T3049" s="54">
        <v>103</v>
      </c>
      <c r="U3049" s="207">
        <v>47118</v>
      </c>
      <c r="V3049" s="139">
        <v>41345</v>
      </c>
      <c r="W3049" s="148" t="s">
        <v>543</v>
      </c>
      <c r="X3049" s="148" t="s">
        <v>556</v>
      </c>
      <c r="Y3049" s="11"/>
    </row>
    <row r="3050" spans="1:25" s="17" customFormat="1" ht="24.95" customHeight="1" x14ac:dyDescent="0.2">
      <c r="A3050" s="58">
        <v>22</v>
      </c>
      <c r="B3050" s="143" t="s">
        <v>207</v>
      </c>
      <c r="C3050" s="143" t="s">
        <v>295</v>
      </c>
      <c r="D3050" s="142">
        <v>2</v>
      </c>
      <c r="E3050" s="143" t="s">
        <v>13</v>
      </c>
      <c r="F3050" s="38">
        <v>2</v>
      </c>
      <c r="G3050" s="14"/>
      <c r="H3050" s="140">
        <v>46</v>
      </c>
      <c r="I3050" s="228">
        <f>IF(R3050="Подлежит расселению",H3050,IF(R3050="Расселено",0,IF(R3050="Пустующие",0,IF(R3050="В суде",H3050))))</f>
        <v>46</v>
      </c>
      <c r="J3050" s="228">
        <f t="shared" si="1366"/>
        <v>0</v>
      </c>
      <c r="K3050" s="228">
        <f t="shared" si="1367"/>
        <v>46</v>
      </c>
      <c r="L3050" s="143">
        <v>1</v>
      </c>
      <c r="M3050" s="12">
        <v>0</v>
      </c>
      <c r="N3050" s="143">
        <v>1</v>
      </c>
      <c r="O3050" s="247">
        <v>1</v>
      </c>
      <c r="P3050" s="13">
        <v>0</v>
      </c>
      <c r="Q3050" s="247">
        <v>1</v>
      </c>
      <c r="R3050" s="223" t="s">
        <v>22</v>
      </c>
      <c r="S3050" s="141">
        <v>43269</v>
      </c>
      <c r="T3050" s="143">
        <v>103</v>
      </c>
      <c r="U3050" s="45">
        <v>47118</v>
      </c>
      <c r="V3050" s="139">
        <v>41452</v>
      </c>
      <c r="W3050" s="148" t="s">
        <v>543</v>
      </c>
      <c r="X3050" s="148" t="s">
        <v>556</v>
      </c>
      <c r="Y3050" s="11"/>
    </row>
    <row r="3051" spans="1:25" s="17" customFormat="1" ht="24.95" customHeight="1" x14ac:dyDescent="0.2">
      <c r="A3051" s="58">
        <v>22</v>
      </c>
      <c r="B3051" s="143" t="s">
        <v>207</v>
      </c>
      <c r="C3051" s="143" t="s">
        <v>295</v>
      </c>
      <c r="D3051" s="142">
        <v>3</v>
      </c>
      <c r="E3051" s="143" t="s">
        <v>13</v>
      </c>
      <c r="F3051" s="38">
        <v>1</v>
      </c>
      <c r="G3051" s="14"/>
      <c r="H3051" s="140">
        <v>23.9</v>
      </c>
      <c r="I3051" s="228">
        <f>IF(R3051="Подлежит расселению",H3051,IF(R3051="Расселено",0,IF(R3051="Пустующие",0,IF(R3051="В суде",H3051))))</f>
        <v>23.9</v>
      </c>
      <c r="J3051" s="228">
        <f t="shared" si="1366"/>
        <v>0</v>
      </c>
      <c r="K3051" s="228">
        <f t="shared" si="1367"/>
        <v>23.9</v>
      </c>
      <c r="L3051" s="143">
        <v>1</v>
      </c>
      <c r="M3051" s="12">
        <v>0</v>
      </c>
      <c r="N3051" s="143">
        <v>1</v>
      </c>
      <c r="O3051" s="247">
        <v>1</v>
      </c>
      <c r="P3051" s="13">
        <v>0</v>
      </c>
      <c r="Q3051" s="247">
        <v>1</v>
      </c>
      <c r="R3051" s="223" t="s">
        <v>22</v>
      </c>
      <c r="S3051" s="52">
        <v>43269</v>
      </c>
      <c r="T3051" s="49">
        <v>103</v>
      </c>
      <c r="U3051" s="197">
        <v>47118</v>
      </c>
      <c r="V3051" s="139">
        <v>37754</v>
      </c>
      <c r="W3051" s="148" t="s">
        <v>543</v>
      </c>
      <c r="X3051" s="148" t="s">
        <v>556</v>
      </c>
      <c r="Y3051" s="11"/>
    </row>
    <row r="3052" spans="1:25" s="72" customFormat="1" ht="21" customHeight="1" x14ac:dyDescent="0.2">
      <c r="A3052" s="75">
        <v>22</v>
      </c>
      <c r="B3052" s="76" t="s">
        <v>207</v>
      </c>
      <c r="C3052" s="76" t="s">
        <v>295</v>
      </c>
      <c r="D3052" s="77">
        <f>COUNTA(D3049:D3051)</f>
        <v>3</v>
      </c>
      <c r="E3052" s="47" t="s">
        <v>34</v>
      </c>
      <c r="F3052" s="33"/>
      <c r="G3052" s="78">
        <v>139.9</v>
      </c>
      <c r="H3052" s="78">
        <f>H3049+H3050+H3051</f>
        <v>116.1</v>
      </c>
      <c r="I3052" s="78">
        <f t="shared" ref="I3052:Q3052" si="1368">SUM(I3049:I3051)</f>
        <v>116.1</v>
      </c>
      <c r="J3052" s="78">
        <f t="shared" si="1368"/>
        <v>0</v>
      </c>
      <c r="K3052" s="78">
        <f t="shared" si="1368"/>
        <v>116.1</v>
      </c>
      <c r="L3052" s="77">
        <f t="shared" si="1368"/>
        <v>3</v>
      </c>
      <c r="M3052" s="77">
        <f t="shared" si="1368"/>
        <v>1</v>
      </c>
      <c r="N3052" s="77">
        <f t="shared" si="1368"/>
        <v>2</v>
      </c>
      <c r="O3052" s="77">
        <f t="shared" si="1368"/>
        <v>4</v>
      </c>
      <c r="P3052" s="77">
        <f t="shared" si="1368"/>
        <v>0</v>
      </c>
      <c r="Q3052" s="77">
        <f t="shared" si="1368"/>
        <v>4</v>
      </c>
      <c r="R3052" s="15" t="str">
        <f>IF(L3052/D3052=0,"дом расселён 100%",IF(L3052-D3052=0,"0%",IF(L3052/D3052&lt;1,1-L3052/D3052)))</f>
        <v>0%</v>
      </c>
      <c r="S3052" s="79">
        <v>43269</v>
      </c>
      <c r="T3052" s="76">
        <v>103</v>
      </c>
      <c r="U3052" s="79">
        <v>47118</v>
      </c>
      <c r="V3052" s="16"/>
      <c r="W3052" s="148" t="s">
        <v>543</v>
      </c>
      <c r="X3052" s="148" t="s">
        <v>556</v>
      </c>
      <c r="Y3052" s="11"/>
    </row>
    <row r="3053" spans="1:25" s="17" customFormat="1" ht="24.95" customHeight="1" x14ac:dyDescent="0.2">
      <c r="A3053" s="58">
        <v>23</v>
      </c>
      <c r="B3053" s="143" t="s">
        <v>207</v>
      </c>
      <c r="C3053" s="143" t="s">
        <v>334</v>
      </c>
      <c r="D3053" s="142">
        <v>1</v>
      </c>
      <c r="E3053" s="143" t="s">
        <v>13</v>
      </c>
      <c r="F3053" s="38">
        <v>3</v>
      </c>
      <c r="G3053" s="14"/>
      <c r="H3053" s="140">
        <v>68.7</v>
      </c>
      <c r="I3053" s="228">
        <f t="shared" ref="I3053:I3060" si="1369">IF(R3053="Подлежит расселению",H3053,IF(R3053="Расселено",0,IF(R3053="Пустующие",0,IF(R3053="В суде",H3053))))</f>
        <v>68.7</v>
      </c>
      <c r="J3053" s="228">
        <f t="shared" ref="J3053:J3060" si="1370">IF(E3053="Муниципальная",I3053,IF(E3053="Частная",0,IF(E3053="Государственная",0,IF(E3053="Юр.лицо",0))))</f>
        <v>0</v>
      </c>
      <c r="K3053" s="228">
        <f t="shared" ref="K3053:K3060" si="1371">IF(E3053="Муниципальная",0,IF(E3053="Частная",I3053,IF(E3053="Государственная",I3053,IF(E3053="Юр.лицо",I3053))))</f>
        <v>68.7</v>
      </c>
      <c r="L3053" s="143">
        <f t="shared" ref="L3053:N3060" si="1372">IF(I3053&gt;0,1,IF(I3053=0,0))</f>
        <v>1</v>
      </c>
      <c r="M3053" s="12">
        <f t="shared" si="1372"/>
        <v>0</v>
      </c>
      <c r="N3053" s="143">
        <f t="shared" si="1372"/>
        <v>1</v>
      </c>
      <c r="O3053" s="247">
        <v>1</v>
      </c>
      <c r="P3053" s="13">
        <v>0</v>
      </c>
      <c r="Q3053" s="247">
        <v>1</v>
      </c>
      <c r="R3053" s="223" t="s">
        <v>22</v>
      </c>
      <c r="S3053" s="57">
        <v>43269</v>
      </c>
      <c r="T3053" s="54">
        <v>103</v>
      </c>
      <c r="U3053" s="207">
        <v>47118</v>
      </c>
      <c r="V3053" s="139">
        <v>41921</v>
      </c>
      <c r="W3053" s="148" t="s">
        <v>543</v>
      </c>
      <c r="X3053" s="148" t="s">
        <v>556</v>
      </c>
      <c r="Y3053" s="11"/>
    </row>
    <row r="3054" spans="1:25" s="17" customFormat="1" ht="24.95" customHeight="1" x14ac:dyDescent="0.2">
      <c r="A3054" s="58">
        <v>23</v>
      </c>
      <c r="B3054" s="143" t="s">
        <v>207</v>
      </c>
      <c r="C3054" s="143" t="s">
        <v>334</v>
      </c>
      <c r="D3054" s="142">
        <v>2</v>
      </c>
      <c r="E3054" s="143" t="s">
        <v>13</v>
      </c>
      <c r="F3054" s="38">
        <v>2</v>
      </c>
      <c r="G3054" s="14"/>
      <c r="H3054" s="140">
        <v>61.2</v>
      </c>
      <c r="I3054" s="228">
        <f t="shared" si="1369"/>
        <v>61.2</v>
      </c>
      <c r="J3054" s="228">
        <f t="shared" si="1370"/>
        <v>0</v>
      </c>
      <c r="K3054" s="228">
        <f t="shared" si="1371"/>
        <v>61.2</v>
      </c>
      <c r="L3054" s="143">
        <f t="shared" si="1372"/>
        <v>1</v>
      </c>
      <c r="M3054" s="12">
        <f t="shared" si="1372"/>
        <v>0</v>
      </c>
      <c r="N3054" s="143">
        <f t="shared" si="1372"/>
        <v>1</v>
      </c>
      <c r="O3054" s="247">
        <v>1</v>
      </c>
      <c r="P3054" s="13">
        <v>0</v>
      </c>
      <c r="Q3054" s="247">
        <v>1</v>
      </c>
      <c r="R3054" s="223" t="s">
        <v>22</v>
      </c>
      <c r="S3054" s="141">
        <v>43269</v>
      </c>
      <c r="T3054" s="143">
        <v>103</v>
      </c>
      <c r="U3054" s="45">
        <v>47118</v>
      </c>
      <c r="V3054" s="139">
        <v>42970</v>
      </c>
      <c r="W3054" s="148" t="s">
        <v>543</v>
      </c>
      <c r="X3054" s="148" t="s">
        <v>556</v>
      </c>
      <c r="Y3054" s="11"/>
    </row>
    <row r="3055" spans="1:25" s="17" customFormat="1" ht="24.95" customHeight="1" x14ac:dyDescent="0.2">
      <c r="A3055" s="58">
        <v>23</v>
      </c>
      <c r="B3055" s="143" t="s">
        <v>207</v>
      </c>
      <c r="C3055" s="143" t="s">
        <v>334</v>
      </c>
      <c r="D3055" s="142">
        <v>3</v>
      </c>
      <c r="E3055" s="143" t="s">
        <v>13</v>
      </c>
      <c r="F3055" s="38">
        <v>2</v>
      </c>
      <c r="G3055" s="14"/>
      <c r="H3055" s="140">
        <v>62.1</v>
      </c>
      <c r="I3055" s="228">
        <f t="shared" si="1369"/>
        <v>62.1</v>
      </c>
      <c r="J3055" s="228">
        <f t="shared" si="1370"/>
        <v>0</v>
      </c>
      <c r="K3055" s="228">
        <f t="shared" si="1371"/>
        <v>62.1</v>
      </c>
      <c r="L3055" s="143">
        <f t="shared" si="1372"/>
        <v>1</v>
      </c>
      <c r="M3055" s="12">
        <f t="shared" si="1372"/>
        <v>0</v>
      </c>
      <c r="N3055" s="143">
        <f t="shared" si="1372"/>
        <v>1</v>
      </c>
      <c r="O3055" s="247">
        <v>4</v>
      </c>
      <c r="P3055" s="13">
        <v>0</v>
      </c>
      <c r="Q3055" s="247">
        <v>4</v>
      </c>
      <c r="R3055" s="223" t="s">
        <v>22</v>
      </c>
      <c r="S3055" s="141">
        <v>43269</v>
      </c>
      <c r="T3055" s="143">
        <v>103</v>
      </c>
      <c r="U3055" s="45">
        <v>47118</v>
      </c>
      <c r="V3055" s="139">
        <v>41761</v>
      </c>
      <c r="W3055" s="148" t="s">
        <v>543</v>
      </c>
      <c r="X3055" s="148" t="s">
        <v>556</v>
      </c>
      <c r="Y3055" s="11"/>
    </row>
    <row r="3056" spans="1:25" s="17" customFormat="1" ht="24.95" customHeight="1" x14ac:dyDescent="0.2">
      <c r="A3056" s="58">
        <v>23</v>
      </c>
      <c r="B3056" s="143" t="s">
        <v>207</v>
      </c>
      <c r="C3056" s="143" t="s">
        <v>334</v>
      </c>
      <c r="D3056" s="142">
        <v>4</v>
      </c>
      <c r="E3056" s="143" t="s">
        <v>12</v>
      </c>
      <c r="F3056" s="38">
        <v>2</v>
      </c>
      <c r="G3056" s="14"/>
      <c r="H3056" s="140">
        <v>70.3</v>
      </c>
      <c r="I3056" s="228">
        <f t="shared" si="1369"/>
        <v>70.3</v>
      </c>
      <c r="J3056" s="228">
        <f t="shared" si="1370"/>
        <v>70.3</v>
      </c>
      <c r="K3056" s="228">
        <f t="shared" si="1371"/>
        <v>0</v>
      </c>
      <c r="L3056" s="143">
        <f t="shared" si="1372"/>
        <v>1</v>
      </c>
      <c r="M3056" s="12">
        <f t="shared" si="1372"/>
        <v>1</v>
      </c>
      <c r="N3056" s="143">
        <f t="shared" si="1372"/>
        <v>0</v>
      </c>
      <c r="O3056" s="247">
        <v>6</v>
      </c>
      <c r="P3056" s="13">
        <v>0</v>
      </c>
      <c r="Q3056" s="247">
        <v>6</v>
      </c>
      <c r="R3056" s="223" t="s">
        <v>22</v>
      </c>
      <c r="S3056" s="141">
        <v>43269</v>
      </c>
      <c r="T3056" s="143">
        <v>103</v>
      </c>
      <c r="U3056" s="45">
        <v>47118</v>
      </c>
      <c r="V3056" s="16"/>
      <c r="W3056" s="148" t="s">
        <v>543</v>
      </c>
      <c r="X3056" s="148" t="s">
        <v>556</v>
      </c>
      <c r="Y3056" s="11"/>
    </row>
    <row r="3057" spans="1:25" s="17" customFormat="1" ht="24.95" customHeight="1" x14ac:dyDescent="0.2">
      <c r="A3057" s="58">
        <v>23</v>
      </c>
      <c r="B3057" s="143" t="s">
        <v>207</v>
      </c>
      <c r="C3057" s="143" t="s">
        <v>334</v>
      </c>
      <c r="D3057" s="142">
        <v>5</v>
      </c>
      <c r="E3057" s="143" t="s">
        <v>12</v>
      </c>
      <c r="F3057" s="38">
        <v>2</v>
      </c>
      <c r="G3057" s="14"/>
      <c r="H3057" s="140">
        <v>61.7</v>
      </c>
      <c r="I3057" s="228">
        <f t="shared" si="1369"/>
        <v>61.7</v>
      </c>
      <c r="J3057" s="228">
        <f t="shared" si="1370"/>
        <v>61.7</v>
      </c>
      <c r="K3057" s="228">
        <f t="shared" si="1371"/>
        <v>0</v>
      </c>
      <c r="L3057" s="143">
        <f t="shared" si="1372"/>
        <v>1</v>
      </c>
      <c r="M3057" s="12">
        <f t="shared" si="1372"/>
        <v>1</v>
      </c>
      <c r="N3057" s="143">
        <f t="shared" si="1372"/>
        <v>0</v>
      </c>
      <c r="O3057" s="247">
        <v>3</v>
      </c>
      <c r="P3057" s="13">
        <v>0</v>
      </c>
      <c r="Q3057" s="247">
        <v>3</v>
      </c>
      <c r="R3057" s="223" t="s">
        <v>22</v>
      </c>
      <c r="S3057" s="141">
        <v>43269</v>
      </c>
      <c r="T3057" s="143">
        <v>103</v>
      </c>
      <c r="U3057" s="45">
        <v>47118</v>
      </c>
      <c r="V3057" s="16"/>
      <c r="W3057" s="148" t="s">
        <v>543</v>
      </c>
      <c r="X3057" s="148" t="s">
        <v>556</v>
      </c>
      <c r="Y3057" s="11"/>
    </row>
    <row r="3058" spans="1:25" s="17" customFormat="1" ht="24.95" customHeight="1" x14ac:dyDescent="0.2">
      <c r="A3058" s="58">
        <v>23</v>
      </c>
      <c r="B3058" s="143" t="s">
        <v>207</v>
      </c>
      <c r="C3058" s="143" t="s">
        <v>334</v>
      </c>
      <c r="D3058" s="142">
        <v>6</v>
      </c>
      <c r="E3058" s="143" t="s">
        <v>13</v>
      </c>
      <c r="F3058" s="38">
        <v>1</v>
      </c>
      <c r="G3058" s="14"/>
      <c r="H3058" s="140">
        <v>51.6</v>
      </c>
      <c r="I3058" s="228">
        <f t="shared" si="1369"/>
        <v>51.6</v>
      </c>
      <c r="J3058" s="228">
        <f t="shared" si="1370"/>
        <v>0</v>
      </c>
      <c r="K3058" s="228">
        <f t="shared" si="1371"/>
        <v>51.6</v>
      </c>
      <c r="L3058" s="143">
        <f t="shared" si="1372"/>
        <v>1</v>
      </c>
      <c r="M3058" s="12">
        <f t="shared" si="1372"/>
        <v>0</v>
      </c>
      <c r="N3058" s="143">
        <f t="shared" si="1372"/>
        <v>1</v>
      </c>
      <c r="O3058" s="247">
        <v>2</v>
      </c>
      <c r="P3058" s="13">
        <v>0</v>
      </c>
      <c r="Q3058" s="247">
        <v>2</v>
      </c>
      <c r="R3058" s="223" t="s">
        <v>22</v>
      </c>
      <c r="S3058" s="141">
        <v>43269</v>
      </c>
      <c r="T3058" s="143">
        <v>103</v>
      </c>
      <c r="U3058" s="45">
        <v>47118</v>
      </c>
      <c r="V3058" s="139">
        <v>42356</v>
      </c>
      <c r="W3058" s="148" t="s">
        <v>543</v>
      </c>
      <c r="X3058" s="148" t="s">
        <v>556</v>
      </c>
      <c r="Y3058" s="11"/>
    </row>
    <row r="3059" spans="1:25" s="17" customFormat="1" ht="24.95" customHeight="1" x14ac:dyDescent="0.2">
      <c r="A3059" s="58">
        <v>23</v>
      </c>
      <c r="B3059" s="143" t="s">
        <v>207</v>
      </c>
      <c r="C3059" s="143" t="s">
        <v>334</v>
      </c>
      <c r="D3059" s="142">
        <v>7</v>
      </c>
      <c r="E3059" s="143" t="s">
        <v>12</v>
      </c>
      <c r="F3059" s="38">
        <v>2</v>
      </c>
      <c r="G3059" s="14"/>
      <c r="H3059" s="140">
        <v>62</v>
      </c>
      <c r="I3059" s="228">
        <f t="shared" si="1369"/>
        <v>62</v>
      </c>
      <c r="J3059" s="228">
        <f t="shared" si="1370"/>
        <v>62</v>
      </c>
      <c r="K3059" s="228">
        <f t="shared" si="1371"/>
        <v>0</v>
      </c>
      <c r="L3059" s="143">
        <f t="shared" si="1372"/>
        <v>1</v>
      </c>
      <c r="M3059" s="12">
        <f t="shared" si="1372"/>
        <v>1</v>
      </c>
      <c r="N3059" s="143">
        <f t="shared" si="1372"/>
        <v>0</v>
      </c>
      <c r="O3059" s="247">
        <v>3</v>
      </c>
      <c r="P3059" s="13">
        <v>0</v>
      </c>
      <c r="Q3059" s="247">
        <v>3</v>
      </c>
      <c r="R3059" s="223" t="s">
        <v>22</v>
      </c>
      <c r="S3059" s="141">
        <v>43269</v>
      </c>
      <c r="T3059" s="143">
        <v>103</v>
      </c>
      <c r="U3059" s="45">
        <v>47118</v>
      </c>
      <c r="V3059" s="16"/>
      <c r="W3059" s="148" t="s">
        <v>543</v>
      </c>
      <c r="X3059" s="148" t="s">
        <v>556</v>
      </c>
      <c r="Y3059" s="11"/>
    </row>
    <row r="3060" spans="1:25" s="17" customFormat="1" ht="24.95" customHeight="1" x14ac:dyDescent="0.2">
      <c r="A3060" s="58">
        <v>23</v>
      </c>
      <c r="B3060" s="143" t="s">
        <v>207</v>
      </c>
      <c r="C3060" s="143" t="s">
        <v>334</v>
      </c>
      <c r="D3060" s="142">
        <v>8</v>
      </c>
      <c r="E3060" s="143" t="s">
        <v>13</v>
      </c>
      <c r="F3060" s="38">
        <v>1</v>
      </c>
      <c r="G3060" s="14"/>
      <c r="H3060" s="140">
        <v>41.7</v>
      </c>
      <c r="I3060" s="228">
        <f t="shared" si="1369"/>
        <v>41.7</v>
      </c>
      <c r="J3060" s="228">
        <f t="shared" si="1370"/>
        <v>0</v>
      </c>
      <c r="K3060" s="228">
        <f t="shared" si="1371"/>
        <v>41.7</v>
      </c>
      <c r="L3060" s="143">
        <f t="shared" si="1372"/>
        <v>1</v>
      </c>
      <c r="M3060" s="12">
        <f t="shared" si="1372"/>
        <v>0</v>
      </c>
      <c r="N3060" s="143">
        <f t="shared" si="1372"/>
        <v>1</v>
      </c>
      <c r="O3060" s="247">
        <v>3</v>
      </c>
      <c r="P3060" s="13">
        <v>0</v>
      </c>
      <c r="Q3060" s="247">
        <v>3</v>
      </c>
      <c r="R3060" s="223" t="s">
        <v>22</v>
      </c>
      <c r="S3060" s="52">
        <v>43269</v>
      </c>
      <c r="T3060" s="49">
        <v>103</v>
      </c>
      <c r="U3060" s="197">
        <v>47118</v>
      </c>
      <c r="V3060" s="139">
        <v>40896</v>
      </c>
      <c r="W3060" s="148" t="s">
        <v>543</v>
      </c>
      <c r="X3060" s="148" t="s">
        <v>556</v>
      </c>
      <c r="Y3060" s="11"/>
    </row>
    <row r="3061" spans="1:25" s="72" customFormat="1" ht="21" customHeight="1" x14ac:dyDescent="0.2">
      <c r="A3061" s="75">
        <v>23</v>
      </c>
      <c r="B3061" s="76" t="s">
        <v>207</v>
      </c>
      <c r="C3061" s="76" t="s">
        <v>334</v>
      </c>
      <c r="D3061" s="77">
        <f>COUNTA(D3053:D3060)</f>
        <v>8</v>
      </c>
      <c r="E3061" s="47" t="s">
        <v>34</v>
      </c>
      <c r="F3061" s="33"/>
      <c r="G3061" s="78">
        <v>483.1</v>
      </c>
      <c r="H3061" s="78">
        <f t="shared" ref="H3061:Q3061" si="1373">SUM(H3053:H3060)</f>
        <v>479.3</v>
      </c>
      <c r="I3061" s="78">
        <f t="shared" si="1373"/>
        <v>479.3</v>
      </c>
      <c r="J3061" s="78">
        <f t="shared" si="1373"/>
        <v>194</v>
      </c>
      <c r="K3061" s="78">
        <f t="shared" si="1373"/>
        <v>285.3</v>
      </c>
      <c r="L3061" s="77">
        <f t="shared" si="1373"/>
        <v>8</v>
      </c>
      <c r="M3061" s="77">
        <f t="shared" si="1373"/>
        <v>3</v>
      </c>
      <c r="N3061" s="77">
        <f t="shared" si="1373"/>
        <v>5</v>
      </c>
      <c r="O3061" s="77">
        <f t="shared" si="1373"/>
        <v>23</v>
      </c>
      <c r="P3061" s="77">
        <f t="shared" si="1373"/>
        <v>0</v>
      </c>
      <c r="Q3061" s="77">
        <f t="shared" si="1373"/>
        <v>23</v>
      </c>
      <c r="R3061" s="15" t="str">
        <f>IF(L3061/D3061=0,"дом расселён 100%",IF(L3061-D3061=0,"0%",IF(L3061/D3061&lt;1,1-L3061/D3061)))</f>
        <v>0%</v>
      </c>
      <c r="S3061" s="79">
        <v>43269</v>
      </c>
      <c r="T3061" s="76">
        <v>103</v>
      </c>
      <c r="U3061" s="79">
        <v>47118</v>
      </c>
      <c r="V3061" s="16"/>
      <c r="W3061" s="148" t="s">
        <v>543</v>
      </c>
      <c r="X3061" s="148" t="s">
        <v>556</v>
      </c>
      <c r="Y3061" s="11"/>
    </row>
    <row r="3062" spans="1:25" s="17" customFormat="1" ht="24.95" customHeight="1" x14ac:dyDescent="0.2">
      <c r="A3062" s="58">
        <v>24</v>
      </c>
      <c r="B3062" s="143" t="s">
        <v>207</v>
      </c>
      <c r="C3062" s="143" t="s">
        <v>296</v>
      </c>
      <c r="D3062" s="142">
        <v>1</v>
      </c>
      <c r="E3062" s="143" t="s">
        <v>13</v>
      </c>
      <c r="F3062" s="38">
        <v>2</v>
      </c>
      <c r="G3062" s="14"/>
      <c r="H3062" s="140">
        <v>71.2</v>
      </c>
      <c r="I3062" s="228">
        <f>IF(R3062="Подлежит расселению",H3062,IF(R3062="Расселено",0,IF(R3062="Пустующие",0,IF(R3062="В суде",H3062))))</f>
        <v>71.2</v>
      </c>
      <c r="J3062" s="228">
        <f t="shared" ref="J3062:J3065" si="1374">IF(E3062="Муниципальная",I3062,IF(E3062="Частная",0,IF(E3062="Государственная",0,IF(E3062="Юр.лицо",0))))</f>
        <v>0</v>
      </c>
      <c r="K3062" s="228">
        <f t="shared" ref="K3062:K3065" si="1375">IF(E3062="Муниципальная",0,IF(E3062="Частная",I3062,IF(E3062="Государственная",I3062,IF(E3062="Юр.лицо",I3062))))</f>
        <v>71.2</v>
      </c>
      <c r="L3062" s="143">
        <f t="shared" ref="L3062:N3065" si="1376">IF(I3062&gt;0,1,IF(I3062=0,0))</f>
        <v>1</v>
      </c>
      <c r="M3062" s="12">
        <f t="shared" si="1376"/>
        <v>0</v>
      </c>
      <c r="N3062" s="143">
        <f t="shared" si="1376"/>
        <v>1</v>
      </c>
      <c r="O3062" s="247">
        <v>4</v>
      </c>
      <c r="P3062" s="13">
        <v>0</v>
      </c>
      <c r="Q3062" s="247">
        <v>4</v>
      </c>
      <c r="R3062" s="223" t="s">
        <v>22</v>
      </c>
      <c r="S3062" s="57">
        <v>43269</v>
      </c>
      <c r="T3062" s="54">
        <v>103</v>
      </c>
      <c r="U3062" s="207">
        <v>47118</v>
      </c>
      <c r="V3062" s="139">
        <v>42082</v>
      </c>
      <c r="W3062" s="148" t="s">
        <v>543</v>
      </c>
      <c r="X3062" s="148" t="s">
        <v>556</v>
      </c>
      <c r="Y3062" s="11"/>
    </row>
    <row r="3063" spans="1:25" s="17" customFormat="1" ht="24.95" customHeight="1" x14ac:dyDescent="0.2">
      <c r="A3063" s="58">
        <v>24</v>
      </c>
      <c r="B3063" s="143" t="s">
        <v>207</v>
      </c>
      <c r="C3063" s="143" t="s">
        <v>296</v>
      </c>
      <c r="D3063" s="142">
        <v>2</v>
      </c>
      <c r="E3063" s="143" t="s">
        <v>13</v>
      </c>
      <c r="F3063" s="38">
        <v>2</v>
      </c>
      <c r="G3063" s="14"/>
      <c r="H3063" s="140">
        <v>77.5</v>
      </c>
      <c r="I3063" s="228">
        <f>IF(R3063="Подлежит расселению",H3063,IF(R3063="Расселено",0,IF(R3063="Пустующие",0,IF(R3063="В суде",H3063))))</f>
        <v>77.5</v>
      </c>
      <c r="J3063" s="228">
        <f t="shared" si="1374"/>
        <v>0</v>
      </c>
      <c r="K3063" s="228">
        <f t="shared" si="1375"/>
        <v>77.5</v>
      </c>
      <c r="L3063" s="143">
        <f t="shared" si="1376"/>
        <v>1</v>
      </c>
      <c r="M3063" s="12">
        <f t="shared" si="1376"/>
        <v>0</v>
      </c>
      <c r="N3063" s="143">
        <f t="shared" si="1376"/>
        <v>1</v>
      </c>
      <c r="O3063" s="247">
        <v>1</v>
      </c>
      <c r="P3063" s="13">
        <v>0</v>
      </c>
      <c r="Q3063" s="247">
        <v>1</v>
      </c>
      <c r="R3063" s="223" t="s">
        <v>22</v>
      </c>
      <c r="S3063" s="141">
        <v>43269</v>
      </c>
      <c r="T3063" s="143">
        <v>103</v>
      </c>
      <c r="U3063" s="45">
        <v>47118</v>
      </c>
      <c r="V3063" s="139">
        <v>42642</v>
      </c>
      <c r="W3063" s="148" t="s">
        <v>543</v>
      </c>
      <c r="X3063" s="148" t="s">
        <v>556</v>
      </c>
      <c r="Y3063" s="11"/>
    </row>
    <row r="3064" spans="1:25" s="17" customFormat="1" ht="24.95" customHeight="1" x14ac:dyDescent="0.2">
      <c r="A3064" s="58">
        <v>24</v>
      </c>
      <c r="B3064" s="143" t="s">
        <v>207</v>
      </c>
      <c r="C3064" s="143" t="s">
        <v>296</v>
      </c>
      <c r="D3064" s="142">
        <v>3</v>
      </c>
      <c r="E3064" s="143" t="s">
        <v>13</v>
      </c>
      <c r="F3064" s="38">
        <v>2</v>
      </c>
      <c r="G3064" s="14"/>
      <c r="H3064" s="140">
        <v>70.099999999999994</v>
      </c>
      <c r="I3064" s="228">
        <f>IF(R3064="Подлежит расселению",H3064,IF(R3064="Расселено",0,IF(R3064="Пустующие",0,IF(R3064="В суде",H3064))))</f>
        <v>70.099999999999994</v>
      </c>
      <c r="J3064" s="228">
        <f t="shared" si="1374"/>
        <v>0</v>
      </c>
      <c r="K3064" s="228">
        <f t="shared" si="1375"/>
        <v>70.099999999999994</v>
      </c>
      <c r="L3064" s="143">
        <f t="shared" si="1376"/>
        <v>1</v>
      </c>
      <c r="M3064" s="12">
        <f t="shared" si="1376"/>
        <v>0</v>
      </c>
      <c r="N3064" s="143">
        <f t="shared" si="1376"/>
        <v>1</v>
      </c>
      <c r="O3064" s="247">
        <v>1</v>
      </c>
      <c r="P3064" s="13">
        <v>0</v>
      </c>
      <c r="Q3064" s="247">
        <v>1</v>
      </c>
      <c r="R3064" s="223" t="s">
        <v>22</v>
      </c>
      <c r="S3064" s="141">
        <v>43269</v>
      </c>
      <c r="T3064" s="143">
        <v>103</v>
      </c>
      <c r="U3064" s="45">
        <v>47118</v>
      </c>
      <c r="V3064" s="139">
        <v>41536</v>
      </c>
      <c r="W3064" s="148" t="s">
        <v>543</v>
      </c>
      <c r="X3064" s="148" t="s">
        <v>556</v>
      </c>
      <c r="Y3064" s="11"/>
    </row>
    <row r="3065" spans="1:25" s="17" customFormat="1" ht="24.95" customHeight="1" x14ac:dyDescent="0.2">
      <c r="A3065" s="58">
        <v>24</v>
      </c>
      <c r="B3065" s="143" t="s">
        <v>207</v>
      </c>
      <c r="C3065" s="143" t="s">
        <v>296</v>
      </c>
      <c r="D3065" s="142">
        <v>4</v>
      </c>
      <c r="E3065" s="143" t="s">
        <v>13</v>
      </c>
      <c r="F3065" s="38">
        <v>3</v>
      </c>
      <c r="G3065" s="14"/>
      <c r="H3065" s="140">
        <v>78.900000000000006</v>
      </c>
      <c r="I3065" s="228">
        <f>IF(R3065="Подлежит расселению",H3065,IF(R3065="Расселено",0,IF(R3065="Пустующие",0,IF(R3065="В суде",H3065))))</f>
        <v>78.900000000000006</v>
      </c>
      <c r="J3065" s="228">
        <f t="shared" si="1374"/>
        <v>0</v>
      </c>
      <c r="K3065" s="228">
        <f t="shared" si="1375"/>
        <v>78.900000000000006</v>
      </c>
      <c r="L3065" s="143">
        <f t="shared" si="1376"/>
        <v>1</v>
      </c>
      <c r="M3065" s="12">
        <f t="shared" si="1376"/>
        <v>0</v>
      </c>
      <c r="N3065" s="143">
        <f t="shared" si="1376"/>
        <v>1</v>
      </c>
      <c r="O3065" s="247">
        <v>1</v>
      </c>
      <c r="P3065" s="13">
        <v>0</v>
      </c>
      <c r="Q3065" s="247">
        <v>1</v>
      </c>
      <c r="R3065" s="223" t="s">
        <v>22</v>
      </c>
      <c r="S3065" s="52">
        <v>43269</v>
      </c>
      <c r="T3065" s="49">
        <v>103</v>
      </c>
      <c r="U3065" s="197">
        <v>47118</v>
      </c>
      <c r="V3065" s="139">
        <v>43137</v>
      </c>
      <c r="W3065" s="148" t="s">
        <v>543</v>
      </c>
      <c r="X3065" s="148" t="s">
        <v>556</v>
      </c>
      <c r="Y3065" s="11"/>
    </row>
    <row r="3066" spans="1:25" s="72" customFormat="1" ht="21" customHeight="1" x14ac:dyDescent="0.2">
      <c r="A3066" s="75">
        <v>24</v>
      </c>
      <c r="B3066" s="76" t="s">
        <v>207</v>
      </c>
      <c r="C3066" s="76" t="s">
        <v>296</v>
      </c>
      <c r="D3066" s="77">
        <f>COUNTA(D3062:D3065)</f>
        <v>4</v>
      </c>
      <c r="E3066" s="47" t="s">
        <v>34</v>
      </c>
      <c r="F3066" s="33"/>
      <c r="G3066" s="78">
        <v>297.7</v>
      </c>
      <c r="H3066" s="78">
        <f>SUM(H3062:H3065)</f>
        <v>297.7</v>
      </c>
      <c r="I3066" s="78">
        <f>SUM(I3062:I3065)</f>
        <v>297.7</v>
      </c>
      <c r="J3066" s="78">
        <f t="shared" ref="J3066:Q3066" si="1377">SUM(J3062:J3065)</f>
        <v>0</v>
      </c>
      <c r="K3066" s="78">
        <f t="shared" si="1377"/>
        <v>297.7</v>
      </c>
      <c r="L3066" s="77">
        <f t="shared" si="1377"/>
        <v>4</v>
      </c>
      <c r="M3066" s="77">
        <f t="shared" si="1377"/>
        <v>0</v>
      </c>
      <c r="N3066" s="77">
        <f t="shared" si="1377"/>
        <v>4</v>
      </c>
      <c r="O3066" s="77">
        <f t="shared" si="1377"/>
        <v>7</v>
      </c>
      <c r="P3066" s="77">
        <f t="shared" si="1377"/>
        <v>0</v>
      </c>
      <c r="Q3066" s="77">
        <f t="shared" si="1377"/>
        <v>7</v>
      </c>
      <c r="R3066" s="15" t="str">
        <f>IF(L3066/D3066=0,"дом расселён 100%",IF(L3066-D3066=0,"0%",IF(L3066/D3066&lt;1,1-L3066/D3066)))</f>
        <v>0%</v>
      </c>
      <c r="S3066" s="79">
        <v>43269</v>
      </c>
      <c r="T3066" s="76">
        <v>103</v>
      </c>
      <c r="U3066" s="79">
        <v>47118</v>
      </c>
      <c r="V3066" s="16"/>
      <c r="W3066" s="148" t="s">
        <v>543</v>
      </c>
      <c r="X3066" s="148" t="s">
        <v>556</v>
      </c>
      <c r="Y3066" s="11"/>
    </row>
    <row r="3067" spans="1:25" s="17" customFormat="1" ht="24.95" customHeight="1" x14ac:dyDescent="0.2">
      <c r="A3067" s="58">
        <v>25</v>
      </c>
      <c r="B3067" s="143" t="s">
        <v>207</v>
      </c>
      <c r="C3067" s="143" t="s">
        <v>335</v>
      </c>
      <c r="D3067" s="142">
        <v>1</v>
      </c>
      <c r="E3067" s="143" t="s">
        <v>13</v>
      </c>
      <c r="F3067" s="38">
        <v>2</v>
      </c>
      <c r="G3067" s="14"/>
      <c r="H3067" s="140">
        <v>62.6</v>
      </c>
      <c r="I3067" s="228">
        <f t="shared" ref="I3067:I3072" si="1378">IF(R3067="Подлежит расселению",H3067,IF(R3067="Расселено",0,IF(R3067="Пустующие",0,IF(R3067="В суде",H3067))))</f>
        <v>62.6</v>
      </c>
      <c r="J3067" s="228">
        <f t="shared" ref="J3067:J3072" si="1379">IF(E3067="Муниципальная",I3067,IF(E3067="Частная",0,IF(E3067="Государственная",0,IF(E3067="Юр.лицо",0))))</f>
        <v>0</v>
      </c>
      <c r="K3067" s="228">
        <f t="shared" ref="K3067:K3072" si="1380">IF(E3067="Муниципальная",0,IF(E3067="Частная",I3067,IF(E3067="Государственная",I3067,IF(E3067="Юр.лицо",I3067))))</f>
        <v>62.6</v>
      </c>
      <c r="L3067" s="143">
        <f t="shared" ref="L3067:N3072" si="1381">IF(I3067&gt;0,1,IF(I3067=0,0))</f>
        <v>1</v>
      </c>
      <c r="M3067" s="12">
        <f t="shared" si="1381"/>
        <v>0</v>
      </c>
      <c r="N3067" s="143">
        <f t="shared" si="1381"/>
        <v>1</v>
      </c>
      <c r="O3067" s="247">
        <v>3</v>
      </c>
      <c r="P3067" s="13">
        <v>0</v>
      </c>
      <c r="Q3067" s="247">
        <v>3</v>
      </c>
      <c r="R3067" s="223" t="s">
        <v>22</v>
      </c>
      <c r="S3067" s="57">
        <v>43269</v>
      </c>
      <c r="T3067" s="54">
        <v>103</v>
      </c>
      <c r="U3067" s="207">
        <v>47118</v>
      </c>
      <c r="V3067" s="139">
        <v>40330</v>
      </c>
      <c r="W3067" s="148" t="s">
        <v>543</v>
      </c>
      <c r="X3067" s="148" t="s">
        <v>556</v>
      </c>
      <c r="Y3067" s="11"/>
    </row>
    <row r="3068" spans="1:25" s="17" customFormat="1" ht="24.95" customHeight="1" x14ac:dyDescent="0.2">
      <c r="A3068" s="58">
        <v>25</v>
      </c>
      <c r="B3068" s="143" t="s">
        <v>207</v>
      </c>
      <c r="C3068" s="143" t="s">
        <v>335</v>
      </c>
      <c r="D3068" s="142">
        <v>2</v>
      </c>
      <c r="E3068" s="143" t="s">
        <v>12</v>
      </c>
      <c r="F3068" s="38">
        <v>4</v>
      </c>
      <c r="G3068" s="14"/>
      <c r="H3068" s="140">
        <v>85.9</v>
      </c>
      <c r="I3068" s="228">
        <f t="shared" si="1378"/>
        <v>85.9</v>
      </c>
      <c r="J3068" s="228">
        <f t="shared" si="1379"/>
        <v>85.9</v>
      </c>
      <c r="K3068" s="228">
        <f t="shared" si="1380"/>
        <v>0</v>
      </c>
      <c r="L3068" s="143">
        <f t="shared" si="1381"/>
        <v>1</v>
      </c>
      <c r="M3068" s="12">
        <f t="shared" si="1381"/>
        <v>1</v>
      </c>
      <c r="N3068" s="143">
        <f t="shared" si="1381"/>
        <v>0</v>
      </c>
      <c r="O3068" s="247">
        <v>8</v>
      </c>
      <c r="P3068" s="13">
        <v>0</v>
      </c>
      <c r="Q3068" s="247">
        <v>8</v>
      </c>
      <c r="R3068" s="223" t="s">
        <v>22</v>
      </c>
      <c r="S3068" s="141">
        <v>43269</v>
      </c>
      <c r="T3068" s="143">
        <v>103</v>
      </c>
      <c r="U3068" s="45">
        <v>47118</v>
      </c>
      <c r="V3068" s="16"/>
      <c r="W3068" s="148" t="s">
        <v>543</v>
      </c>
      <c r="X3068" s="148" t="s">
        <v>556</v>
      </c>
      <c r="Y3068" s="11"/>
    </row>
    <row r="3069" spans="1:25" s="17" customFormat="1" ht="24.95" customHeight="1" x14ac:dyDescent="0.2">
      <c r="A3069" s="58">
        <v>25</v>
      </c>
      <c r="B3069" s="143" t="s">
        <v>207</v>
      </c>
      <c r="C3069" s="143" t="s">
        <v>335</v>
      </c>
      <c r="D3069" s="142">
        <v>3</v>
      </c>
      <c r="E3069" s="143" t="s">
        <v>13</v>
      </c>
      <c r="F3069" s="38">
        <v>3</v>
      </c>
      <c r="G3069" s="14"/>
      <c r="H3069" s="140">
        <v>56.3</v>
      </c>
      <c r="I3069" s="228">
        <f t="shared" si="1378"/>
        <v>56.3</v>
      </c>
      <c r="J3069" s="228">
        <f t="shared" si="1379"/>
        <v>0</v>
      </c>
      <c r="K3069" s="228">
        <f t="shared" si="1380"/>
        <v>56.3</v>
      </c>
      <c r="L3069" s="143">
        <f t="shared" si="1381"/>
        <v>1</v>
      </c>
      <c r="M3069" s="12">
        <f t="shared" si="1381"/>
        <v>0</v>
      </c>
      <c r="N3069" s="143">
        <f t="shared" si="1381"/>
        <v>1</v>
      </c>
      <c r="O3069" s="247">
        <v>2</v>
      </c>
      <c r="P3069" s="13">
        <v>0</v>
      </c>
      <c r="Q3069" s="247">
        <v>2</v>
      </c>
      <c r="R3069" s="223" t="s">
        <v>22</v>
      </c>
      <c r="S3069" s="141">
        <v>43269</v>
      </c>
      <c r="T3069" s="143">
        <v>103</v>
      </c>
      <c r="U3069" s="45">
        <v>47118</v>
      </c>
      <c r="V3069" s="139">
        <v>40057</v>
      </c>
      <c r="W3069" s="148" t="s">
        <v>543</v>
      </c>
      <c r="X3069" s="148" t="s">
        <v>556</v>
      </c>
      <c r="Y3069" s="11"/>
    </row>
    <row r="3070" spans="1:25" s="17" customFormat="1" ht="24.95" customHeight="1" x14ac:dyDescent="0.2">
      <c r="A3070" s="58">
        <v>25</v>
      </c>
      <c r="B3070" s="143" t="s">
        <v>207</v>
      </c>
      <c r="C3070" s="143" t="s">
        <v>335</v>
      </c>
      <c r="D3070" s="142">
        <v>4</v>
      </c>
      <c r="E3070" s="143" t="s">
        <v>13</v>
      </c>
      <c r="F3070" s="38">
        <v>3</v>
      </c>
      <c r="G3070" s="14"/>
      <c r="H3070" s="140">
        <v>42</v>
      </c>
      <c r="I3070" s="228">
        <f t="shared" si="1378"/>
        <v>42</v>
      </c>
      <c r="J3070" s="228">
        <f t="shared" si="1379"/>
        <v>0</v>
      </c>
      <c r="K3070" s="228">
        <f t="shared" si="1380"/>
        <v>42</v>
      </c>
      <c r="L3070" s="143">
        <f t="shared" si="1381"/>
        <v>1</v>
      </c>
      <c r="M3070" s="12">
        <f t="shared" si="1381"/>
        <v>0</v>
      </c>
      <c r="N3070" s="143">
        <f t="shared" si="1381"/>
        <v>1</v>
      </c>
      <c r="O3070" s="247">
        <v>9</v>
      </c>
      <c r="P3070" s="13">
        <v>0</v>
      </c>
      <c r="Q3070" s="247">
        <v>9</v>
      </c>
      <c r="R3070" s="223" t="s">
        <v>22</v>
      </c>
      <c r="S3070" s="141">
        <v>43269</v>
      </c>
      <c r="T3070" s="143">
        <v>103</v>
      </c>
      <c r="U3070" s="45">
        <v>47118</v>
      </c>
      <c r="V3070" s="139">
        <v>41949</v>
      </c>
      <c r="W3070" s="148" t="s">
        <v>543</v>
      </c>
      <c r="X3070" s="148" t="s">
        <v>556</v>
      </c>
      <c r="Y3070" s="11"/>
    </row>
    <row r="3071" spans="1:25" s="17" customFormat="1" ht="24.95" customHeight="1" x14ac:dyDescent="0.2">
      <c r="A3071" s="58">
        <v>25</v>
      </c>
      <c r="B3071" s="143" t="s">
        <v>207</v>
      </c>
      <c r="C3071" s="143" t="s">
        <v>335</v>
      </c>
      <c r="D3071" s="142">
        <v>5</v>
      </c>
      <c r="E3071" s="143" t="s">
        <v>12</v>
      </c>
      <c r="F3071" s="38">
        <v>2</v>
      </c>
      <c r="G3071" s="14"/>
      <c r="H3071" s="140">
        <v>71.8</v>
      </c>
      <c r="I3071" s="228">
        <f t="shared" si="1378"/>
        <v>71.8</v>
      </c>
      <c r="J3071" s="228">
        <f t="shared" si="1379"/>
        <v>71.8</v>
      </c>
      <c r="K3071" s="228">
        <f t="shared" si="1380"/>
        <v>0</v>
      </c>
      <c r="L3071" s="143">
        <f t="shared" si="1381"/>
        <v>1</v>
      </c>
      <c r="M3071" s="12">
        <f t="shared" si="1381"/>
        <v>1</v>
      </c>
      <c r="N3071" s="143">
        <f t="shared" si="1381"/>
        <v>0</v>
      </c>
      <c r="O3071" s="247">
        <v>2</v>
      </c>
      <c r="P3071" s="13">
        <v>0</v>
      </c>
      <c r="Q3071" s="247">
        <v>2</v>
      </c>
      <c r="R3071" s="223" t="s">
        <v>22</v>
      </c>
      <c r="S3071" s="141">
        <v>43269</v>
      </c>
      <c r="T3071" s="143">
        <v>103</v>
      </c>
      <c r="U3071" s="45">
        <v>47118</v>
      </c>
      <c r="V3071" s="16"/>
      <c r="W3071" s="148" t="s">
        <v>543</v>
      </c>
      <c r="X3071" s="148" t="s">
        <v>556</v>
      </c>
      <c r="Y3071" s="11"/>
    </row>
    <row r="3072" spans="1:25" s="17" customFormat="1" ht="24.95" customHeight="1" x14ac:dyDescent="0.2">
      <c r="A3072" s="58">
        <v>25</v>
      </c>
      <c r="B3072" s="143" t="s">
        <v>207</v>
      </c>
      <c r="C3072" s="143" t="s">
        <v>335</v>
      </c>
      <c r="D3072" s="142">
        <v>6</v>
      </c>
      <c r="E3072" s="143" t="s">
        <v>12</v>
      </c>
      <c r="F3072" s="38">
        <v>3</v>
      </c>
      <c r="G3072" s="14"/>
      <c r="H3072" s="140">
        <v>56.4</v>
      </c>
      <c r="I3072" s="228">
        <f t="shared" si="1378"/>
        <v>56.4</v>
      </c>
      <c r="J3072" s="228">
        <f t="shared" si="1379"/>
        <v>56.4</v>
      </c>
      <c r="K3072" s="228">
        <f t="shared" si="1380"/>
        <v>0</v>
      </c>
      <c r="L3072" s="143">
        <f t="shared" si="1381"/>
        <v>1</v>
      </c>
      <c r="M3072" s="12">
        <f t="shared" si="1381"/>
        <v>1</v>
      </c>
      <c r="N3072" s="143">
        <f t="shared" si="1381"/>
        <v>0</v>
      </c>
      <c r="O3072" s="247">
        <v>2</v>
      </c>
      <c r="P3072" s="13">
        <v>0</v>
      </c>
      <c r="Q3072" s="247">
        <v>2</v>
      </c>
      <c r="R3072" s="223" t="s">
        <v>22</v>
      </c>
      <c r="S3072" s="52">
        <v>43269</v>
      </c>
      <c r="T3072" s="49">
        <v>103</v>
      </c>
      <c r="U3072" s="197">
        <v>47118</v>
      </c>
      <c r="V3072" s="16"/>
      <c r="W3072" s="148" t="s">
        <v>543</v>
      </c>
      <c r="X3072" s="148" t="s">
        <v>556</v>
      </c>
      <c r="Y3072" s="11"/>
    </row>
    <row r="3073" spans="1:25" s="72" customFormat="1" ht="21" customHeight="1" x14ac:dyDescent="0.2">
      <c r="A3073" s="75">
        <v>25</v>
      </c>
      <c r="B3073" s="76" t="s">
        <v>207</v>
      </c>
      <c r="C3073" s="76" t="s">
        <v>335</v>
      </c>
      <c r="D3073" s="77">
        <f>COUNTA(D3067:D3072)</f>
        <v>6</v>
      </c>
      <c r="E3073" s="47" t="s">
        <v>34</v>
      </c>
      <c r="F3073" s="33"/>
      <c r="G3073" s="78">
        <v>426.9</v>
      </c>
      <c r="H3073" s="78">
        <f t="shared" ref="H3073:Q3073" si="1382">SUM(H3067:H3072)</f>
        <v>375</v>
      </c>
      <c r="I3073" s="78">
        <f t="shared" si="1382"/>
        <v>375</v>
      </c>
      <c r="J3073" s="78">
        <f t="shared" si="1382"/>
        <v>214.1</v>
      </c>
      <c r="K3073" s="78">
        <f t="shared" si="1382"/>
        <v>160.9</v>
      </c>
      <c r="L3073" s="77">
        <f t="shared" si="1382"/>
        <v>6</v>
      </c>
      <c r="M3073" s="77">
        <f t="shared" si="1382"/>
        <v>3</v>
      </c>
      <c r="N3073" s="77">
        <f t="shared" si="1382"/>
        <v>3</v>
      </c>
      <c r="O3073" s="77">
        <f t="shared" si="1382"/>
        <v>26</v>
      </c>
      <c r="P3073" s="77">
        <f t="shared" si="1382"/>
        <v>0</v>
      </c>
      <c r="Q3073" s="77">
        <f t="shared" si="1382"/>
        <v>26</v>
      </c>
      <c r="R3073" s="15" t="str">
        <f>IF(L3073/D3073=0,"дом расселён 100%",IF(L3073-D3073=0,"0%",IF(L3073/D3073&lt;1,1-L3073/D3073)))</f>
        <v>0%</v>
      </c>
      <c r="S3073" s="79">
        <v>43269</v>
      </c>
      <c r="T3073" s="76">
        <v>103</v>
      </c>
      <c r="U3073" s="79">
        <v>47118</v>
      </c>
      <c r="V3073" s="16"/>
      <c r="W3073" s="148" t="s">
        <v>543</v>
      </c>
      <c r="X3073" s="148" t="s">
        <v>556</v>
      </c>
      <c r="Y3073" s="11"/>
    </row>
    <row r="3074" spans="1:25" s="17" customFormat="1" ht="24.95" customHeight="1" x14ac:dyDescent="0.2">
      <c r="A3074" s="58">
        <v>26</v>
      </c>
      <c r="B3074" s="143" t="s">
        <v>207</v>
      </c>
      <c r="C3074" s="143" t="s">
        <v>337</v>
      </c>
      <c r="D3074" s="142">
        <v>1</v>
      </c>
      <c r="E3074" s="143" t="s">
        <v>12</v>
      </c>
      <c r="F3074" s="38">
        <v>3</v>
      </c>
      <c r="G3074" s="14"/>
      <c r="H3074" s="140">
        <v>69.099999999999994</v>
      </c>
      <c r="I3074" s="228">
        <f t="shared" ref="I3074:I3081" si="1383">IF(R3074="Подлежит расселению",H3074,IF(R3074="Расселено",0,IF(R3074="Пустующие",0,IF(R3074="В суде",H3074))))</f>
        <v>69.099999999999994</v>
      </c>
      <c r="J3074" s="228">
        <f t="shared" ref="J3074:J3081" si="1384">IF(E3074="Муниципальная",I3074,IF(E3074="Частная",0,IF(E3074="Государственная",0,IF(E3074="Юр.лицо",0))))</f>
        <v>69.099999999999994</v>
      </c>
      <c r="K3074" s="228">
        <f t="shared" ref="K3074:K3081" si="1385">IF(E3074="Муниципальная",0,IF(E3074="Частная",I3074,IF(E3074="Государственная",I3074,IF(E3074="Юр.лицо",I3074))))</f>
        <v>0</v>
      </c>
      <c r="L3074" s="143">
        <f t="shared" ref="L3074:N3081" si="1386">IF(I3074&gt;0,1,IF(I3074=0,0))</f>
        <v>1</v>
      </c>
      <c r="M3074" s="12">
        <f t="shared" si="1386"/>
        <v>1</v>
      </c>
      <c r="N3074" s="143">
        <f t="shared" si="1386"/>
        <v>0</v>
      </c>
      <c r="O3074" s="247">
        <v>5</v>
      </c>
      <c r="P3074" s="13">
        <v>0</v>
      </c>
      <c r="Q3074" s="247">
        <v>5</v>
      </c>
      <c r="R3074" s="223" t="s">
        <v>22</v>
      </c>
      <c r="S3074" s="57">
        <v>43269</v>
      </c>
      <c r="T3074" s="54">
        <v>103</v>
      </c>
      <c r="U3074" s="207">
        <v>47118</v>
      </c>
      <c r="V3074" s="16"/>
      <c r="W3074" s="148" t="s">
        <v>543</v>
      </c>
      <c r="X3074" s="148" t="s">
        <v>556</v>
      </c>
      <c r="Y3074" s="11"/>
    </row>
    <row r="3075" spans="1:25" s="17" customFormat="1" ht="24.95" customHeight="1" x14ac:dyDescent="0.2">
      <c r="A3075" s="58">
        <v>26</v>
      </c>
      <c r="B3075" s="143" t="s">
        <v>207</v>
      </c>
      <c r="C3075" s="143" t="s">
        <v>337</v>
      </c>
      <c r="D3075" s="142">
        <v>2</v>
      </c>
      <c r="E3075" s="143" t="s">
        <v>12</v>
      </c>
      <c r="F3075" s="38">
        <v>3</v>
      </c>
      <c r="G3075" s="14"/>
      <c r="H3075" s="140">
        <v>67.8</v>
      </c>
      <c r="I3075" s="228">
        <f t="shared" si="1383"/>
        <v>67.8</v>
      </c>
      <c r="J3075" s="228">
        <f t="shared" si="1384"/>
        <v>67.8</v>
      </c>
      <c r="K3075" s="228">
        <f t="shared" si="1385"/>
        <v>0</v>
      </c>
      <c r="L3075" s="143">
        <f t="shared" si="1386"/>
        <v>1</v>
      </c>
      <c r="M3075" s="12">
        <f t="shared" si="1386"/>
        <v>1</v>
      </c>
      <c r="N3075" s="143">
        <f t="shared" si="1386"/>
        <v>0</v>
      </c>
      <c r="O3075" s="247">
        <v>3</v>
      </c>
      <c r="P3075" s="13">
        <v>0</v>
      </c>
      <c r="Q3075" s="247">
        <v>3</v>
      </c>
      <c r="R3075" s="223" t="s">
        <v>22</v>
      </c>
      <c r="S3075" s="141">
        <v>43269</v>
      </c>
      <c r="T3075" s="143">
        <v>103</v>
      </c>
      <c r="U3075" s="45">
        <v>47118</v>
      </c>
      <c r="V3075" s="16"/>
      <c r="W3075" s="148" t="s">
        <v>543</v>
      </c>
      <c r="X3075" s="148" t="s">
        <v>556</v>
      </c>
      <c r="Y3075" s="11"/>
    </row>
    <row r="3076" spans="1:25" s="17" customFormat="1" ht="24.95" customHeight="1" x14ac:dyDescent="0.2">
      <c r="A3076" s="58">
        <v>26</v>
      </c>
      <c r="B3076" s="143" t="s">
        <v>207</v>
      </c>
      <c r="C3076" s="143" t="s">
        <v>337</v>
      </c>
      <c r="D3076" s="142">
        <v>3</v>
      </c>
      <c r="E3076" s="143" t="s">
        <v>13</v>
      </c>
      <c r="F3076" s="38">
        <v>2</v>
      </c>
      <c r="G3076" s="14"/>
      <c r="H3076" s="140">
        <v>47.2</v>
      </c>
      <c r="I3076" s="228">
        <f t="shared" si="1383"/>
        <v>47.2</v>
      </c>
      <c r="J3076" s="228">
        <f t="shared" si="1384"/>
        <v>0</v>
      </c>
      <c r="K3076" s="228">
        <f t="shared" si="1385"/>
        <v>47.2</v>
      </c>
      <c r="L3076" s="143">
        <f t="shared" si="1386"/>
        <v>1</v>
      </c>
      <c r="M3076" s="12">
        <f t="shared" si="1386"/>
        <v>0</v>
      </c>
      <c r="N3076" s="143">
        <f t="shared" si="1386"/>
        <v>1</v>
      </c>
      <c r="O3076" s="247">
        <v>3</v>
      </c>
      <c r="P3076" s="13">
        <v>0</v>
      </c>
      <c r="Q3076" s="247">
        <v>3</v>
      </c>
      <c r="R3076" s="223" t="s">
        <v>22</v>
      </c>
      <c r="S3076" s="141">
        <v>43269</v>
      </c>
      <c r="T3076" s="143">
        <v>103</v>
      </c>
      <c r="U3076" s="45">
        <v>47118</v>
      </c>
      <c r="V3076" s="139">
        <v>38734</v>
      </c>
      <c r="W3076" s="148" t="s">
        <v>543</v>
      </c>
      <c r="X3076" s="148" t="s">
        <v>556</v>
      </c>
      <c r="Y3076" s="11"/>
    </row>
    <row r="3077" spans="1:25" s="17" customFormat="1" ht="24.95" customHeight="1" x14ac:dyDescent="0.2">
      <c r="A3077" s="58">
        <v>26</v>
      </c>
      <c r="B3077" s="143" t="s">
        <v>207</v>
      </c>
      <c r="C3077" s="143" t="s">
        <v>337</v>
      </c>
      <c r="D3077" s="142">
        <v>4</v>
      </c>
      <c r="E3077" s="143" t="s">
        <v>12</v>
      </c>
      <c r="F3077" s="38">
        <v>3</v>
      </c>
      <c r="G3077" s="14"/>
      <c r="H3077" s="140">
        <v>65.7</v>
      </c>
      <c r="I3077" s="228">
        <f t="shared" si="1383"/>
        <v>65.7</v>
      </c>
      <c r="J3077" s="228">
        <f t="shared" si="1384"/>
        <v>65.7</v>
      </c>
      <c r="K3077" s="228">
        <f t="shared" si="1385"/>
        <v>0</v>
      </c>
      <c r="L3077" s="143">
        <f t="shared" si="1386"/>
        <v>1</v>
      </c>
      <c r="M3077" s="12">
        <f t="shared" si="1386"/>
        <v>1</v>
      </c>
      <c r="N3077" s="143">
        <f t="shared" si="1386"/>
        <v>0</v>
      </c>
      <c r="O3077" s="247">
        <v>4</v>
      </c>
      <c r="P3077" s="13">
        <v>0</v>
      </c>
      <c r="Q3077" s="247">
        <v>4</v>
      </c>
      <c r="R3077" s="223" t="s">
        <v>22</v>
      </c>
      <c r="S3077" s="141">
        <v>43269</v>
      </c>
      <c r="T3077" s="143">
        <v>103</v>
      </c>
      <c r="U3077" s="45">
        <v>47118</v>
      </c>
      <c r="V3077" s="16"/>
      <c r="W3077" s="148" t="s">
        <v>543</v>
      </c>
      <c r="X3077" s="148" t="s">
        <v>556</v>
      </c>
      <c r="Y3077" s="11"/>
    </row>
    <row r="3078" spans="1:25" s="17" customFormat="1" ht="24.95" customHeight="1" x14ac:dyDescent="0.2">
      <c r="A3078" s="58">
        <v>26</v>
      </c>
      <c r="B3078" s="143" t="s">
        <v>207</v>
      </c>
      <c r="C3078" s="143" t="s">
        <v>337</v>
      </c>
      <c r="D3078" s="142">
        <v>5</v>
      </c>
      <c r="E3078" s="143" t="s">
        <v>13</v>
      </c>
      <c r="F3078" s="38">
        <v>2</v>
      </c>
      <c r="G3078" s="14"/>
      <c r="H3078" s="140">
        <v>46.5</v>
      </c>
      <c r="I3078" s="228">
        <f t="shared" si="1383"/>
        <v>46.5</v>
      </c>
      <c r="J3078" s="228">
        <f t="shared" si="1384"/>
        <v>0</v>
      </c>
      <c r="K3078" s="228">
        <f t="shared" si="1385"/>
        <v>46.5</v>
      </c>
      <c r="L3078" s="143">
        <f t="shared" si="1386"/>
        <v>1</v>
      </c>
      <c r="M3078" s="12">
        <f t="shared" si="1386"/>
        <v>0</v>
      </c>
      <c r="N3078" s="143">
        <f t="shared" si="1386"/>
        <v>1</v>
      </c>
      <c r="O3078" s="247">
        <v>6</v>
      </c>
      <c r="P3078" s="13">
        <v>0</v>
      </c>
      <c r="Q3078" s="247">
        <v>6</v>
      </c>
      <c r="R3078" s="223" t="s">
        <v>22</v>
      </c>
      <c r="S3078" s="141">
        <v>43269</v>
      </c>
      <c r="T3078" s="143">
        <v>103</v>
      </c>
      <c r="U3078" s="45">
        <v>47118</v>
      </c>
      <c r="V3078" s="139">
        <v>42704</v>
      </c>
      <c r="W3078" s="148" t="s">
        <v>543</v>
      </c>
      <c r="X3078" s="148" t="s">
        <v>556</v>
      </c>
      <c r="Y3078" s="11"/>
    </row>
    <row r="3079" spans="1:25" s="17" customFormat="1" ht="24.95" customHeight="1" x14ac:dyDescent="0.2">
      <c r="A3079" s="58">
        <v>26</v>
      </c>
      <c r="B3079" s="143" t="s">
        <v>207</v>
      </c>
      <c r="C3079" s="143" t="s">
        <v>337</v>
      </c>
      <c r="D3079" s="142">
        <v>6</v>
      </c>
      <c r="E3079" s="143" t="s">
        <v>13</v>
      </c>
      <c r="F3079" s="38">
        <v>2</v>
      </c>
      <c r="G3079" s="14"/>
      <c r="H3079" s="140">
        <v>46.6</v>
      </c>
      <c r="I3079" s="228">
        <f t="shared" si="1383"/>
        <v>46.6</v>
      </c>
      <c r="J3079" s="228">
        <f t="shared" si="1384"/>
        <v>0</v>
      </c>
      <c r="K3079" s="228">
        <f t="shared" si="1385"/>
        <v>46.6</v>
      </c>
      <c r="L3079" s="143">
        <f t="shared" si="1386"/>
        <v>1</v>
      </c>
      <c r="M3079" s="12">
        <f t="shared" si="1386"/>
        <v>0</v>
      </c>
      <c r="N3079" s="143">
        <f t="shared" si="1386"/>
        <v>1</v>
      </c>
      <c r="O3079" s="247">
        <v>7</v>
      </c>
      <c r="P3079" s="13">
        <v>0</v>
      </c>
      <c r="Q3079" s="247">
        <v>7</v>
      </c>
      <c r="R3079" s="223" t="s">
        <v>22</v>
      </c>
      <c r="S3079" s="141">
        <v>43269</v>
      </c>
      <c r="T3079" s="143">
        <v>103</v>
      </c>
      <c r="U3079" s="45">
        <v>47118</v>
      </c>
      <c r="V3079" s="139">
        <v>39412</v>
      </c>
      <c r="W3079" s="148" t="s">
        <v>543</v>
      </c>
      <c r="X3079" s="148" t="s">
        <v>556</v>
      </c>
      <c r="Y3079" s="11"/>
    </row>
    <row r="3080" spans="1:25" s="17" customFormat="1" ht="24.95" customHeight="1" x14ac:dyDescent="0.2">
      <c r="A3080" s="58">
        <v>26</v>
      </c>
      <c r="B3080" s="143" t="s">
        <v>207</v>
      </c>
      <c r="C3080" s="143" t="s">
        <v>337</v>
      </c>
      <c r="D3080" s="142">
        <v>7</v>
      </c>
      <c r="E3080" s="143" t="s">
        <v>13</v>
      </c>
      <c r="F3080" s="38">
        <v>2</v>
      </c>
      <c r="G3080" s="14"/>
      <c r="H3080" s="140">
        <v>69.5</v>
      </c>
      <c r="I3080" s="228">
        <f t="shared" si="1383"/>
        <v>69.5</v>
      </c>
      <c r="J3080" s="228">
        <f t="shared" si="1384"/>
        <v>0</v>
      </c>
      <c r="K3080" s="228">
        <f t="shared" si="1385"/>
        <v>69.5</v>
      </c>
      <c r="L3080" s="143">
        <f t="shared" si="1386"/>
        <v>1</v>
      </c>
      <c r="M3080" s="12">
        <f t="shared" si="1386"/>
        <v>0</v>
      </c>
      <c r="N3080" s="143">
        <f t="shared" si="1386"/>
        <v>1</v>
      </c>
      <c r="O3080" s="247">
        <v>5</v>
      </c>
      <c r="P3080" s="13">
        <v>0</v>
      </c>
      <c r="Q3080" s="247">
        <v>5</v>
      </c>
      <c r="R3080" s="223" t="s">
        <v>22</v>
      </c>
      <c r="S3080" s="141">
        <v>43269</v>
      </c>
      <c r="T3080" s="143">
        <v>103</v>
      </c>
      <c r="U3080" s="45">
        <v>47118</v>
      </c>
      <c r="V3080" s="139">
        <v>40870</v>
      </c>
      <c r="W3080" s="148" t="s">
        <v>543</v>
      </c>
      <c r="X3080" s="148" t="s">
        <v>556</v>
      </c>
      <c r="Y3080" s="11"/>
    </row>
    <row r="3081" spans="1:25" s="17" customFormat="1" ht="24.95" customHeight="1" x14ac:dyDescent="0.2">
      <c r="A3081" s="58">
        <v>26</v>
      </c>
      <c r="B3081" s="143" t="s">
        <v>207</v>
      </c>
      <c r="C3081" s="143" t="s">
        <v>337</v>
      </c>
      <c r="D3081" s="142">
        <v>8</v>
      </c>
      <c r="E3081" s="143" t="s">
        <v>13</v>
      </c>
      <c r="F3081" s="38">
        <v>2</v>
      </c>
      <c r="G3081" s="14"/>
      <c r="H3081" s="140">
        <v>69</v>
      </c>
      <c r="I3081" s="228">
        <f t="shared" si="1383"/>
        <v>69</v>
      </c>
      <c r="J3081" s="228">
        <f t="shared" si="1384"/>
        <v>0</v>
      </c>
      <c r="K3081" s="228">
        <f t="shared" si="1385"/>
        <v>69</v>
      </c>
      <c r="L3081" s="143">
        <f t="shared" si="1386"/>
        <v>1</v>
      </c>
      <c r="M3081" s="12">
        <f t="shared" si="1386"/>
        <v>0</v>
      </c>
      <c r="N3081" s="143">
        <f t="shared" si="1386"/>
        <v>1</v>
      </c>
      <c r="O3081" s="247">
        <v>4</v>
      </c>
      <c r="P3081" s="13">
        <v>0</v>
      </c>
      <c r="Q3081" s="247">
        <v>4</v>
      </c>
      <c r="R3081" s="223" t="s">
        <v>22</v>
      </c>
      <c r="S3081" s="52">
        <v>43269</v>
      </c>
      <c r="T3081" s="49">
        <v>103</v>
      </c>
      <c r="U3081" s="197">
        <v>47118</v>
      </c>
      <c r="V3081" s="139">
        <v>43146</v>
      </c>
      <c r="W3081" s="148" t="s">
        <v>543</v>
      </c>
      <c r="X3081" s="148" t="s">
        <v>556</v>
      </c>
      <c r="Y3081" s="11"/>
    </row>
    <row r="3082" spans="1:25" s="72" customFormat="1" ht="21" customHeight="1" x14ac:dyDescent="0.2">
      <c r="A3082" s="75">
        <v>26</v>
      </c>
      <c r="B3082" s="76" t="s">
        <v>207</v>
      </c>
      <c r="C3082" s="76" t="s">
        <v>337</v>
      </c>
      <c r="D3082" s="77">
        <f>COUNTA(D3074:D3081)</f>
        <v>8</v>
      </c>
      <c r="E3082" s="47" t="s">
        <v>34</v>
      </c>
      <c r="F3082" s="33"/>
      <c r="G3082" s="78">
        <v>519.4</v>
      </c>
      <c r="H3082" s="78">
        <f t="shared" ref="H3082:Q3082" si="1387">SUM(H3074:H3081)</f>
        <v>481.4</v>
      </c>
      <c r="I3082" s="78">
        <f t="shared" si="1387"/>
        <v>481.4</v>
      </c>
      <c r="J3082" s="78">
        <f t="shared" si="1387"/>
        <v>202.59999999999997</v>
      </c>
      <c r="K3082" s="78">
        <f t="shared" si="1387"/>
        <v>278.8</v>
      </c>
      <c r="L3082" s="77">
        <f t="shared" si="1387"/>
        <v>8</v>
      </c>
      <c r="M3082" s="77">
        <f t="shared" si="1387"/>
        <v>3</v>
      </c>
      <c r="N3082" s="77">
        <f t="shared" si="1387"/>
        <v>5</v>
      </c>
      <c r="O3082" s="77">
        <f t="shared" si="1387"/>
        <v>37</v>
      </c>
      <c r="P3082" s="77">
        <f t="shared" si="1387"/>
        <v>0</v>
      </c>
      <c r="Q3082" s="77">
        <f t="shared" si="1387"/>
        <v>37</v>
      </c>
      <c r="R3082" s="15" t="str">
        <f>IF(L3082/D3082=0,"дом расселён 100%",IF(L3082-D3082=0,"0%",IF(L3082/D3082&lt;1,1-L3082/D3082)))</f>
        <v>0%</v>
      </c>
      <c r="S3082" s="79">
        <v>43269</v>
      </c>
      <c r="T3082" s="76">
        <v>103</v>
      </c>
      <c r="U3082" s="79">
        <v>47118</v>
      </c>
      <c r="V3082" s="16"/>
      <c r="W3082" s="148" t="s">
        <v>543</v>
      </c>
      <c r="X3082" s="148" t="s">
        <v>556</v>
      </c>
      <c r="Y3082" s="11"/>
    </row>
    <row r="3083" spans="1:25" s="17" customFormat="1" ht="24.95" customHeight="1" x14ac:dyDescent="0.2">
      <c r="A3083" s="58">
        <v>27</v>
      </c>
      <c r="B3083" s="143" t="s">
        <v>207</v>
      </c>
      <c r="C3083" s="143" t="s">
        <v>297</v>
      </c>
      <c r="D3083" s="142">
        <v>1</v>
      </c>
      <c r="E3083" s="143" t="s">
        <v>13</v>
      </c>
      <c r="F3083" s="38">
        <v>3</v>
      </c>
      <c r="G3083" s="14"/>
      <c r="H3083" s="140">
        <v>70.8</v>
      </c>
      <c r="I3083" s="228">
        <f t="shared" ref="I3083:I3094" si="1388">IF(R3083="Подлежит расселению",H3083,IF(R3083="Расселено",0,IF(R3083="Пустующие",0,IF(R3083="В суде",H3083))))</f>
        <v>70.8</v>
      </c>
      <c r="J3083" s="228">
        <f t="shared" ref="J3083:J3094" si="1389">IF(E3083="Муниципальная",I3083,IF(E3083="Частная",0,IF(E3083="Государственная",0,IF(E3083="Юр.лицо",0))))</f>
        <v>0</v>
      </c>
      <c r="K3083" s="228">
        <f t="shared" ref="K3083:K3094" si="1390">IF(E3083="Муниципальная",0,IF(E3083="Частная",I3083,IF(E3083="Государственная",I3083,IF(E3083="Юр.лицо",I3083))))</f>
        <v>70.8</v>
      </c>
      <c r="L3083" s="143">
        <f t="shared" ref="L3083:N3094" si="1391">IF(I3083&gt;0,1,IF(I3083=0,0))</f>
        <v>1</v>
      </c>
      <c r="M3083" s="12">
        <f t="shared" si="1391"/>
        <v>0</v>
      </c>
      <c r="N3083" s="143">
        <f t="shared" si="1391"/>
        <v>1</v>
      </c>
      <c r="O3083" s="247">
        <v>7</v>
      </c>
      <c r="P3083" s="13">
        <v>0</v>
      </c>
      <c r="Q3083" s="247">
        <v>7</v>
      </c>
      <c r="R3083" s="223" t="s">
        <v>22</v>
      </c>
      <c r="S3083" s="57">
        <v>43269</v>
      </c>
      <c r="T3083" s="54">
        <v>103</v>
      </c>
      <c r="U3083" s="207">
        <v>47118</v>
      </c>
      <c r="V3083" s="139">
        <v>39622</v>
      </c>
      <c r="W3083" s="148" t="s">
        <v>543</v>
      </c>
      <c r="X3083" s="148" t="s">
        <v>556</v>
      </c>
      <c r="Y3083" s="11"/>
    </row>
    <row r="3084" spans="1:25" s="17" customFormat="1" ht="24.95" customHeight="1" x14ac:dyDescent="0.2">
      <c r="A3084" s="58">
        <v>27</v>
      </c>
      <c r="B3084" s="143" t="s">
        <v>207</v>
      </c>
      <c r="C3084" s="143" t="s">
        <v>297</v>
      </c>
      <c r="D3084" s="142">
        <v>2</v>
      </c>
      <c r="E3084" s="143" t="s">
        <v>13</v>
      </c>
      <c r="F3084" s="38">
        <v>1</v>
      </c>
      <c r="G3084" s="14"/>
      <c r="H3084" s="140">
        <v>35.5</v>
      </c>
      <c r="I3084" s="228">
        <f t="shared" si="1388"/>
        <v>35.5</v>
      </c>
      <c r="J3084" s="228">
        <f t="shared" si="1389"/>
        <v>0</v>
      </c>
      <c r="K3084" s="228">
        <f t="shared" si="1390"/>
        <v>35.5</v>
      </c>
      <c r="L3084" s="143">
        <f t="shared" si="1391"/>
        <v>1</v>
      </c>
      <c r="M3084" s="12">
        <f t="shared" si="1391"/>
        <v>0</v>
      </c>
      <c r="N3084" s="143">
        <f t="shared" si="1391"/>
        <v>1</v>
      </c>
      <c r="O3084" s="247">
        <v>2</v>
      </c>
      <c r="P3084" s="13">
        <v>0</v>
      </c>
      <c r="Q3084" s="247">
        <v>2</v>
      </c>
      <c r="R3084" s="223" t="s">
        <v>22</v>
      </c>
      <c r="S3084" s="141">
        <v>43269</v>
      </c>
      <c r="T3084" s="143">
        <v>103</v>
      </c>
      <c r="U3084" s="45">
        <v>47118</v>
      </c>
      <c r="V3084" s="139">
        <v>41682</v>
      </c>
      <c r="W3084" s="148" t="s">
        <v>543</v>
      </c>
      <c r="X3084" s="148" t="s">
        <v>556</v>
      </c>
      <c r="Y3084" s="11"/>
    </row>
    <row r="3085" spans="1:25" s="17" customFormat="1" ht="24.95" customHeight="1" x14ac:dyDescent="0.2">
      <c r="A3085" s="58">
        <v>27</v>
      </c>
      <c r="B3085" s="143" t="s">
        <v>207</v>
      </c>
      <c r="C3085" s="143" t="s">
        <v>297</v>
      </c>
      <c r="D3085" s="142">
        <v>3</v>
      </c>
      <c r="E3085" s="143" t="s">
        <v>13</v>
      </c>
      <c r="F3085" s="38">
        <v>2</v>
      </c>
      <c r="G3085" s="14"/>
      <c r="H3085" s="140">
        <v>53.1</v>
      </c>
      <c r="I3085" s="228">
        <f t="shared" si="1388"/>
        <v>53.1</v>
      </c>
      <c r="J3085" s="228">
        <f t="shared" si="1389"/>
        <v>0</v>
      </c>
      <c r="K3085" s="228">
        <f t="shared" si="1390"/>
        <v>53.1</v>
      </c>
      <c r="L3085" s="143">
        <f t="shared" si="1391"/>
        <v>1</v>
      </c>
      <c r="M3085" s="12">
        <f t="shared" si="1391"/>
        <v>0</v>
      </c>
      <c r="N3085" s="143">
        <f t="shared" si="1391"/>
        <v>1</v>
      </c>
      <c r="O3085" s="247">
        <v>2</v>
      </c>
      <c r="P3085" s="13">
        <v>0</v>
      </c>
      <c r="Q3085" s="247">
        <v>2</v>
      </c>
      <c r="R3085" s="223" t="s">
        <v>22</v>
      </c>
      <c r="S3085" s="141">
        <v>43269</v>
      </c>
      <c r="T3085" s="143">
        <v>103</v>
      </c>
      <c r="U3085" s="45">
        <v>47118</v>
      </c>
      <c r="V3085" s="139">
        <v>42457</v>
      </c>
      <c r="W3085" s="148" t="s">
        <v>543</v>
      </c>
      <c r="X3085" s="148" t="s">
        <v>556</v>
      </c>
      <c r="Y3085" s="11"/>
    </row>
    <row r="3086" spans="1:25" s="17" customFormat="1" ht="24.95" customHeight="1" x14ac:dyDescent="0.2">
      <c r="A3086" s="58">
        <v>27</v>
      </c>
      <c r="B3086" s="143" t="s">
        <v>207</v>
      </c>
      <c r="C3086" s="143" t="s">
        <v>297</v>
      </c>
      <c r="D3086" s="142">
        <v>4</v>
      </c>
      <c r="E3086" s="143" t="s">
        <v>13</v>
      </c>
      <c r="F3086" s="38">
        <v>3</v>
      </c>
      <c r="G3086" s="14"/>
      <c r="H3086" s="140">
        <v>70.2</v>
      </c>
      <c r="I3086" s="228">
        <f t="shared" si="1388"/>
        <v>70.2</v>
      </c>
      <c r="J3086" s="228">
        <f t="shared" si="1389"/>
        <v>0</v>
      </c>
      <c r="K3086" s="228">
        <f t="shared" si="1390"/>
        <v>70.2</v>
      </c>
      <c r="L3086" s="143">
        <f t="shared" si="1391"/>
        <v>1</v>
      </c>
      <c r="M3086" s="12">
        <f t="shared" si="1391"/>
        <v>0</v>
      </c>
      <c r="N3086" s="143">
        <f t="shared" si="1391"/>
        <v>1</v>
      </c>
      <c r="O3086" s="247">
        <v>4</v>
      </c>
      <c r="P3086" s="13">
        <v>0</v>
      </c>
      <c r="Q3086" s="247">
        <v>4</v>
      </c>
      <c r="R3086" s="223" t="s">
        <v>22</v>
      </c>
      <c r="S3086" s="141">
        <v>43269</v>
      </c>
      <c r="T3086" s="143">
        <v>103</v>
      </c>
      <c r="U3086" s="45">
        <v>47118</v>
      </c>
      <c r="V3086" s="139">
        <v>39204</v>
      </c>
      <c r="W3086" s="148" t="s">
        <v>543</v>
      </c>
      <c r="X3086" s="148" t="s">
        <v>556</v>
      </c>
      <c r="Y3086" s="11"/>
    </row>
    <row r="3087" spans="1:25" s="308" customFormat="1" ht="24.95" customHeight="1" x14ac:dyDescent="0.2">
      <c r="A3087" s="271">
        <v>27</v>
      </c>
      <c r="B3087" s="272" t="s">
        <v>207</v>
      </c>
      <c r="C3087" s="272" t="s">
        <v>297</v>
      </c>
      <c r="D3087" s="275">
        <v>5</v>
      </c>
      <c r="E3087" s="272" t="s">
        <v>13</v>
      </c>
      <c r="F3087" s="273">
        <v>1</v>
      </c>
      <c r="G3087" s="305"/>
      <c r="H3087" s="274">
        <v>55</v>
      </c>
      <c r="I3087" s="274">
        <f t="shared" si="1388"/>
        <v>55</v>
      </c>
      <c r="J3087" s="274">
        <f t="shared" si="1389"/>
        <v>0</v>
      </c>
      <c r="K3087" s="274">
        <f t="shared" si="1390"/>
        <v>55</v>
      </c>
      <c r="L3087" s="272">
        <f t="shared" si="1391"/>
        <v>1</v>
      </c>
      <c r="M3087" s="306">
        <f t="shared" si="1391"/>
        <v>0</v>
      </c>
      <c r="N3087" s="272">
        <f t="shared" si="1391"/>
        <v>1</v>
      </c>
      <c r="O3087" s="275">
        <v>1</v>
      </c>
      <c r="P3087" s="307">
        <v>0</v>
      </c>
      <c r="Q3087" s="275">
        <v>1</v>
      </c>
      <c r="R3087" s="272" t="s">
        <v>22</v>
      </c>
      <c r="S3087" s="276">
        <v>43269</v>
      </c>
      <c r="T3087" s="272">
        <v>103</v>
      </c>
      <c r="U3087" s="277">
        <v>47118</v>
      </c>
      <c r="V3087" s="278">
        <v>43395</v>
      </c>
      <c r="W3087" s="275" t="s">
        <v>543</v>
      </c>
      <c r="X3087" s="275" t="s">
        <v>556</v>
      </c>
      <c r="Y3087" s="11"/>
    </row>
    <row r="3088" spans="1:25" s="17" customFormat="1" ht="24.95" customHeight="1" x14ac:dyDescent="0.2">
      <c r="A3088" s="58">
        <v>27</v>
      </c>
      <c r="B3088" s="143" t="s">
        <v>207</v>
      </c>
      <c r="C3088" s="143" t="s">
        <v>297</v>
      </c>
      <c r="D3088" s="142">
        <v>6</v>
      </c>
      <c r="E3088" s="143" t="s">
        <v>12</v>
      </c>
      <c r="F3088" s="38">
        <v>2</v>
      </c>
      <c r="G3088" s="14"/>
      <c r="H3088" s="140">
        <v>53.3</v>
      </c>
      <c r="I3088" s="228">
        <f t="shared" si="1388"/>
        <v>53.3</v>
      </c>
      <c r="J3088" s="228">
        <f t="shared" si="1389"/>
        <v>53.3</v>
      </c>
      <c r="K3088" s="228">
        <f t="shared" si="1390"/>
        <v>0</v>
      </c>
      <c r="L3088" s="143">
        <f t="shared" si="1391"/>
        <v>1</v>
      </c>
      <c r="M3088" s="12">
        <f t="shared" si="1391"/>
        <v>1</v>
      </c>
      <c r="N3088" s="143">
        <f t="shared" si="1391"/>
        <v>0</v>
      </c>
      <c r="O3088" s="247">
        <v>5</v>
      </c>
      <c r="P3088" s="13">
        <v>0</v>
      </c>
      <c r="Q3088" s="247">
        <v>5</v>
      </c>
      <c r="R3088" s="223" t="s">
        <v>22</v>
      </c>
      <c r="S3088" s="141">
        <v>43269</v>
      </c>
      <c r="T3088" s="143">
        <v>103</v>
      </c>
      <c r="U3088" s="45">
        <v>47118</v>
      </c>
      <c r="V3088" s="16"/>
      <c r="W3088" s="148" t="s">
        <v>543</v>
      </c>
      <c r="X3088" s="148" t="s">
        <v>556</v>
      </c>
      <c r="Y3088" s="11"/>
    </row>
    <row r="3089" spans="1:25" s="17" customFormat="1" ht="24.95" customHeight="1" x14ac:dyDescent="0.2">
      <c r="A3089" s="58">
        <v>27</v>
      </c>
      <c r="B3089" s="143" t="s">
        <v>207</v>
      </c>
      <c r="C3089" s="143" t="s">
        <v>297</v>
      </c>
      <c r="D3089" s="142">
        <v>7</v>
      </c>
      <c r="E3089" s="143" t="s">
        <v>13</v>
      </c>
      <c r="F3089" s="38">
        <v>2</v>
      </c>
      <c r="G3089" s="14"/>
      <c r="H3089" s="140">
        <v>52.5</v>
      </c>
      <c r="I3089" s="228">
        <f t="shared" si="1388"/>
        <v>52.5</v>
      </c>
      <c r="J3089" s="228">
        <f t="shared" si="1389"/>
        <v>0</v>
      </c>
      <c r="K3089" s="228">
        <f t="shared" si="1390"/>
        <v>52.5</v>
      </c>
      <c r="L3089" s="143">
        <f t="shared" si="1391"/>
        <v>1</v>
      </c>
      <c r="M3089" s="12">
        <f t="shared" si="1391"/>
        <v>0</v>
      </c>
      <c r="N3089" s="143">
        <f t="shared" si="1391"/>
        <v>1</v>
      </c>
      <c r="O3089" s="247">
        <v>2</v>
      </c>
      <c r="P3089" s="13">
        <v>0</v>
      </c>
      <c r="Q3089" s="247">
        <v>2</v>
      </c>
      <c r="R3089" s="223" t="s">
        <v>22</v>
      </c>
      <c r="S3089" s="141">
        <v>43269</v>
      </c>
      <c r="T3089" s="143">
        <v>103</v>
      </c>
      <c r="U3089" s="45">
        <v>47118</v>
      </c>
      <c r="V3089" s="139">
        <v>39331</v>
      </c>
      <c r="W3089" s="148" t="s">
        <v>543</v>
      </c>
      <c r="X3089" s="148" t="s">
        <v>556</v>
      </c>
      <c r="Y3089" s="11"/>
    </row>
    <row r="3090" spans="1:25" s="17" customFormat="1" ht="24.95" customHeight="1" x14ac:dyDescent="0.2">
      <c r="A3090" s="58">
        <v>27</v>
      </c>
      <c r="B3090" s="143" t="s">
        <v>207</v>
      </c>
      <c r="C3090" s="143" t="s">
        <v>297</v>
      </c>
      <c r="D3090" s="142">
        <v>8</v>
      </c>
      <c r="E3090" s="143" t="s">
        <v>13</v>
      </c>
      <c r="F3090" s="38">
        <v>1</v>
      </c>
      <c r="G3090" s="14"/>
      <c r="H3090" s="140">
        <v>35.200000000000003</v>
      </c>
      <c r="I3090" s="228">
        <f t="shared" si="1388"/>
        <v>35.200000000000003</v>
      </c>
      <c r="J3090" s="228">
        <f t="shared" si="1389"/>
        <v>0</v>
      </c>
      <c r="K3090" s="228">
        <f t="shared" si="1390"/>
        <v>35.200000000000003</v>
      </c>
      <c r="L3090" s="143">
        <f t="shared" si="1391"/>
        <v>1</v>
      </c>
      <c r="M3090" s="12">
        <f t="shared" si="1391"/>
        <v>0</v>
      </c>
      <c r="N3090" s="143">
        <f t="shared" si="1391"/>
        <v>1</v>
      </c>
      <c r="O3090" s="247">
        <v>2</v>
      </c>
      <c r="P3090" s="13">
        <v>0</v>
      </c>
      <c r="Q3090" s="247">
        <v>2</v>
      </c>
      <c r="R3090" s="223" t="s">
        <v>22</v>
      </c>
      <c r="S3090" s="141">
        <v>43269</v>
      </c>
      <c r="T3090" s="143">
        <v>103</v>
      </c>
      <c r="U3090" s="45">
        <v>47118</v>
      </c>
      <c r="V3090" s="139">
        <v>42340</v>
      </c>
      <c r="W3090" s="148" t="s">
        <v>543</v>
      </c>
      <c r="X3090" s="148" t="s">
        <v>556</v>
      </c>
      <c r="Y3090" s="11"/>
    </row>
    <row r="3091" spans="1:25" s="17" customFormat="1" ht="24.95" customHeight="1" x14ac:dyDescent="0.2">
      <c r="A3091" s="58">
        <v>27</v>
      </c>
      <c r="B3091" s="143" t="s">
        <v>207</v>
      </c>
      <c r="C3091" s="143" t="s">
        <v>297</v>
      </c>
      <c r="D3091" s="142">
        <v>9</v>
      </c>
      <c r="E3091" s="143" t="s">
        <v>13</v>
      </c>
      <c r="F3091" s="38">
        <v>3</v>
      </c>
      <c r="G3091" s="14"/>
      <c r="H3091" s="140">
        <v>70.3</v>
      </c>
      <c r="I3091" s="228">
        <f t="shared" si="1388"/>
        <v>70.3</v>
      </c>
      <c r="J3091" s="228">
        <f t="shared" si="1389"/>
        <v>0</v>
      </c>
      <c r="K3091" s="228">
        <f t="shared" si="1390"/>
        <v>70.3</v>
      </c>
      <c r="L3091" s="143">
        <f t="shared" si="1391"/>
        <v>1</v>
      </c>
      <c r="M3091" s="12">
        <f t="shared" si="1391"/>
        <v>0</v>
      </c>
      <c r="N3091" s="143">
        <f t="shared" si="1391"/>
        <v>1</v>
      </c>
      <c r="O3091" s="247">
        <v>2</v>
      </c>
      <c r="P3091" s="13">
        <v>0</v>
      </c>
      <c r="Q3091" s="247">
        <v>2</v>
      </c>
      <c r="R3091" s="223" t="s">
        <v>22</v>
      </c>
      <c r="S3091" s="141">
        <v>43269</v>
      </c>
      <c r="T3091" s="143">
        <v>103</v>
      </c>
      <c r="U3091" s="45">
        <v>47118</v>
      </c>
      <c r="V3091" s="139">
        <v>40126</v>
      </c>
      <c r="W3091" s="148" t="s">
        <v>543</v>
      </c>
      <c r="X3091" s="148" t="s">
        <v>556</v>
      </c>
      <c r="Y3091" s="11"/>
    </row>
    <row r="3092" spans="1:25" s="308" customFormat="1" ht="24.95" customHeight="1" x14ac:dyDescent="0.2">
      <c r="A3092" s="271">
        <v>27</v>
      </c>
      <c r="B3092" s="272" t="s">
        <v>207</v>
      </c>
      <c r="C3092" s="272" t="s">
        <v>297</v>
      </c>
      <c r="D3092" s="275">
        <v>10</v>
      </c>
      <c r="E3092" s="272" t="s">
        <v>13</v>
      </c>
      <c r="F3092" s="273">
        <v>2</v>
      </c>
      <c r="G3092" s="305"/>
      <c r="H3092" s="274">
        <v>53.4</v>
      </c>
      <c r="I3092" s="274">
        <f t="shared" si="1388"/>
        <v>53.4</v>
      </c>
      <c r="J3092" s="274">
        <f t="shared" si="1389"/>
        <v>0</v>
      </c>
      <c r="K3092" s="274">
        <f t="shared" si="1390"/>
        <v>53.4</v>
      </c>
      <c r="L3092" s="272">
        <f t="shared" si="1391"/>
        <v>1</v>
      </c>
      <c r="M3092" s="306">
        <f t="shared" si="1391"/>
        <v>0</v>
      </c>
      <c r="N3092" s="272">
        <f t="shared" si="1391"/>
        <v>1</v>
      </c>
      <c r="O3092" s="275">
        <v>2</v>
      </c>
      <c r="P3092" s="307">
        <v>0</v>
      </c>
      <c r="Q3092" s="275">
        <v>2</v>
      </c>
      <c r="R3092" s="272" t="s">
        <v>22</v>
      </c>
      <c r="S3092" s="276">
        <v>43269</v>
      </c>
      <c r="T3092" s="272">
        <v>103</v>
      </c>
      <c r="U3092" s="277">
        <v>47118</v>
      </c>
      <c r="V3092" s="278">
        <v>43400</v>
      </c>
      <c r="W3092" s="275" t="s">
        <v>543</v>
      </c>
      <c r="X3092" s="275" t="s">
        <v>556</v>
      </c>
      <c r="Y3092" s="11"/>
    </row>
    <row r="3093" spans="1:25" s="17" customFormat="1" ht="24.95" customHeight="1" x14ac:dyDescent="0.2">
      <c r="A3093" s="58">
        <v>27</v>
      </c>
      <c r="B3093" s="143" t="s">
        <v>207</v>
      </c>
      <c r="C3093" s="143" t="s">
        <v>297</v>
      </c>
      <c r="D3093" s="142">
        <v>11</v>
      </c>
      <c r="E3093" s="143" t="s">
        <v>13</v>
      </c>
      <c r="F3093" s="38">
        <v>2</v>
      </c>
      <c r="G3093" s="14"/>
      <c r="H3093" s="140">
        <v>52.9</v>
      </c>
      <c r="I3093" s="228">
        <f t="shared" si="1388"/>
        <v>52.9</v>
      </c>
      <c r="J3093" s="228">
        <f t="shared" si="1389"/>
        <v>0</v>
      </c>
      <c r="K3093" s="228">
        <f t="shared" si="1390"/>
        <v>52.9</v>
      </c>
      <c r="L3093" s="143">
        <f t="shared" si="1391"/>
        <v>1</v>
      </c>
      <c r="M3093" s="12">
        <f t="shared" si="1391"/>
        <v>0</v>
      </c>
      <c r="N3093" s="143">
        <f t="shared" si="1391"/>
        <v>1</v>
      </c>
      <c r="O3093" s="247">
        <v>3</v>
      </c>
      <c r="P3093" s="13">
        <v>0</v>
      </c>
      <c r="Q3093" s="247">
        <v>3</v>
      </c>
      <c r="R3093" s="223" t="s">
        <v>22</v>
      </c>
      <c r="S3093" s="141">
        <v>43269</v>
      </c>
      <c r="T3093" s="143">
        <v>103</v>
      </c>
      <c r="U3093" s="45">
        <v>47118</v>
      </c>
      <c r="V3093" s="139">
        <v>41365</v>
      </c>
      <c r="W3093" s="148" t="s">
        <v>543</v>
      </c>
      <c r="X3093" s="148" t="s">
        <v>556</v>
      </c>
      <c r="Y3093" s="11"/>
    </row>
    <row r="3094" spans="1:25" s="17" customFormat="1" ht="24.95" customHeight="1" x14ac:dyDescent="0.2">
      <c r="A3094" s="58">
        <v>27</v>
      </c>
      <c r="B3094" s="143" t="s">
        <v>207</v>
      </c>
      <c r="C3094" s="143" t="s">
        <v>297</v>
      </c>
      <c r="D3094" s="142">
        <v>12</v>
      </c>
      <c r="E3094" s="143" t="s">
        <v>13</v>
      </c>
      <c r="F3094" s="38">
        <v>2</v>
      </c>
      <c r="G3094" s="14"/>
      <c r="H3094" s="140">
        <v>52.6</v>
      </c>
      <c r="I3094" s="228">
        <f t="shared" si="1388"/>
        <v>52.6</v>
      </c>
      <c r="J3094" s="228">
        <f t="shared" si="1389"/>
        <v>0</v>
      </c>
      <c r="K3094" s="228">
        <f t="shared" si="1390"/>
        <v>52.6</v>
      </c>
      <c r="L3094" s="143">
        <f t="shared" si="1391"/>
        <v>1</v>
      </c>
      <c r="M3094" s="12">
        <f t="shared" si="1391"/>
        <v>0</v>
      </c>
      <c r="N3094" s="143">
        <f t="shared" si="1391"/>
        <v>1</v>
      </c>
      <c r="O3094" s="247">
        <v>3</v>
      </c>
      <c r="P3094" s="13">
        <v>0</v>
      </c>
      <c r="Q3094" s="247">
        <v>3</v>
      </c>
      <c r="R3094" s="223" t="s">
        <v>22</v>
      </c>
      <c r="S3094" s="52">
        <v>43269</v>
      </c>
      <c r="T3094" s="49">
        <v>103</v>
      </c>
      <c r="U3094" s="197">
        <v>47118</v>
      </c>
      <c r="V3094" s="139">
        <v>40102</v>
      </c>
      <c r="W3094" s="148" t="s">
        <v>543</v>
      </c>
      <c r="X3094" s="148" t="s">
        <v>556</v>
      </c>
      <c r="Y3094" s="11"/>
    </row>
    <row r="3095" spans="1:25" s="72" customFormat="1" ht="21" customHeight="1" x14ac:dyDescent="0.2">
      <c r="A3095" s="75">
        <v>27</v>
      </c>
      <c r="B3095" s="76" t="s">
        <v>207</v>
      </c>
      <c r="C3095" s="76" t="s">
        <v>297</v>
      </c>
      <c r="D3095" s="77">
        <f>COUNTA(D3083:D3094)</f>
        <v>12</v>
      </c>
      <c r="E3095" s="47" t="s">
        <v>34</v>
      </c>
      <c r="F3095" s="33"/>
      <c r="G3095" s="78">
        <v>792.5</v>
      </c>
      <c r="H3095" s="78">
        <f t="shared" ref="H3095:Q3095" si="1392">SUM(H3083:H3094)</f>
        <v>654.80000000000007</v>
      </c>
      <c r="I3095" s="78">
        <f t="shared" si="1392"/>
        <v>654.80000000000007</v>
      </c>
      <c r="J3095" s="78">
        <f t="shared" si="1392"/>
        <v>53.3</v>
      </c>
      <c r="K3095" s="78">
        <f t="shared" si="1392"/>
        <v>601.5</v>
      </c>
      <c r="L3095" s="77">
        <f t="shared" si="1392"/>
        <v>12</v>
      </c>
      <c r="M3095" s="77">
        <f t="shared" si="1392"/>
        <v>1</v>
      </c>
      <c r="N3095" s="77">
        <f t="shared" si="1392"/>
        <v>11</v>
      </c>
      <c r="O3095" s="77">
        <f t="shared" si="1392"/>
        <v>35</v>
      </c>
      <c r="P3095" s="77">
        <f t="shared" si="1392"/>
        <v>0</v>
      </c>
      <c r="Q3095" s="77">
        <f t="shared" si="1392"/>
        <v>35</v>
      </c>
      <c r="R3095" s="15" t="str">
        <f>IF(L3095/D3095=0,"дом расселён 100%",IF(L3095-D3095=0,"0%",IF(L3095/D3095&lt;1,1-L3095/D3095)))</f>
        <v>0%</v>
      </c>
      <c r="S3095" s="79">
        <v>43269</v>
      </c>
      <c r="T3095" s="76">
        <v>103</v>
      </c>
      <c r="U3095" s="79">
        <v>47118</v>
      </c>
      <c r="V3095" s="16"/>
      <c r="W3095" s="148" t="s">
        <v>543</v>
      </c>
      <c r="X3095" s="148" t="s">
        <v>556</v>
      </c>
      <c r="Y3095" s="11"/>
    </row>
    <row r="3096" spans="1:25" s="308" customFormat="1" ht="24.95" customHeight="1" x14ac:dyDescent="0.2">
      <c r="A3096" s="271">
        <v>28</v>
      </c>
      <c r="B3096" s="272" t="s">
        <v>207</v>
      </c>
      <c r="C3096" s="272" t="s">
        <v>336</v>
      </c>
      <c r="D3096" s="275">
        <v>1</v>
      </c>
      <c r="E3096" s="272" t="s">
        <v>13</v>
      </c>
      <c r="F3096" s="273">
        <v>3</v>
      </c>
      <c r="G3096" s="305"/>
      <c r="H3096" s="274">
        <v>70.3</v>
      </c>
      <c r="I3096" s="274">
        <f t="shared" ref="I3096:I3107" si="1393">IF(R3096="Подлежит расселению",H3096,IF(R3096="Расселено",0,IF(R3096="Пустующие",0,IF(R3096="В суде",H3096))))</f>
        <v>70.3</v>
      </c>
      <c r="J3096" s="274">
        <f t="shared" ref="J3096:J3107" si="1394">IF(E3096="Муниципальная",I3096,IF(E3096="Частная",0,IF(E3096="Государственная",0,IF(E3096="Юр.лицо",0))))</f>
        <v>0</v>
      </c>
      <c r="K3096" s="274">
        <f t="shared" ref="K3096:K3107" si="1395">IF(E3096="Муниципальная",0,IF(E3096="Частная",I3096,IF(E3096="Государственная",I3096,IF(E3096="Юр.лицо",I3096))))</f>
        <v>70.3</v>
      </c>
      <c r="L3096" s="272">
        <f t="shared" ref="L3096:N3107" si="1396">IF(I3096&gt;0,1,IF(I3096=0,0))</f>
        <v>1</v>
      </c>
      <c r="M3096" s="306">
        <f t="shared" si="1396"/>
        <v>0</v>
      </c>
      <c r="N3096" s="272">
        <f t="shared" si="1396"/>
        <v>1</v>
      </c>
      <c r="O3096" s="275">
        <v>3</v>
      </c>
      <c r="P3096" s="307">
        <v>0</v>
      </c>
      <c r="Q3096" s="275">
        <v>3</v>
      </c>
      <c r="R3096" s="272" t="s">
        <v>22</v>
      </c>
      <c r="S3096" s="283">
        <v>43269</v>
      </c>
      <c r="T3096" s="284">
        <v>103</v>
      </c>
      <c r="U3096" s="285">
        <v>47118</v>
      </c>
      <c r="V3096" s="278">
        <v>43480</v>
      </c>
      <c r="W3096" s="275" t="s">
        <v>543</v>
      </c>
      <c r="X3096" s="275" t="s">
        <v>556</v>
      </c>
      <c r="Y3096" s="11"/>
    </row>
    <row r="3097" spans="1:25" s="17" customFormat="1" ht="24.95" customHeight="1" x14ac:dyDescent="0.2">
      <c r="A3097" s="58">
        <v>28</v>
      </c>
      <c r="B3097" s="143" t="s">
        <v>207</v>
      </c>
      <c r="C3097" s="143" t="s">
        <v>336</v>
      </c>
      <c r="D3097" s="142">
        <v>2</v>
      </c>
      <c r="E3097" s="143" t="s">
        <v>13</v>
      </c>
      <c r="F3097" s="38">
        <v>2</v>
      </c>
      <c r="G3097" s="14"/>
      <c r="H3097" s="140">
        <v>69.8</v>
      </c>
      <c r="I3097" s="228">
        <f t="shared" si="1393"/>
        <v>69.8</v>
      </c>
      <c r="J3097" s="228">
        <f t="shared" si="1394"/>
        <v>0</v>
      </c>
      <c r="K3097" s="228">
        <f t="shared" si="1395"/>
        <v>69.8</v>
      </c>
      <c r="L3097" s="143">
        <f t="shared" si="1396"/>
        <v>1</v>
      </c>
      <c r="M3097" s="12">
        <f t="shared" si="1396"/>
        <v>0</v>
      </c>
      <c r="N3097" s="143">
        <f t="shared" si="1396"/>
        <v>1</v>
      </c>
      <c r="O3097" s="247">
        <v>6</v>
      </c>
      <c r="P3097" s="13">
        <v>0</v>
      </c>
      <c r="Q3097" s="247">
        <v>6</v>
      </c>
      <c r="R3097" s="223" t="s">
        <v>22</v>
      </c>
      <c r="S3097" s="141">
        <v>43269</v>
      </c>
      <c r="T3097" s="143">
        <v>103</v>
      </c>
      <c r="U3097" s="45">
        <v>47118</v>
      </c>
      <c r="V3097" s="139">
        <v>38806</v>
      </c>
      <c r="W3097" s="148" t="s">
        <v>543</v>
      </c>
      <c r="X3097" s="148" t="s">
        <v>556</v>
      </c>
      <c r="Y3097" s="11"/>
    </row>
    <row r="3098" spans="1:25" s="308" customFormat="1" ht="24.95" customHeight="1" x14ac:dyDescent="0.2">
      <c r="A3098" s="271">
        <v>28</v>
      </c>
      <c r="B3098" s="272" t="s">
        <v>207</v>
      </c>
      <c r="C3098" s="272" t="s">
        <v>336</v>
      </c>
      <c r="D3098" s="275">
        <v>3</v>
      </c>
      <c r="E3098" s="272" t="s">
        <v>13</v>
      </c>
      <c r="F3098" s="273">
        <v>3</v>
      </c>
      <c r="G3098" s="305"/>
      <c r="H3098" s="274">
        <v>70.7</v>
      </c>
      <c r="I3098" s="274">
        <f t="shared" si="1393"/>
        <v>70.7</v>
      </c>
      <c r="J3098" s="274">
        <f t="shared" si="1394"/>
        <v>0</v>
      </c>
      <c r="K3098" s="274">
        <f t="shared" si="1395"/>
        <v>70.7</v>
      </c>
      <c r="L3098" s="272">
        <f t="shared" si="1396"/>
        <v>1</v>
      </c>
      <c r="M3098" s="306">
        <f t="shared" si="1396"/>
        <v>0</v>
      </c>
      <c r="N3098" s="272">
        <f t="shared" si="1396"/>
        <v>1</v>
      </c>
      <c r="O3098" s="275">
        <v>3</v>
      </c>
      <c r="P3098" s="307">
        <v>0</v>
      </c>
      <c r="Q3098" s="275">
        <v>3</v>
      </c>
      <c r="R3098" s="272" t="s">
        <v>22</v>
      </c>
      <c r="S3098" s="276">
        <v>43269</v>
      </c>
      <c r="T3098" s="272">
        <v>103</v>
      </c>
      <c r="U3098" s="277">
        <v>47118</v>
      </c>
      <c r="V3098" s="278">
        <v>43636</v>
      </c>
      <c r="W3098" s="275" t="s">
        <v>543</v>
      </c>
      <c r="X3098" s="275" t="s">
        <v>556</v>
      </c>
      <c r="Y3098" s="11"/>
    </row>
    <row r="3099" spans="1:25" s="17" customFormat="1" ht="24.95" customHeight="1" x14ac:dyDescent="0.2">
      <c r="A3099" s="58">
        <v>28</v>
      </c>
      <c r="B3099" s="143" t="s">
        <v>207</v>
      </c>
      <c r="C3099" s="143" t="s">
        <v>336</v>
      </c>
      <c r="D3099" s="142">
        <v>4</v>
      </c>
      <c r="E3099" s="143" t="s">
        <v>13</v>
      </c>
      <c r="F3099" s="38">
        <v>3</v>
      </c>
      <c r="G3099" s="14"/>
      <c r="H3099" s="140">
        <v>70</v>
      </c>
      <c r="I3099" s="228">
        <f t="shared" si="1393"/>
        <v>70</v>
      </c>
      <c r="J3099" s="228">
        <f t="shared" si="1394"/>
        <v>0</v>
      </c>
      <c r="K3099" s="228">
        <f t="shared" si="1395"/>
        <v>70</v>
      </c>
      <c r="L3099" s="143">
        <f t="shared" si="1396"/>
        <v>1</v>
      </c>
      <c r="M3099" s="12">
        <f t="shared" si="1396"/>
        <v>0</v>
      </c>
      <c r="N3099" s="143">
        <f t="shared" si="1396"/>
        <v>1</v>
      </c>
      <c r="O3099" s="247">
        <v>7</v>
      </c>
      <c r="P3099" s="13">
        <v>0</v>
      </c>
      <c r="Q3099" s="247">
        <v>7</v>
      </c>
      <c r="R3099" s="223" t="s">
        <v>22</v>
      </c>
      <c r="S3099" s="141">
        <v>43269</v>
      </c>
      <c r="T3099" s="143">
        <v>103</v>
      </c>
      <c r="U3099" s="45">
        <v>47118</v>
      </c>
      <c r="V3099" s="139">
        <v>41248</v>
      </c>
      <c r="W3099" s="148" t="s">
        <v>543</v>
      </c>
      <c r="X3099" s="148" t="s">
        <v>556</v>
      </c>
      <c r="Y3099" s="11"/>
    </row>
    <row r="3100" spans="1:25" s="17" customFormat="1" ht="24.95" customHeight="1" x14ac:dyDescent="0.2">
      <c r="A3100" s="58">
        <v>28</v>
      </c>
      <c r="B3100" s="143" t="s">
        <v>207</v>
      </c>
      <c r="C3100" s="143" t="s">
        <v>336</v>
      </c>
      <c r="D3100" s="142">
        <v>5</v>
      </c>
      <c r="E3100" s="143" t="s">
        <v>13</v>
      </c>
      <c r="F3100" s="38">
        <v>2</v>
      </c>
      <c r="G3100" s="14"/>
      <c r="H3100" s="140">
        <v>53.5</v>
      </c>
      <c r="I3100" s="228">
        <f t="shared" si="1393"/>
        <v>53.5</v>
      </c>
      <c r="J3100" s="228">
        <f t="shared" si="1394"/>
        <v>0</v>
      </c>
      <c r="K3100" s="228">
        <f t="shared" si="1395"/>
        <v>53.5</v>
      </c>
      <c r="L3100" s="143">
        <f t="shared" si="1396"/>
        <v>1</v>
      </c>
      <c r="M3100" s="12">
        <f t="shared" si="1396"/>
        <v>0</v>
      </c>
      <c r="N3100" s="143">
        <f t="shared" si="1396"/>
        <v>1</v>
      </c>
      <c r="O3100" s="247">
        <v>2</v>
      </c>
      <c r="P3100" s="13">
        <v>0</v>
      </c>
      <c r="Q3100" s="247">
        <v>2</v>
      </c>
      <c r="R3100" s="223" t="s">
        <v>22</v>
      </c>
      <c r="S3100" s="141">
        <v>43269</v>
      </c>
      <c r="T3100" s="143">
        <v>103</v>
      </c>
      <c r="U3100" s="45">
        <v>47118</v>
      </c>
      <c r="V3100" s="139">
        <v>42088</v>
      </c>
      <c r="W3100" s="148" t="s">
        <v>543</v>
      </c>
      <c r="X3100" s="148" t="s">
        <v>556</v>
      </c>
      <c r="Y3100" s="11"/>
    </row>
    <row r="3101" spans="1:25" s="17" customFormat="1" ht="24.95" customHeight="1" x14ac:dyDescent="0.2">
      <c r="A3101" s="58">
        <v>28</v>
      </c>
      <c r="B3101" s="143" t="s">
        <v>207</v>
      </c>
      <c r="C3101" s="143" t="s">
        <v>336</v>
      </c>
      <c r="D3101" s="142">
        <v>6</v>
      </c>
      <c r="E3101" s="143" t="s">
        <v>13</v>
      </c>
      <c r="F3101" s="38">
        <v>3</v>
      </c>
      <c r="G3101" s="14"/>
      <c r="H3101" s="140">
        <v>70.7</v>
      </c>
      <c r="I3101" s="228">
        <f t="shared" si="1393"/>
        <v>70.7</v>
      </c>
      <c r="J3101" s="228">
        <f t="shared" si="1394"/>
        <v>0</v>
      </c>
      <c r="K3101" s="228">
        <f t="shared" si="1395"/>
        <v>70.7</v>
      </c>
      <c r="L3101" s="143">
        <f t="shared" si="1396"/>
        <v>1</v>
      </c>
      <c r="M3101" s="12">
        <f t="shared" si="1396"/>
        <v>0</v>
      </c>
      <c r="N3101" s="143">
        <f t="shared" si="1396"/>
        <v>1</v>
      </c>
      <c r="O3101" s="247">
        <v>1</v>
      </c>
      <c r="P3101" s="13">
        <v>0</v>
      </c>
      <c r="Q3101" s="247">
        <v>1</v>
      </c>
      <c r="R3101" s="223" t="s">
        <v>22</v>
      </c>
      <c r="S3101" s="141">
        <v>43269</v>
      </c>
      <c r="T3101" s="143">
        <v>103</v>
      </c>
      <c r="U3101" s="45">
        <v>47118</v>
      </c>
      <c r="V3101" s="139">
        <v>41494</v>
      </c>
      <c r="W3101" s="148" t="s">
        <v>543</v>
      </c>
      <c r="X3101" s="148" t="s">
        <v>556</v>
      </c>
      <c r="Y3101" s="11"/>
    </row>
    <row r="3102" spans="1:25" s="17" customFormat="1" ht="24.95" customHeight="1" x14ac:dyDescent="0.2">
      <c r="A3102" s="58">
        <v>28</v>
      </c>
      <c r="B3102" s="143" t="s">
        <v>207</v>
      </c>
      <c r="C3102" s="143" t="s">
        <v>336</v>
      </c>
      <c r="D3102" s="142">
        <v>7</v>
      </c>
      <c r="E3102" s="143" t="s">
        <v>12</v>
      </c>
      <c r="F3102" s="38">
        <v>2</v>
      </c>
      <c r="G3102" s="14"/>
      <c r="H3102" s="140">
        <v>56.6</v>
      </c>
      <c r="I3102" s="228">
        <f t="shared" si="1393"/>
        <v>56.6</v>
      </c>
      <c r="J3102" s="228">
        <f t="shared" si="1394"/>
        <v>56.6</v>
      </c>
      <c r="K3102" s="228">
        <f t="shared" si="1395"/>
        <v>0</v>
      </c>
      <c r="L3102" s="143">
        <f t="shared" si="1396"/>
        <v>1</v>
      </c>
      <c r="M3102" s="12">
        <f t="shared" si="1396"/>
        <v>1</v>
      </c>
      <c r="N3102" s="143">
        <f t="shared" si="1396"/>
        <v>0</v>
      </c>
      <c r="O3102" s="247">
        <v>3</v>
      </c>
      <c r="P3102" s="13">
        <v>0</v>
      </c>
      <c r="Q3102" s="247">
        <v>3</v>
      </c>
      <c r="R3102" s="223" t="s">
        <v>22</v>
      </c>
      <c r="S3102" s="141">
        <v>43269</v>
      </c>
      <c r="T3102" s="143">
        <v>103</v>
      </c>
      <c r="U3102" s="45">
        <v>47118</v>
      </c>
      <c r="V3102" s="16"/>
      <c r="W3102" s="148" t="s">
        <v>543</v>
      </c>
      <c r="X3102" s="148" t="s">
        <v>556</v>
      </c>
      <c r="Y3102" s="11"/>
    </row>
    <row r="3103" spans="1:25" s="17" customFormat="1" ht="24.95" customHeight="1" x14ac:dyDescent="0.2">
      <c r="A3103" s="58">
        <v>28</v>
      </c>
      <c r="B3103" s="143" t="s">
        <v>207</v>
      </c>
      <c r="C3103" s="143" t="s">
        <v>336</v>
      </c>
      <c r="D3103" s="142">
        <v>8</v>
      </c>
      <c r="E3103" s="143" t="s">
        <v>12</v>
      </c>
      <c r="F3103" s="38">
        <v>2</v>
      </c>
      <c r="G3103" s="14"/>
      <c r="H3103" s="140">
        <v>84.7</v>
      </c>
      <c r="I3103" s="228">
        <f t="shared" si="1393"/>
        <v>84.7</v>
      </c>
      <c r="J3103" s="228">
        <f t="shared" si="1394"/>
        <v>84.7</v>
      </c>
      <c r="K3103" s="228">
        <f t="shared" si="1395"/>
        <v>0</v>
      </c>
      <c r="L3103" s="143">
        <f t="shared" si="1396"/>
        <v>1</v>
      </c>
      <c r="M3103" s="12">
        <f t="shared" si="1396"/>
        <v>1</v>
      </c>
      <c r="N3103" s="143">
        <f t="shared" si="1396"/>
        <v>0</v>
      </c>
      <c r="O3103" s="247">
        <v>4</v>
      </c>
      <c r="P3103" s="13">
        <v>0</v>
      </c>
      <c r="Q3103" s="247">
        <v>4</v>
      </c>
      <c r="R3103" s="223" t="s">
        <v>22</v>
      </c>
      <c r="S3103" s="141">
        <v>43269</v>
      </c>
      <c r="T3103" s="143">
        <v>103</v>
      </c>
      <c r="U3103" s="45">
        <v>47118</v>
      </c>
      <c r="V3103" s="16"/>
      <c r="W3103" s="148" t="s">
        <v>543</v>
      </c>
      <c r="X3103" s="148" t="s">
        <v>556</v>
      </c>
      <c r="Y3103" s="11"/>
    </row>
    <row r="3104" spans="1:25" s="17" customFormat="1" ht="24.95" customHeight="1" x14ac:dyDescent="0.2">
      <c r="A3104" s="58">
        <v>28</v>
      </c>
      <c r="B3104" s="143" t="s">
        <v>207</v>
      </c>
      <c r="C3104" s="143" t="s">
        <v>336</v>
      </c>
      <c r="D3104" s="142">
        <v>9</v>
      </c>
      <c r="E3104" s="143" t="s">
        <v>13</v>
      </c>
      <c r="F3104" s="38">
        <v>4</v>
      </c>
      <c r="G3104" s="14"/>
      <c r="H3104" s="140">
        <v>88.7</v>
      </c>
      <c r="I3104" s="228">
        <f t="shared" si="1393"/>
        <v>88.7</v>
      </c>
      <c r="J3104" s="228">
        <f t="shared" si="1394"/>
        <v>0</v>
      </c>
      <c r="K3104" s="228">
        <f t="shared" si="1395"/>
        <v>88.7</v>
      </c>
      <c r="L3104" s="143">
        <f t="shared" si="1396"/>
        <v>1</v>
      </c>
      <c r="M3104" s="12">
        <f t="shared" si="1396"/>
        <v>0</v>
      </c>
      <c r="N3104" s="143">
        <f t="shared" si="1396"/>
        <v>1</v>
      </c>
      <c r="O3104" s="247">
        <v>6</v>
      </c>
      <c r="P3104" s="13">
        <v>0</v>
      </c>
      <c r="Q3104" s="247">
        <v>6</v>
      </c>
      <c r="R3104" s="223" t="s">
        <v>22</v>
      </c>
      <c r="S3104" s="141">
        <v>43269</v>
      </c>
      <c r="T3104" s="143">
        <v>103</v>
      </c>
      <c r="U3104" s="45">
        <v>47118</v>
      </c>
      <c r="V3104" s="139">
        <v>39989</v>
      </c>
      <c r="W3104" s="148" t="s">
        <v>543</v>
      </c>
      <c r="X3104" s="148" t="s">
        <v>556</v>
      </c>
      <c r="Y3104" s="11"/>
    </row>
    <row r="3105" spans="1:25" s="17" customFormat="1" ht="24.95" customHeight="1" x14ac:dyDescent="0.2">
      <c r="A3105" s="58">
        <v>28</v>
      </c>
      <c r="B3105" s="143" t="s">
        <v>207</v>
      </c>
      <c r="C3105" s="143" t="s">
        <v>336</v>
      </c>
      <c r="D3105" s="142">
        <v>10</v>
      </c>
      <c r="E3105" s="143" t="s">
        <v>12</v>
      </c>
      <c r="F3105" s="38">
        <v>2</v>
      </c>
      <c r="G3105" s="14"/>
      <c r="H3105" s="140">
        <v>57.2</v>
      </c>
      <c r="I3105" s="228">
        <f t="shared" si="1393"/>
        <v>57.2</v>
      </c>
      <c r="J3105" s="228">
        <f t="shared" si="1394"/>
        <v>57.2</v>
      </c>
      <c r="K3105" s="228">
        <f t="shared" si="1395"/>
        <v>0</v>
      </c>
      <c r="L3105" s="143">
        <f t="shared" si="1396"/>
        <v>1</v>
      </c>
      <c r="M3105" s="12">
        <f t="shared" si="1396"/>
        <v>1</v>
      </c>
      <c r="N3105" s="143">
        <f t="shared" si="1396"/>
        <v>0</v>
      </c>
      <c r="O3105" s="247">
        <v>4</v>
      </c>
      <c r="P3105" s="13">
        <v>0</v>
      </c>
      <c r="Q3105" s="247">
        <v>4</v>
      </c>
      <c r="R3105" s="223" t="s">
        <v>22</v>
      </c>
      <c r="S3105" s="141">
        <v>43269</v>
      </c>
      <c r="T3105" s="143">
        <v>103</v>
      </c>
      <c r="U3105" s="45">
        <v>47118</v>
      </c>
      <c r="V3105" s="16"/>
      <c r="W3105" s="148" t="s">
        <v>543</v>
      </c>
      <c r="X3105" s="148" t="s">
        <v>556</v>
      </c>
      <c r="Y3105" s="11"/>
    </row>
    <row r="3106" spans="1:25" s="17" customFormat="1" ht="24.95" customHeight="1" x14ac:dyDescent="0.2">
      <c r="A3106" s="58">
        <v>28</v>
      </c>
      <c r="B3106" s="143" t="s">
        <v>207</v>
      </c>
      <c r="C3106" s="143" t="s">
        <v>336</v>
      </c>
      <c r="D3106" s="142">
        <v>11</v>
      </c>
      <c r="E3106" s="143" t="s">
        <v>12</v>
      </c>
      <c r="F3106" s="38">
        <v>2</v>
      </c>
      <c r="G3106" s="14"/>
      <c r="H3106" s="140">
        <v>49.4</v>
      </c>
      <c r="I3106" s="228">
        <f t="shared" si="1393"/>
        <v>0</v>
      </c>
      <c r="J3106" s="228">
        <f t="shared" si="1394"/>
        <v>0</v>
      </c>
      <c r="K3106" s="228">
        <f t="shared" si="1395"/>
        <v>0</v>
      </c>
      <c r="L3106" s="143">
        <f t="shared" si="1396"/>
        <v>0</v>
      </c>
      <c r="M3106" s="12">
        <f t="shared" si="1396"/>
        <v>0</v>
      </c>
      <c r="N3106" s="143">
        <f t="shared" si="1396"/>
        <v>0</v>
      </c>
      <c r="O3106" s="247">
        <v>0</v>
      </c>
      <c r="P3106" s="13">
        <v>0</v>
      </c>
      <c r="Q3106" s="247">
        <v>0</v>
      </c>
      <c r="R3106" s="223" t="s">
        <v>106</v>
      </c>
      <c r="S3106" s="141">
        <v>43269</v>
      </c>
      <c r="T3106" s="143">
        <v>103</v>
      </c>
      <c r="U3106" s="45">
        <v>47118</v>
      </c>
      <c r="V3106" s="16"/>
      <c r="W3106" s="16"/>
      <c r="X3106" s="16"/>
      <c r="Y3106" s="11"/>
    </row>
    <row r="3107" spans="1:25" s="17" customFormat="1" ht="24.95" customHeight="1" x14ac:dyDescent="0.2">
      <c r="A3107" s="58">
        <v>28</v>
      </c>
      <c r="B3107" s="143" t="s">
        <v>207</v>
      </c>
      <c r="C3107" s="143" t="s">
        <v>336</v>
      </c>
      <c r="D3107" s="142">
        <v>12</v>
      </c>
      <c r="E3107" s="143" t="s">
        <v>13</v>
      </c>
      <c r="F3107" s="38">
        <v>4</v>
      </c>
      <c r="G3107" s="14"/>
      <c r="H3107" s="140">
        <v>88.7</v>
      </c>
      <c r="I3107" s="228">
        <f t="shared" si="1393"/>
        <v>88.7</v>
      </c>
      <c r="J3107" s="228">
        <f t="shared" si="1394"/>
        <v>0</v>
      </c>
      <c r="K3107" s="228">
        <f t="shared" si="1395"/>
        <v>88.7</v>
      </c>
      <c r="L3107" s="143">
        <f t="shared" si="1396"/>
        <v>1</v>
      </c>
      <c r="M3107" s="12">
        <f t="shared" si="1396"/>
        <v>0</v>
      </c>
      <c r="N3107" s="143">
        <f t="shared" si="1396"/>
        <v>1</v>
      </c>
      <c r="O3107" s="247">
        <v>2</v>
      </c>
      <c r="P3107" s="13">
        <v>0</v>
      </c>
      <c r="Q3107" s="247">
        <v>2</v>
      </c>
      <c r="R3107" s="223" t="s">
        <v>22</v>
      </c>
      <c r="S3107" s="52">
        <v>43269</v>
      </c>
      <c r="T3107" s="49">
        <v>103</v>
      </c>
      <c r="U3107" s="197">
        <v>47118</v>
      </c>
      <c r="V3107" s="139">
        <v>38624</v>
      </c>
      <c r="W3107" s="148" t="s">
        <v>543</v>
      </c>
      <c r="X3107" s="148" t="s">
        <v>556</v>
      </c>
      <c r="Y3107" s="11"/>
    </row>
    <row r="3108" spans="1:25" s="72" customFormat="1" ht="21" customHeight="1" x14ac:dyDescent="0.2">
      <c r="A3108" s="75">
        <v>28</v>
      </c>
      <c r="B3108" s="76" t="s">
        <v>207</v>
      </c>
      <c r="C3108" s="76" t="s">
        <v>336</v>
      </c>
      <c r="D3108" s="77">
        <f>COUNTA(D3096:D3107)</f>
        <v>12</v>
      </c>
      <c r="E3108" s="47" t="s">
        <v>34</v>
      </c>
      <c r="F3108" s="33"/>
      <c r="G3108" s="78">
        <v>926.9</v>
      </c>
      <c r="H3108" s="78">
        <f t="shared" ref="H3108:Q3108" si="1397">SUM(H3096:H3107)</f>
        <v>830.30000000000018</v>
      </c>
      <c r="I3108" s="78">
        <f t="shared" si="1397"/>
        <v>780.9000000000002</v>
      </c>
      <c r="J3108" s="78">
        <f t="shared" si="1397"/>
        <v>198.5</v>
      </c>
      <c r="K3108" s="78">
        <f t="shared" si="1397"/>
        <v>582.4</v>
      </c>
      <c r="L3108" s="77">
        <f t="shared" si="1397"/>
        <v>11</v>
      </c>
      <c r="M3108" s="77">
        <f t="shared" si="1397"/>
        <v>3</v>
      </c>
      <c r="N3108" s="77">
        <f t="shared" si="1397"/>
        <v>8</v>
      </c>
      <c r="O3108" s="77">
        <f t="shared" si="1397"/>
        <v>41</v>
      </c>
      <c r="P3108" s="77">
        <f t="shared" si="1397"/>
        <v>0</v>
      </c>
      <c r="Q3108" s="77">
        <f t="shared" si="1397"/>
        <v>41</v>
      </c>
      <c r="R3108" s="15">
        <f>IF(L3108/D3108=0,"дом расселён 100%",IF(L3108-D3108=0,"0%",IF(L3108/D3108&lt;1,1-L3108/D3108)))</f>
        <v>8.333333333333337E-2</v>
      </c>
      <c r="S3108" s="79">
        <v>43269</v>
      </c>
      <c r="T3108" s="76">
        <v>103</v>
      </c>
      <c r="U3108" s="79">
        <v>47118</v>
      </c>
      <c r="V3108" s="16"/>
      <c r="W3108" s="148" t="s">
        <v>543</v>
      </c>
      <c r="X3108" s="148" t="s">
        <v>556</v>
      </c>
      <c r="Y3108" s="11"/>
    </row>
    <row r="3109" spans="1:25" s="17" customFormat="1" ht="24.95" customHeight="1" x14ac:dyDescent="0.2">
      <c r="A3109" s="58">
        <v>29</v>
      </c>
      <c r="B3109" s="143" t="s">
        <v>207</v>
      </c>
      <c r="C3109" s="143" t="s">
        <v>298</v>
      </c>
      <c r="D3109" s="142">
        <v>1</v>
      </c>
      <c r="E3109" s="143" t="s">
        <v>13</v>
      </c>
      <c r="F3109" s="38">
        <v>2</v>
      </c>
      <c r="G3109" s="14"/>
      <c r="H3109" s="140">
        <v>62.7</v>
      </c>
      <c r="I3109" s="228">
        <f>IF(R3109="Подлежит расселению",H3109,IF(R3109="Расселено",0,IF(R3109="Пустующие",0,IF(R3109="В суде",H3109))))</f>
        <v>62.7</v>
      </c>
      <c r="J3109" s="228">
        <f t="shared" ref="J3109:J3110" si="1398">IF(E3109="Муниципальная",I3109,IF(E3109="Частная",0,IF(E3109="Государственная",0,IF(E3109="Юр.лицо",0))))</f>
        <v>0</v>
      </c>
      <c r="K3109" s="228">
        <f t="shared" ref="K3109:K3110" si="1399">IF(E3109="Муниципальная",0,IF(E3109="Частная",I3109,IF(E3109="Государственная",I3109,IF(E3109="Юр.лицо",I3109))))</f>
        <v>62.7</v>
      </c>
      <c r="L3109" s="143">
        <f t="shared" ref="L3109:N3110" si="1400">IF(I3109&gt;0,1,IF(I3109=0,0))</f>
        <v>1</v>
      </c>
      <c r="M3109" s="12">
        <f t="shared" si="1400"/>
        <v>0</v>
      </c>
      <c r="N3109" s="143">
        <f t="shared" si="1400"/>
        <v>1</v>
      </c>
      <c r="O3109" s="247">
        <v>7</v>
      </c>
      <c r="P3109" s="13">
        <v>7</v>
      </c>
      <c r="Q3109" s="247">
        <v>0</v>
      </c>
      <c r="R3109" s="223" t="s">
        <v>22</v>
      </c>
      <c r="S3109" s="57">
        <v>43269</v>
      </c>
      <c r="T3109" s="54">
        <v>103</v>
      </c>
      <c r="U3109" s="207">
        <v>47118</v>
      </c>
      <c r="V3109" s="139">
        <v>39968</v>
      </c>
      <c r="W3109" s="148" t="s">
        <v>543</v>
      </c>
      <c r="X3109" s="148" t="s">
        <v>556</v>
      </c>
      <c r="Y3109" s="11"/>
    </row>
    <row r="3110" spans="1:25" s="308" customFormat="1" ht="24.95" customHeight="1" x14ac:dyDescent="0.2">
      <c r="A3110" s="271">
        <v>29</v>
      </c>
      <c r="B3110" s="272" t="s">
        <v>207</v>
      </c>
      <c r="C3110" s="272" t="s">
        <v>298</v>
      </c>
      <c r="D3110" s="275">
        <v>2</v>
      </c>
      <c r="E3110" s="272" t="s">
        <v>13</v>
      </c>
      <c r="F3110" s="273">
        <v>2</v>
      </c>
      <c r="G3110" s="305"/>
      <c r="H3110" s="274">
        <v>49.2</v>
      </c>
      <c r="I3110" s="274">
        <f>IF(R3110="Подлежит расселению",H3110,IF(R3110="Расселено",0,IF(R3110="Пустующие",0,IF(R3110="В суде",H3110))))</f>
        <v>49.2</v>
      </c>
      <c r="J3110" s="274">
        <f t="shared" si="1398"/>
        <v>0</v>
      </c>
      <c r="K3110" s="274">
        <f t="shared" si="1399"/>
        <v>49.2</v>
      </c>
      <c r="L3110" s="272">
        <f t="shared" si="1400"/>
        <v>1</v>
      </c>
      <c r="M3110" s="306">
        <f t="shared" si="1400"/>
        <v>0</v>
      </c>
      <c r="N3110" s="272">
        <f t="shared" si="1400"/>
        <v>1</v>
      </c>
      <c r="O3110" s="275">
        <v>1</v>
      </c>
      <c r="P3110" s="307">
        <v>0</v>
      </c>
      <c r="Q3110" s="275">
        <v>1</v>
      </c>
      <c r="R3110" s="272" t="s">
        <v>22</v>
      </c>
      <c r="S3110" s="280">
        <v>43269</v>
      </c>
      <c r="T3110" s="281">
        <v>103</v>
      </c>
      <c r="U3110" s="282">
        <v>47118</v>
      </c>
      <c r="V3110" s="278">
        <v>43672</v>
      </c>
      <c r="W3110" s="275" t="s">
        <v>543</v>
      </c>
      <c r="X3110" s="275" t="s">
        <v>556</v>
      </c>
      <c r="Y3110" s="11"/>
    </row>
    <row r="3111" spans="1:25" s="72" customFormat="1" ht="21" customHeight="1" x14ac:dyDescent="0.2">
      <c r="A3111" s="75">
        <v>29</v>
      </c>
      <c r="B3111" s="76" t="s">
        <v>207</v>
      </c>
      <c r="C3111" s="76" t="s">
        <v>298</v>
      </c>
      <c r="D3111" s="77">
        <f>COUNTA(D3109:D3110)</f>
        <v>2</v>
      </c>
      <c r="E3111" s="47" t="s">
        <v>34</v>
      </c>
      <c r="F3111" s="33"/>
      <c r="G3111" s="78">
        <v>111.9</v>
      </c>
      <c r="H3111" s="78">
        <f t="shared" ref="H3111:Q3111" si="1401">SUM(H3109:H3110)</f>
        <v>111.9</v>
      </c>
      <c r="I3111" s="78">
        <f t="shared" si="1401"/>
        <v>111.9</v>
      </c>
      <c r="J3111" s="78">
        <f t="shared" si="1401"/>
        <v>0</v>
      </c>
      <c r="K3111" s="78">
        <f t="shared" si="1401"/>
        <v>111.9</v>
      </c>
      <c r="L3111" s="77">
        <f t="shared" si="1401"/>
        <v>2</v>
      </c>
      <c r="M3111" s="77">
        <f t="shared" si="1401"/>
        <v>0</v>
      </c>
      <c r="N3111" s="77">
        <f t="shared" si="1401"/>
        <v>2</v>
      </c>
      <c r="O3111" s="77">
        <f t="shared" si="1401"/>
        <v>8</v>
      </c>
      <c r="P3111" s="77">
        <f t="shared" si="1401"/>
        <v>7</v>
      </c>
      <c r="Q3111" s="77">
        <f t="shared" si="1401"/>
        <v>1</v>
      </c>
      <c r="R3111" s="15" t="str">
        <f>IF(L3111/D3111=0,"дом расселён 100%",IF(L3111-D3111=0,"0%",IF(L3111/D3111&lt;1,1-L3111/D3111)))</f>
        <v>0%</v>
      </c>
      <c r="S3111" s="79">
        <v>43269</v>
      </c>
      <c r="T3111" s="76">
        <v>103</v>
      </c>
      <c r="U3111" s="79">
        <v>47118</v>
      </c>
      <c r="V3111" s="16"/>
      <c r="W3111" s="148" t="s">
        <v>543</v>
      </c>
      <c r="X3111" s="148" t="s">
        <v>556</v>
      </c>
      <c r="Y3111" s="11"/>
    </row>
    <row r="3112" spans="1:25" s="17" customFormat="1" ht="24.95" customHeight="1" x14ac:dyDescent="0.2">
      <c r="A3112" s="58">
        <v>30</v>
      </c>
      <c r="B3112" s="143" t="s">
        <v>207</v>
      </c>
      <c r="C3112" s="143" t="s">
        <v>299</v>
      </c>
      <c r="D3112" s="142">
        <v>1</v>
      </c>
      <c r="E3112" s="143" t="s">
        <v>13</v>
      </c>
      <c r="F3112" s="38">
        <v>2</v>
      </c>
      <c r="G3112" s="14"/>
      <c r="H3112" s="140">
        <v>49.7</v>
      </c>
      <c r="I3112" s="228">
        <f t="shared" ref="I3112:I3124" si="1402">IF(R3112="Подлежит расселению",H3112,IF(R3112="Расселено",0,IF(R3112="Пустующие",0,IF(R3112="В суде",H3112))))</f>
        <v>49.7</v>
      </c>
      <c r="J3112" s="228">
        <f t="shared" ref="J3112:J3119" si="1403">IF(E3112="Муниципальная",I3112,IF(E3112="Частная",0,IF(E3112="Государственная",0,IF(E3112="Юр.лицо",0))))</f>
        <v>0</v>
      </c>
      <c r="K3112" s="228">
        <f t="shared" ref="K3112:K3119" si="1404">IF(E3112="Муниципальная",0,IF(E3112="Частная",I3112,IF(E3112="Государственная",I3112,IF(E3112="Юр.лицо",I3112))))</f>
        <v>49.7</v>
      </c>
      <c r="L3112" s="143">
        <f t="shared" ref="L3112:N3124" si="1405">IF(I3112&gt;0,1,IF(I3112=0,0))</f>
        <v>1</v>
      </c>
      <c r="M3112" s="12">
        <f t="shared" si="1405"/>
        <v>0</v>
      </c>
      <c r="N3112" s="143">
        <f t="shared" si="1405"/>
        <v>1</v>
      </c>
      <c r="O3112" s="247">
        <v>1</v>
      </c>
      <c r="P3112" s="13">
        <v>0</v>
      </c>
      <c r="Q3112" s="247">
        <v>1</v>
      </c>
      <c r="R3112" s="223" t="s">
        <v>22</v>
      </c>
      <c r="S3112" s="57">
        <v>43269</v>
      </c>
      <c r="T3112" s="54">
        <v>103</v>
      </c>
      <c r="U3112" s="207">
        <v>47118</v>
      </c>
      <c r="V3112" s="139">
        <v>39113</v>
      </c>
      <c r="W3112" s="148" t="s">
        <v>543</v>
      </c>
      <c r="X3112" s="148" t="s">
        <v>556</v>
      </c>
      <c r="Y3112" s="11"/>
    </row>
    <row r="3113" spans="1:25" s="17" customFormat="1" ht="24.95" customHeight="1" x14ac:dyDescent="0.2">
      <c r="A3113" s="58">
        <v>30</v>
      </c>
      <c r="B3113" s="143" t="s">
        <v>207</v>
      </c>
      <c r="C3113" s="143" t="s">
        <v>299</v>
      </c>
      <c r="D3113" s="142">
        <v>2</v>
      </c>
      <c r="E3113" s="143" t="s">
        <v>13</v>
      </c>
      <c r="F3113" s="38">
        <v>2</v>
      </c>
      <c r="G3113" s="14"/>
      <c r="H3113" s="140">
        <v>37</v>
      </c>
      <c r="I3113" s="228">
        <f t="shared" si="1402"/>
        <v>37</v>
      </c>
      <c r="J3113" s="228">
        <f t="shared" si="1403"/>
        <v>0</v>
      </c>
      <c r="K3113" s="228">
        <f t="shared" si="1404"/>
        <v>37</v>
      </c>
      <c r="L3113" s="143">
        <f t="shared" si="1405"/>
        <v>1</v>
      </c>
      <c r="M3113" s="12">
        <f t="shared" si="1405"/>
        <v>0</v>
      </c>
      <c r="N3113" s="143">
        <f t="shared" si="1405"/>
        <v>1</v>
      </c>
      <c r="O3113" s="247">
        <v>3</v>
      </c>
      <c r="P3113" s="247"/>
      <c r="Q3113" s="247"/>
      <c r="R3113" s="243" t="s">
        <v>22</v>
      </c>
      <c r="S3113" s="141">
        <v>43269</v>
      </c>
      <c r="T3113" s="143">
        <v>103</v>
      </c>
      <c r="U3113" s="45">
        <v>47118</v>
      </c>
      <c r="V3113" s="139">
        <v>40172</v>
      </c>
      <c r="W3113" s="148" t="s">
        <v>543</v>
      </c>
      <c r="X3113" s="148" t="s">
        <v>556</v>
      </c>
      <c r="Y3113" s="11"/>
    </row>
    <row r="3114" spans="1:25" s="17" customFormat="1" ht="24.95" customHeight="1" x14ac:dyDescent="0.2">
      <c r="A3114" s="58">
        <v>30</v>
      </c>
      <c r="B3114" s="143" t="s">
        <v>207</v>
      </c>
      <c r="C3114" s="143" t="s">
        <v>299</v>
      </c>
      <c r="D3114" s="142">
        <v>3</v>
      </c>
      <c r="E3114" s="143" t="s">
        <v>13</v>
      </c>
      <c r="F3114" s="38">
        <v>2</v>
      </c>
      <c r="G3114" s="14"/>
      <c r="H3114" s="140">
        <v>36.799999999999997</v>
      </c>
      <c r="I3114" s="228">
        <f t="shared" si="1402"/>
        <v>36.799999999999997</v>
      </c>
      <c r="J3114" s="228">
        <f t="shared" si="1403"/>
        <v>0</v>
      </c>
      <c r="K3114" s="228">
        <f t="shared" si="1404"/>
        <v>36.799999999999997</v>
      </c>
      <c r="L3114" s="143">
        <f t="shared" si="1405"/>
        <v>1</v>
      </c>
      <c r="M3114" s="12">
        <f t="shared" si="1405"/>
        <v>0</v>
      </c>
      <c r="N3114" s="143">
        <f t="shared" si="1405"/>
        <v>1</v>
      </c>
      <c r="O3114" s="247">
        <v>3</v>
      </c>
      <c r="P3114" s="13">
        <v>0</v>
      </c>
      <c r="Q3114" s="247">
        <v>3</v>
      </c>
      <c r="R3114" s="223" t="s">
        <v>22</v>
      </c>
      <c r="S3114" s="141">
        <v>43269</v>
      </c>
      <c r="T3114" s="143">
        <v>103</v>
      </c>
      <c r="U3114" s="45">
        <v>47118</v>
      </c>
      <c r="V3114" s="139">
        <v>39130</v>
      </c>
      <c r="W3114" s="148" t="s">
        <v>543</v>
      </c>
      <c r="X3114" s="148" t="s">
        <v>556</v>
      </c>
      <c r="Y3114" s="11"/>
    </row>
    <row r="3115" spans="1:25" s="126" customFormat="1" ht="24.95" customHeight="1" x14ac:dyDescent="0.2">
      <c r="A3115" s="118">
        <v>30</v>
      </c>
      <c r="B3115" s="119" t="s">
        <v>207</v>
      </c>
      <c r="C3115" s="119" t="s">
        <v>299</v>
      </c>
      <c r="D3115" s="120">
        <v>4</v>
      </c>
      <c r="E3115" s="119" t="s">
        <v>12</v>
      </c>
      <c r="F3115" s="121">
        <v>2</v>
      </c>
      <c r="G3115" s="130"/>
      <c r="H3115" s="122">
        <v>36.6</v>
      </c>
      <c r="I3115" s="228">
        <f t="shared" si="1402"/>
        <v>0</v>
      </c>
      <c r="J3115" s="228">
        <f t="shared" si="1403"/>
        <v>0</v>
      </c>
      <c r="K3115" s="228">
        <f t="shared" si="1404"/>
        <v>0</v>
      </c>
      <c r="L3115" s="119">
        <f t="shared" si="1405"/>
        <v>0</v>
      </c>
      <c r="M3115" s="123">
        <f t="shared" si="1405"/>
        <v>0</v>
      </c>
      <c r="N3115" s="119">
        <f t="shared" si="1405"/>
        <v>0</v>
      </c>
      <c r="O3115" s="120">
        <v>0</v>
      </c>
      <c r="P3115" s="132">
        <v>0</v>
      </c>
      <c r="Q3115" s="120">
        <v>0</v>
      </c>
      <c r="R3115" s="223" t="s">
        <v>106</v>
      </c>
      <c r="S3115" s="129">
        <v>43269</v>
      </c>
      <c r="T3115" s="119">
        <v>103</v>
      </c>
      <c r="U3115" s="183">
        <v>47118</v>
      </c>
      <c r="V3115" s="16"/>
      <c r="W3115" s="16"/>
      <c r="X3115" s="16"/>
      <c r="Y3115" s="11"/>
    </row>
    <row r="3116" spans="1:25" s="17" customFormat="1" ht="24.95" customHeight="1" x14ac:dyDescent="0.2">
      <c r="A3116" s="58">
        <v>30</v>
      </c>
      <c r="B3116" s="143" t="s">
        <v>207</v>
      </c>
      <c r="C3116" s="143" t="s">
        <v>299</v>
      </c>
      <c r="D3116" s="142">
        <v>5</v>
      </c>
      <c r="E3116" s="143" t="s">
        <v>13</v>
      </c>
      <c r="F3116" s="38">
        <v>2</v>
      </c>
      <c r="G3116" s="14"/>
      <c r="H3116" s="140">
        <v>48.3</v>
      </c>
      <c r="I3116" s="228">
        <f t="shared" si="1402"/>
        <v>48.3</v>
      </c>
      <c r="J3116" s="228">
        <f t="shared" si="1403"/>
        <v>0</v>
      </c>
      <c r="K3116" s="228">
        <f t="shared" si="1404"/>
        <v>48.3</v>
      </c>
      <c r="L3116" s="143">
        <f t="shared" si="1405"/>
        <v>1</v>
      </c>
      <c r="M3116" s="12">
        <f t="shared" si="1405"/>
        <v>0</v>
      </c>
      <c r="N3116" s="143">
        <f t="shared" si="1405"/>
        <v>1</v>
      </c>
      <c r="O3116" s="247">
        <v>2</v>
      </c>
      <c r="P3116" s="13">
        <v>0</v>
      </c>
      <c r="Q3116" s="247">
        <v>2</v>
      </c>
      <c r="R3116" s="223" t="s">
        <v>22</v>
      </c>
      <c r="S3116" s="141">
        <v>43269</v>
      </c>
      <c r="T3116" s="143">
        <v>103</v>
      </c>
      <c r="U3116" s="45">
        <v>47118</v>
      </c>
      <c r="V3116" s="139">
        <v>42640</v>
      </c>
      <c r="W3116" s="148" t="s">
        <v>543</v>
      </c>
      <c r="X3116" s="148" t="s">
        <v>556</v>
      </c>
      <c r="Y3116" s="11"/>
    </row>
    <row r="3117" spans="1:25" s="17" customFormat="1" ht="24.95" customHeight="1" x14ac:dyDescent="0.2">
      <c r="A3117" s="58">
        <v>30</v>
      </c>
      <c r="B3117" s="143" t="s">
        <v>207</v>
      </c>
      <c r="C3117" s="143" t="s">
        <v>299</v>
      </c>
      <c r="D3117" s="142">
        <v>6</v>
      </c>
      <c r="E3117" s="143" t="s">
        <v>13</v>
      </c>
      <c r="F3117" s="38">
        <v>2</v>
      </c>
      <c r="G3117" s="14"/>
      <c r="H3117" s="140">
        <v>35.799999999999997</v>
      </c>
      <c r="I3117" s="228">
        <f t="shared" si="1402"/>
        <v>35.799999999999997</v>
      </c>
      <c r="J3117" s="228">
        <f t="shared" si="1403"/>
        <v>0</v>
      </c>
      <c r="K3117" s="228">
        <f t="shared" si="1404"/>
        <v>35.799999999999997</v>
      </c>
      <c r="L3117" s="143">
        <f t="shared" si="1405"/>
        <v>1</v>
      </c>
      <c r="M3117" s="12">
        <f t="shared" si="1405"/>
        <v>0</v>
      </c>
      <c r="N3117" s="143">
        <f t="shared" si="1405"/>
        <v>1</v>
      </c>
      <c r="O3117" s="247">
        <v>4</v>
      </c>
      <c r="P3117" s="13">
        <v>0</v>
      </c>
      <c r="Q3117" s="247">
        <v>4</v>
      </c>
      <c r="R3117" s="223" t="s">
        <v>22</v>
      </c>
      <c r="S3117" s="141">
        <v>43269</v>
      </c>
      <c r="T3117" s="143">
        <v>103</v>
      </c>
      <c r="U3117" s="45">
        <v>47118</v>
      </c>
      <c r="V3117" s="139">
        <v>39610</v>
      </c>
      <c r="W3117" s="148" t="s">
        <v>543</v>
      </c>
      <c r="X3117" s="148" t="s">
        <v>556</v>
      </c>
      <c r="Y3117" s="11"/>
    </row>
    <row r="3118" spans="1:25" s="17" customFormat="1" ht="24.95" customHeight="1" x14ac:dyDescent="0.2">
      <c r="A3118" s="58">
        <v>30</v>
      </c>
      <c r="B3118" s="143" t="s">
        <v>207</v>
      </c>
      <c r="C3118" s="143" t="s">
        <v>299</v>
      </c>
      <c r="D3118" s="142">
        <v>7</v>
      </c>
      <c r="E3118" s="143" t="s">
        <v>13</v>
      </c>
      <c r="F3118" s="38">
        <v>2</v>
      </c>
      <c r="G3118" s="14"/>
      <c r="H3118" s="140">
        <v>37</v>
      </c>
      <c r="I3118" s="228">
        <f t="shared" si="1402"/>
        <v>37</v>
      </c>
      <c r="J3118" s="228">
        <f t="shared" si="1403"/>
        <v>0</v>
      </c>
      <c r="K3118" s="228">
        <f t="shared" si="1404"/>
        <v>37</v>
      </c>
      <c r="L3118" s="143">
        <f t="shared" si="1405"/>
        <v>1</v>
      </c>
      <c r="M3118" s="12">
        <f t="shared" si="1405"/>
        <v>0</v>
      </c>
      <c r="N3118" s="143">
        <f t="shared" si="1405"/>
        <v>1</v>
      </c>
      <c r="O3118" s="247">
        <v>4</v>
      </c>
      <c r="P3118" s="13">
        <v>0</v>
      </c>
      <c r="Q3118" s="247">
        <v>4</v>
      </c>
      <c r="R3118" s="223" t="s">
        <v>22</v>
      </c>
      <c r="S3118" s="141">
        <v>43269</v>
      </c>
      <c r="T3118" s="143">
        <v>103</v>
      </c>
      <c r="U3118" s="45">
        <v>47118</v>
      </c>
      <c r="V3118" s="139">
        <v>39101</v>
      </c>
      <c r="W3118" s="148" t="s">
        <v>543</v>
      </c>
      <c r="X3118" s="148" t="s">
        <v>556</v>
      </c>
      <c r="Y3118" s="11"/>
    </row>
    <row r="3119" spans="1:25" s="17" customFormat="1" ht="24.95" customHeight="1" x14ac:dyDescent="0.2">
      <c r="A3119" s="58">
        <v>30</v>
      </c>
      <c r="B3119" s="143" t="s">
        <v>207</v>
      </c>
      <c r="C3119" s="143" t="s">
        <v>299</v>
      </c>
      <c r="D3119" s="142">
        <v>8</v>
      </c>
      <c r="E3119" s="143" t="s">
        <v>13</v>
      </c>
      <c r="F3119" s="38">
        <v>2</v>
      </c>
      <c r="G3119" s="14"/>
      <c r="H3119" s="140">
        <v>48.5</v>
      </c>
      <c r="I3119" s="228">
        <f t="shared" si="1402"/>
        <v>48.5</v>
      </c>
      <c r="J3119" s="228">
        <f t="shared" si="1403"/>
        <v>0</v>
      </c>
      <c r="K3119" s="228">
        <f t="shared" si="1404"/>
        <v>48.5</v>
      </c>
      <c r="L3119" s="143">
        <f t="shared" si="1405"/>
        <v>1</v>
      </c>
      <c r="M3119" s="12">
        <f t="shared" si="1405"/>
        <v>0</v>
      </c>
      <c r="N3119" s="143">
        <f t="shared" si="1405"/>
        <v>1</v>
      </c>
      <c r="O3119" s="247">
        <v>2</v>
      </c>
      <c r="P3119" s="247"/>
      <c r="Q3119" s="247"/>
      <c r="R3119" s="243" t="s">
        <v>22</v>
      </c>
      <c r="S3119" s="141">
        <v>43269</v>
      </c>
      <c r="T3119" s="143">
        <v>103</v>
      </c>
      <c r="U3119" s="45">
        <v>47118</v>
      </c>
      <c r="V3119" s="139">
        <v>42125</v>
      </c>
      <c r="W3119" s="148" t="s">
        <v>543</v>
      </c>
      <c r="X3119" s="148" t="s">
        <v>556</v>
      </c>
      <c r="Y3119" s="11"/>
    </row>
    <row r="3120" spans="1:25" s="17" customFormat="1" ht="24.95" customHeight="1" x14ac:dyDescent="0.2">
      <c r="A3120" s="58">
        <v>30</v>
      </c>
      <c r="B3120" s="143" t="s">
        <v>207</v>
      </c>
      <c r="C3120" s="143" t="s">
        <v>299</v>
      </c>
      <c r="D3120" s="142">
        <v>9</v>
      </c>
      <c r="E3120" s="143" t="s">
        <v>12</v>
      </c>
      <c r="F3120" s="38">
        <v>2</v>
      </c>
      <c r="G3120" s="14"/>
      <c r="H3120" s="140">
        <v>37.200000000000003</v>
      </c>
      <c r="I3120" s="140">
        <f t="shared" si="1402"/>
        <v>0</v>
      </c>
      <c r="J3120" s="140">
        <f t="shared" ref="J3120:J3122" si="1406">IF(E3120="Муниципальная",I3120,IF(E3120="Частная",0))</f>
        <v>0</v>
      </c>
      <c r="K3120" s="140">
        <f t="shared" ref="K3120:K3122" si="1407">IF(E3120="Муниципальная",0,IF(E3120="Частная",I3120))</f>
        <v>0</v>
      </c>
      <c r="L3120" s="143">
        <f t="shared" si="1405"/>
        <v>0</v>
      </c>
      <c r="M3120" s="12">
        <f t="shared" si="1405"/>
        <v>0</v>
      </c>
      <c r="N3120" s="143">
        <f t="shared" si="1405"/>
        <v>0</v>
      </c>
      <c r="O3120" s="247"/>
      <c r="P3120" s="13"/>
      <c r="Q3120" s="247"/>
      <c r="R3120" s="223" t="s">
        <v>44</v>
      </c>
      <c r="S3120" s="141">
        <v>43269</v>
      </c>
      <c r="T3120" s="143">
        <v>103</v>
      </c>
      <c r="U3120" s="45">
        <v>47118</v>
      </c>
      <c r="V3120" s="16"/>
      <c r="W3120" s="148" t="s">
        <v>543</v>
      </c>
      <c r="X3120" s="148" t="s">
        <v>556</v>
      </c>
      <c r="Y3120" s="11"/>
    </row>
    <row r="3121" spans="1:25" s="17" customFormat="1" ht="24.95" customHeight="1" x14ac:dyDescent="0.2">
      <c r="A3121" s="58">
        <v>30</v>
      </c>
      <c r="B3121" s="143" t="s">
        <v>207</v>
      </c>
      <c r="C3121" s="143" t="s">
        <v>299</v>
      </c>
      <c r="D3121" s="142">
        <v>10</v>
      </c>
      <c r="E3121" s="143" t="s">
        <v>13</v>
      </c>
      <c r="F3121" s="38">
        <v>2</v>
      </c>
      <c r="G3121" s="14"/>
      <c r="H3121" s="140">
        <v>37.1</v>
      </c>
      <c r="I3121" s="228">
        <f t="shared" si="1402"/>
        <v>37.1</v>
      </c>
      <c r="J3121" s="228">
        <f>IF(E3121="Муниципальная",I3121,IF(E3121="Частная",0,IF(E3121="Государственная",0,IF(E3121="Юр.лицо",0))))</f>
        <v>0</v>
      </c>
      <c r="K3121" s="228">
        <f>IF(E3121="Муниципальная",0,IF(E3121="Частная",I3121,IF(E3121="Государственная",I3121,IF(E3121="Юр.лицо",I3121))))</f>
        <v>37.1</v>
      </c>
      <c r="L3121" s="143">
        <f t="shared" si="1405"/>
        <v>1</v>
      </c>
      <c r="M3121" s="12">
        <f t="shared" si="1405"/>
        <v>0</v>
      </c>
      <c r="N3121" s="143">
        <f t="shared" si="1405"/>
        <v>1</v>
      </c>
      <c r="O3121" s="247">
        <v>2</v>
      </c>
      <c r="P3121" s="13">
        <v>0</v>
      </c>
      <c r="Q3121" s="247">
        <v>2</v>
      </c>
      <c r="R3121" s="223" t="s">
        <v>22</v>
      </c>
      <c r="S3121" s="141">
        <v>43269</v>
      </c>
      <c r="T3121" s="143">
        <v>103</v>
      </c>
      <c r="U3121" s="45">
        <v>47118</v>
      </c>
      <c r="V3121" s="139">
        <v>40008</v>
      </c>
      <c r="W3121" s="148" t="s">
        <v>543</v>
      </c>
      <c r="X3121" s="148" t="s">
        <v>556</v>
      </c>
      <c r="Y3121" s="11"/>
    </row>
    <row r="3122" spans="1:25" s="17" customFormat="1" ht="24.95" customHeight="1" x14ac:dyDescent="0.2">
      <c r="A3122" s="58">
        <v>30</v>
      </c>
      <c r="B3122" s="143" t="s">
        <v>207</v>
      </c>
      <c r="C3122" s="143" t="s">
        <v>299</v>
      </c>
      <c r="D3122" s="142">
        <v>11</v>
      </c>
      <c r="E3122" s="143" t="s">
        <v>12</v>
      </c>
      <c r="F3122" s="38">
        <v>2</v>
      </c>
      <c r="G3122" s="14"/>
      <c r="H3122" s="140">
        <v>36.6</v>
      </c>
      <c r="I3122" s="140">
        <f t="shared" si="1402"/>
        <v>0</v>
      </c>
      <c r="J3122" s="140">
        <f t="shared" si="1406"/>
        <v>0</v>
      </c>
      <c r="K3122" s="140">
        <f t="shared" si="1407"/>
        <v>0</v>
      </c>
      <c r="L3122" s="143">
        <f t="shared" si="1405"/>
        <v>0</v>
      </c>
      <c r="M3122" s="12">
        <f t="shared" si="1405"/>
        <v>0</v>
      </c>
      <c r="N3122" s="143">
        <f t="shared" si="1405"/>
        <v>0</v>
      </c>
      <c r="O3122" s="247"/>
      <c r="P3122" s="13"/>
      <c r="Q3122" s="247"/>
      <c r="R3122" s="223" t="s">
        <v>44</v>
      </c>
      <c r="S3122" s="141">
        <v>43269</v>
      </c>
      <c r="T3122" s="143">
        <v>103</v>
      </c>
      <c r="U3122" s="45">
        <v>47118</v>
      </c>
      <c r="V3122" s="16"/>
      <c r="W3122" s="148" t="s">
        <v>543</v>
      </c>
      <c r="X3122" s="148" t="s">
        <v>556</v>
      </c>
      <c r="Y3122" s="11"/>
    </row>
    <row r="3123" spans="1:25" s="17" customFormat="1" ht="24.95" customHeight="1" x14ac:dyDescent="0.2">
      <c r="A3123" s="48">
        <v>30</v>
      </c>
      <c r="B3123" s="49" t="s">
        <v>207</v>
      </c>
      <c r="C3123" s="49" t="s">
        <v>299</v>
      </c>
      <c r="D3123" s="50">
        <v>12</v>
      </c>
      <c r="E3123" s="49" t="s">
        <v>13</v>
      </c>
      <c r="F3123" s="51">
        <v>2</v>
      </c>
      <c r="G3123" s="14"/>
      <c r="H3123" s="140">
        <v>48.2</v>
      </c>
      <c r="I3123" s="228">
        <f t="shared" si="1402"/>
        <v>48.2</v>
      </c>
      <c r="J3123" s="228">
        <f t="shared" ref="J3123:J3124" si="1408">IF(E3123="Муниципальная",I3123,IF(E3123="Частная",0,IF(E3123="Государственная",0,IF(E3123="Юр.лицо",0))))</f>
        <v>0</v>
      </c>
      <c r="K3123" s="228">
        <f t="shared" ref="K3123:K3124" si="1409">IF(E3123="Муниципальная",0,IF(E3123="Частная",I3123,IF(E3123="Государственная",I3123,IF(E3123="Юр.лицо",I3123))))</f>
        <v>48.2</v>
      </c>
      <c r="L3123" s="143">
        <f t="shared" si="1405"/>
        <v>1</v>
      </c>
      <c r="M3123" s="12">
        <f t="shared" si="1405"/>
        <v>0</v>
      </c>
      <c r="N3123" s="143">
        <f t="shared" si="1405"/>
        <v>1</v>
      </c>
      <c r="O3123" s="247">
        <v>0</v>
      </c>
      <c r="P3123" s="247"/>
      <c r="Q3123" s="50"/>
      <c r="R3123" s="243" t="s">
        <v>22</v>
      </c>
      <c r="S3123" s="52">
        <v>43269</v>
      </c>
      <c r="T3123" s="143">
        <v>103</v>
      </c>
      <c r="U3123" s="45">
        <v>47118</v>
      </c>
      <c r="V3123" s="139">
        <v>39563</v>
      </c>
      <c r="W3123" s="148" t="s">
        <v>543</v>
      </c>
      <c r="X3123" s="148" t="s">
        <v>556</v>
      </c>
      <c r="Y3123" s="11"/>
    </row>
    <row r="3124" spans="1:25" s="17" customFormat="1" ht="24.95" customHeight="1" x14ac:dyDescent="0.2">
      <c r="A3124" s="58">
        <v>30</v>
      </c>
      <c r="B3124" s="143" t="s">
        <v>207</v>
      </c>
      <c r="C3124" s="143" t="s">
        <v>299</v>
      </c>
      <c r="D3124" s="142">
        <v>13</v>
      </c>
      <c r="E3124" s="143" t="s">
        <v>13</v>
      </c>
      <c r="F3124" s="38">
        <v>2</v>
      </c>
      <c r="G3124" s="46"/>
      <c r="H3124" s="144">
        <v>54.7</v>
      </c>
      <c r="I3124" s="228">
        <f t="shared" si="1402"/>
        <v>54.7</v>
      </c>
      <c r="J3124" s="228">
        <f t="shared" si="1408"/>
        <v>0</v>
      </c>
      <c r="K3124" s="228">
        <f t="shared" si="1409"/>
        <v>54.7</v>
      </c>
      <c r="L3124" s="147">
        <f t="shared" si="1405"/>
        <v>1</v>
      </c>
      <c r="M3124" s="12">
        <f t="shared" si="1405"/>
        <v>0</v>
      </c>
      <c r="N3124" s="146">
        <f t="shared" si="1405"/>
        <v>1</v>
      </c>
      <c r="O3124" s="247">
        <v>3</v>
      </c>
      <c r="P3124" s="247"/>
      <c r="Q3124" s="247"/>
      <c r="R3124" s="243" t="s">
        <v>22</v>
      </c>
      <c r="S3124" s="52">
        <v>43269</v>
      </c>
      <c r="T3124" s="206">
        <v>103</v>
      </c>
      <c r="U3124" s="197">
        <v>47118</v>
      </c>
      <c r="V3124" s="139">
        <v>40897</v>
      </c>
      <c r="W3124" s="148" t="s">
        <v>543</v>
      </c>
      <c r="X3124" s="148" t="s">
        <v>556</v>
      </c>
      <c r="Y3124" s="11"/>
    </row>
    <row r="3125" spans="1:25" s="72" customFormat="1" ht="21" customHeight="1" x14ac:dyDescent="0.2">
      <c r="A3125" s="75">
        <v>30</v>
      </c>
      <c r="B3125" s="76" t="s">
        <v>207</v>
      </c>
      <c r="C3125" s="76" t="s">
        <v>299</v>
      </c>
      <c r="D3125" s="77">
        <f>COUNTA(D3112:D3124)</f>
        <v>13</v>
      </c>
      <c r="E3125" s="111" t="s">
        <v>34</v>
      </c>
      <c r="F3125" s="27"/>
      <c r="G3125" s="78">
        <v>638</v>
      </c>
      <c r="H3125" s="78">
        <f t="shared" ref="H3125:Q3125" si="1410">SUM(H3112:H3124)</f>
        <v>543.5</v>
      </c>
      <c r="I3125" s="78">
        <f t="shared" si="1410"/>
        <v>433.1</v>
      </c>
      <c r="J3125" s="78">
        <f t="shared" si="1410"/>
        <v>0</v>
      </c>
      <c r="K3125" s="78">
        <f t="shared" si="1410"/>
        <v>433.1</v>
      </c>
      <c r="L3125" s="77">
        <f t="shared" si="1410"/>
        <v>10</v>
      </c>
      <c r="M3125" s="77">
        <f t="shared" si="1410"/>
        <v>0</v>
      </c>
      <c r="N3125" s="77">
        <f t="shared" si="1410"/>
        <v>10</v>
      </c>
      <c r="O3125" s="77">
        <f t="shared" si="1410"/>
        <v>24</v>
      </c>
      <c r="P3125" s="77">
        <f t="shared" si="1410"/>
        <v>0</v>
      </c>
      <c r="Q3125" s="77">
        <f t="shared" si="1410"/>
        <v>16</v>
      </c>
      <c r="R3125" s="15">
        <f>IF(L3125/D3125=0,"дом расселён 100%",IF(L3125-D3125=0,"0%",IF(L3125/D3125&lt;1,1-L3125/D3125)))</f>
        <v>0.23076923076923073</v>
      </c>
      <c r="S3125" s="79">
        <v>43269</v>
      </c>
      <c r="T3125" s="76">
        <v>103</v>
      </c>
      <c r="U3125" s="79">
        <v>47118</v>
      </c>
      <c r="V3125" s="16"/>
      <c r="W3125" s="148" t="s">
        <v>543</v>
      </c>
      <c r="X3125" s="148" t="s">
        <v>556</v>
      </c>
      <c r="Y3125" s="11"/>
    </row>
    <row r="3126" spans="1:25" s="17" customFormat="1" ht="24.95" customHeight="1" x14ac:dyDescent="0.2">
      <c r="A3126" s="53">
        <v>31</v>
      </c>
      <c r="B3126" s="54" t="s">
        <v>207</v>
      </c>
      <c r="C3126" s="54" t="s">
        <v>300</v>
      </c>
      <c r="D3126" s="55">
        <v>1</v>
      </c>
      <c r="E3126" s="54" t="s">
        <v>13</v>
      </c>
      <c r="F3126" s="56">
        <v>3</v>
      </c>
      <c r="G3126" s="14"/>
      <c r="H3126" s="140">
        <v>69</v>
      </c>
      <c r="I3126" s="228">
        <f t="shared" ref="I3126:I3155" si="1411">IF(R3126="Подлежит расселению",H3126,IF(R3126="Расселено",0,IF(R3126="Пустующие",0,IF(R3126="В суде",H3126))))</f>
        <v>69</v>
      </c>
      <c r="J3126" s="228">
        <f t="shared" ref="J3126:J3155" si="1412">IF(E3126="Муниципальная",I3126,IF(E3126="Частная",0,IF(E3126="Государственная",0,IF(E3126="Юр.лицо",0))))</f>
        <v>0</v>
      </c>
      <c r="K3126" s="228">
        <f t="shared" ref="K3126:K3155" si="1413">IF(E3126="Муниципальная",0,IF(E3126="Частная",I3126,IF(E3126="Государственная",I3126,IF(E3126="Юр.лицо",I3126))))</f>
        <v>69</v>
      </c>
      <c r="L3126" s="143">
        <f t="shared" ref="L3126:N3141" si="1414">IF(I3126&gt;0,1,IF(I3126=0,0))</f>
        <v>1</v>
      </c>
      <c r="M3126" s="12">
        <f t="shared" si="1414"/>
        <v>0</v>
      </c>
      <c r="N3126" s="143">
        <f t="shared" si="1414"/>
        <v>1</v>
      </c>
      <c r="O3126" s="55">
        <v>5</v>
      </c>
      <c r="P3126" s="266">
        <v>5</v>
      </c>
      <c r="Q3126" s="55"/>
      <c r="R3126" s="223" t="s">
        <v>22</v>
      </c>
      <c r="S3126" s="57">
        <v>43269</v>
      </c>
      <c r="T3126" s="54">
        <v>103</v>
      </c>
      <c r="U3126" s="207">
        <v>47118</v>
      </c>
      <c r="V3126" s="139">
        <v>40228</v>
      </c>
      <c r="W3126" s="148" t="s">
        <v>543</v>
      </c>
      <c r="X3126" s="148" t="s">
        <v>556</v>
      </c>
      <c r="Y3126" s="11"/>
    </row>
    <row r="3127" spans="1:25" s="17" customFormat="1" ht="24.95" customHeight="1" x14ac:dyDescent="0.2">
      <c r="A3127" s="58">
        <v>31</v>
      </c>
      <c r="B3127" s="143" t="s">
        <v>207</v>
      </c>
      <c r="C3127" s="143" t="s">
        <v>300</v>
      </c>
      <c r="D3127" s="142">
        <v>2</v>
      </c>
      <c r="E3127" s="143" t="s">
        <v>13</v>
      </c>
      <c r="F3127" s="38">
        <v>2</v>
      </c>
      <c r="G3127" s="14"/>
      <c r="H3127" s="140">
        <v>47.6</v>
      </c>
      <c r="I3127" s="228">
        <f t="shared" si="1411"/>
        <v>47.6</v>
      </c>
      <c r="J3127" s="228">
        <f t="shared" si="1412"/>
        <v>0</v>
      </c>
      <c r="K3127" s="228">
        <f t="shared" si="1413"/>
        <v>47.6</v>
      </c>
      <c r="L3127" s="143">
        <f t="shared" si="1414"/>
        <v>1</v>
      </c>
      <c r="M3127" s="12">
        <f t="shared" si="1414"/>
        <v>0</v>
      </c>
      <c r="N3127" s="143">
        <f t="shared" si="1414"/>
        <v>1</v>
      </c>
      <c r="O3127" s="247">
        <v>9</v>
      </c>
      <c r="P3127" s="13">
        <v>9</v>
      </c>
      <c r="Q3127" s="247">
        <v>0</v>
      </c>
      <c r="R3127" s="223" t="s">
        <v>22</v>
      </c>
      <c r="S3127" s="141">
        <v>43269</v>
      </c>
      <c r="T3127" s="143">
        <v>103</v>
      </c>
      <c r="U3127" s="45">
        <v>47118</v>
      </c>
      <c r="V3127" s="139">
        <v>41016</v>
      </c>
      <c r="W3127" s="148" t="s">
        <v>543</v>
      </c>
      <c r="X3127" s="148" t="s">
        <v>556</v>
      </c>
      <c r="Y3127" s="11"/>
    </row>
    <row r="3128" spans="1:25" s="17" customFormat="1" ht="24.95" customHeight="1" x14ac:dyDescent="0.2">
      <c r="A3128" s="58">
        <v>31</v>
      </c>
      <c r="B3128" s="143" t="s">
        <v>207</v>
      </c>
      <c r="C3128" s="143" t="s">
        <v>300</v>
      </c>
      <c r="D3128" s="142">
        <v>3</v>
      </c>
      <c r="E3128" s="143" t="s">
        <v>12</v>
      </c>
      <c r="F3128" s="38">
        <v>1</v>
      </c>
      <c r="G3128" s="14"/>
      <c r="H3128" s="140">
        <v>11.8</v>
      </c>
      <c r="I3128" s="228">
        <f t="shared" si="1411"/>
        <v>11.8</v>
      </c>
      <c r="J3128" s="228">
        <f t="shared" si="1412"/>
        <v>11.8</v>
      </c>
      <c r="K3128" s="228">
        <f t="shared" si="1413"/>
        <v>0</v>
      </c>
      <c r="L3128" s="143">
        <f t="shared" si="1414"/>
        <v>1</v>
      </c>
      <c r="M3128" s="12">
        <f t="shared" si="1414"/>
        <v>1</v>
      </c>
      <c r="N3128" s="143">
        <f t="shared" si="1414"/>
        <v>0</v>
      </c>
      <c r="O3128" s="247">
        <v>1</v>
      </c>
      <c r="P3128" s="13">
        <v>0</v>
      </c>
      <c r="Q3128" s="247">
        <v>1</v>
      </c>
      <c r="R3128" s="223" t="s">
        <v>22</v>
      </c>
      <c r="S3128" s="141">
        <v>43269</v>
      </c>
      <c r="T3128" s="143">
        <v>103</v>
      </c>
      <c r="U3128" s="45">
        <v>47118</v>
      </c>
      <c r="V3128" s="16"/>
      <c r="W3128" s="148" t="s">
        <v>543</v>
      </c>
      <c r="X3128" s="148" t="s">
        <v>556</v>
      </c>
      <c r="Y3128" s="11"/>
    </row>
    <row r="3129" spans="1:25" s="17" customFormat="1" ht="24.95" customHeight="1" x14ac:dyDescent="0.2">
      <c r="A3129" s="58">
        <v>31</v>
      </c>
      <c r="B3129" s="143" t="s">
        <v>207</v>
      </c>
      <c r="C3129" s="143" t="s">
        <v>300</v>
      </c>
      <c r="D3129" s="142">
        <v>4</v>
      </c>
      <c r="E3129" s="143" t="s">
        <v>13</v>
      </c>
      <c r="F3129" s="38">
        <v>1</v>
      </c>
      <c r="G3129" s="14"/>
      <c r="H3129" s="140">
        <v>11.7</v>
      </c>
      <c r="I3129" s="228">
        <f t="shared" si="1411"/>
        <v>11.7</v>
      </c>
      <c r="J3129" s="228">
        <f t="shared" si="1412"/>
        <v>0</v>
      </c>
      <c r="K3129" s="228">
        <f t="shared" si="1413"/>
        <v>11.7</v>
      </c>
      <c r="L3129" s="143">
        <f t="shared" si="1414"/>
        <v>1</v>
      </c>
      <c r="M3129" s="12">
        <f t="shared" si="1414"/>
        <v>0</v>
      </c>
      <c r="N3129" s="143">
        <f t="shared" si="1414"/>
        <v>1</v>
      </c>
      <c r="O3129" s="247">
        <v>2</v>
      </c>
      <c r="P3129" s="13">
        <v>0</v>
      </c>
      <c r="Q3129" s="247">
        <v>2</v>
      </c>
      <c r="R3129" s="223" t="s">
        <v>22</v>
      </c>
      <c r="S3129" s="141">
        <v>43269</v>
      </c>
      <c r="T3129" s="143">
        <v>103</v>
      </c>
      <c r="U3129" s="45">
        <v>47118</v>
      </c>
      <c r="V3129" s="139">
        <v>41939</v>
      </c>
      <c r="W3129" s="148" t="s">
        <v>543</v>
      </c>
      <c r="X3129" s="148" t="s">
        <v>556</v>
      </c>
      <c r="Y3129" s="11"/>
    </row>
    <row r="3130" spans="1:25" s="17" customFormat="1" ht="24.95" customHeight="1" x14ac:dyDescent="0.2">
      <c r="A3130" s="58">
        <v>31</v>
      </c>
      <c r="B3130" s="143" t="s">
        <v>207</v>
      </c>
      <c r="C3130" s="143" t="s">
        <v>300</v>
      </c>
      <c r="D3130" s="142">
        <v>5</v>
      </c>
      <c r="E3130" s="143" t="s">
        <v>12</v>
      </c>
      <c r="F3130" s="38">
        <v>1</v>
      </c>
      <c r="G3130" s="14"/>
      <c r="H3130" s="140">
        <v>11.9</v>
      </c>
      <c r="I3130" s="228">
        <f t="shared" si="1411"/>
        <v>11.9</v>
      </c>
      <c r="J3130" s="228">
        <f t="shared" si="1412"/>
        <v>11.9</v>
      </c>
      <c r="K3130" s="228">
        <f t="shared" si="1413"/>
        <v>0</v>
      </c>
      <c r="L3130" s="143">
        <f t="shared" si="1414"/>
        <v>1</v>
      </c>
      <c r="M3130" s="12">
        <f t="shared" si="1414"/>
        <v>1</v>
      </c>
      <c r="N3130" s="143">
        <f t="shared" si="1414"/>
        <v>0</v>
      </c>
      <c r="O3130" s="247">
        <v>2</v>
      </c>
      <c r="P3130" s="13">
        <v>2</v>
      </c>
      <c r="Q3130" s="247">
        <v>0</v>
      </c>
      <c r="R3130" s="223" t="s">
        <v>22</v>
      </c>
      <c r="S3130" s="141">
        <v>43269</v>
      </c>
      <c r="T3130" s="143">
        <v>103</v>
      </c>
      <c r="U3130" s="45">
        <v>47118</v>
      </c>
      <c r="V3130" s="16"/>
      <c r="W3130" s="148" t="s">
        <v>543</v>
      </c>
      <c r="X3130" s="148" t="s">
        <v>556</v>
      </c>
      <c r="Y3130" s="11"/>
    </row>
    <row r="3131" spans="1:25" s="17" customFormat="1" ht="24.95" customHeight="1" x14ac:dyDescent="0.2">
      <c r="A3131" s="58">
        <v>31</v>
      </c>
      <c r="B3131" s="143" t="s">
        <v>207</v>
      </c>
      <c r="C3131" s="143" t="s">
        <v>300</v>
      </c>
      <c r="D3131" s="142">
        <v>6</v>
      </c>
      <c r="E3131" s="143" t="s">
        <v>12</v>
      </c>
      <c r="F3131" s="38">
        <v>1</v>
      </c>
      <c r="G3131" s="14"/>
      <c r="H3131" s="140">
        <v>11.8</v>
      </c>
      <c r="I3131" s="228">
        <f t="shared" si="1411"/>
        <v>0</v>
      </c>
      <c r="J3131" s="228">
        <f t="shared" si="1412"/>
        <v>0</v>
      </c>
      <c r="K3131" s="228">
        <f t="shared" si="1413"/>
        <v>0</v>
      </c>
      <c r="L3131" s="143">
        <f t="shared" si="1414"/>
        <v>0</v>
      </c>
      <c r="M3131" s="12">
        <f t="shared" si="1414"/>
        <v>0</v>
      </c>
      <c r="N3131" s="143">
        <f t="shared" si="1414"/>
        <v>0</v>
      </c>
      <c r="O3131" s="247">
        <v>0</v>
      </c>
      <c r="P3131" s="13">
        <v>0</v>
      </c>
      <c r="Q3131" s="247">
        <v>0</v>
      </c>
      <c r="R3131" s="223" t="s">
        <v>106</v>
      </c>
      <c r="S3131" s="141">
        <v>43269</v>
      </c>
      <c r="T3131" s="143">
        <v>103</v>
      </c>
      <c r="U3131" s="45">
        <v>47118</v>
      </c>
      <c r="V3131" s="16"/>
      <c r="W3131" s="16"/>
      <c r="X3131" s="16"/>
      <c r="Y3131" s="11"/>
    </row>
    <row r="3132" spans="1:25" s="17" customFormat="1" ht="24.95" customHeight="1" x14ac:dyDescent="0.2">
      <c r="A3132" s="58">
        <v>31</v>
      </c>
      <c r="B3132" s="143" t="s">
        <v>207</v>
      </c>
      <c r="C3132" s="143" t="s">
        <v>300</v>
      </c>
      <c r="D3132" s="142">
        <v>7</v>
      </c>
      <c r="E3132" s="143" t="s">
        <v>13</v>
      </c>
      <c r="F3132" s="38">
        <v>1</v>
      </c>
      <c r="G3132" s="14"/>
      <c r="H3132" s="140">
        <v>11.9</v>
      </c>
      <c r="I3132" s="228">
        <f t="shared" si="1411"/>
        <v>11.9</v>
      </c>
      <c r="J3132" s="228">
        <f t="shared" si="1412"/>
        <v>0</v>
      </c>
      <c r="K3132" s="228">
        <f t="shared" si="1413"/>
        <v>11.9</v>
      </c>
      <c r="L3132" s="143">
        <f t="shared" si="1414"/>
        <v>1</v>
      </c>
      <c r="M3132" s="12">
        <f t="shared" si="1414"/>
        <v>0</v>
      </c>
      <c r="N3132" s="143">
        <f t="shared" si="1414"/>
        <v>1</v>
      </c>
      <c r="O3132" s="247">
        <v>6</v>
      </c>
      <c r="P3132" s="13">
        <v>0</v>
      </c>
      <c r="Q3132" s="247">
        <v>6</v>
      </c>
      <c r="R3132" s="223" t="s">
        <v>22</v>
      </c>
      <c r="S3132" s="141">
        <v>43269</v>
      </c>
      <c r="T3132" s="143">
        <v>103</v>
      </c>
      <c r="U3132" s="45">
        <v>47118</v>
      </c>
      <c r="V3132" s="139">
        <v>41214</v>
      </c>
      <c r="W3132" s="148" t="s">
        <v>543</v>
      </c>
      <c r="X3132" s="148" t="s">
        <v>556</v>
      </c>
      <c r="Y3132" s="11"/>
    </row>
    <row r="3133" spans="1:25" s="17" customFormat="1" ht="24.95" customHeight="1" x14ac:dyDescent="0.2">
      <c r="A3133" s="58">
        <v>31</v>
      </c>
      <c r="B3133" s="143" t="s">
        <v>207</v>
      </c>
      <c r="C3133" s="143" t="s">
        <v>300</v>
      </c>
      <c r="D3133" s="142">
        <v>8</v>
      </c>
      <c r="E3133" s="143" t="s">
        <v>13</v>
      </c>
      <c r="F3133" s="38">
        <v>1</v>
      </c>
      <c r="G3133" s="14"/>
      <c r="H3133" s="140">
        <v>11.5</v>
      </c>
      <c r="I3133" s="228">
        <f t="shared" si="1411"/>
        <v>11.5</v>
      </c>
      <c r="J3133" s="228">
        <f t="shared" si="1412"/>
        <v>0</v>
      </c>
      <c r="K3133" s="228">
        <f t="shared" si="1413"/>
        <v>11.5</v>
      </c>
      <c r="L3133" s="143">
        <f t="shared" si="1414"/>
        <v>1</v>
      </c>
      <c r="M3133" s="12">
        <f t="shared" si="1414"/>
        <v>0</v>
      </c>
      <c r="N3133" s="143">
        <f t="shared" si="1414"/>
        <v>1</v>
      </c>
      <c r="O3133" s="247">
        <v>1</v>
      </c>
      <c r="P3133" s="13">
        <v>0</v>
      </c>
      <c r="Q3133" s="247">
        <v>1</v>
      </c>
      <c r="R3133" s="223" t="s">
        <v>22</v>
      </c>
      <c r="S3133" s="141">
        <v>43269</v>
      </c>
      <c r="T3133" s="143">
        <v>103</v>
      </c>
      <c r="U3133" s="45">
        <v>47118</v>
      </c>
      <c r="V3133" s="139">
        <v>41806</v>
      </c>
      <c r="W3133" s="148" t="s">
        <v>543</v>
      </c>
      <c r="X3133" s="148" t="s">
        <v>556</v>
      </c>
      <c r="Y3133" s="11"/>
    </row>
    <row r="3134" spans="1:25" s="17" customFormat="1" ht="24.95" customHeight="1" x14ac:dyDescent="0.2">
      <c r="A3134" s="58">
        <v>31</v>
      </c>
      <c r="B3134" s="143" t="s">
        <v>207</v>
      </c>
      <c r="C3134" s="143" t="s">
        <v>300</v>
      </c>
      <c r="D3134" s="142">
        <v>9</v>
      </c>
      <c r="E3134" s="143" t="s">
        <v>12</v>
      </c>
      <c r="F3134" s="38">
        <v>1</v>
      </c>
      <c r="G3134" s="14"/>
      <c r="H3134" s="140">
        <v>11.8</v>
      </c>
      <c r="I3134" s="228">
        <f t="shared" si="1411"/>
        <v>0</v>
      </c>
      <c r="J3134" s="228">
        <f t="shared" si="1412"/>
        <v>0</v>
      </c>
      <c r="K3134" s="228">
        <f t="shared" si="1413"/>
        <v>0</v>
      </c>
      <c r="L3134" s="143">
        <f t="shared" si="1414"/>
        <v>0</v>
      </c>
      <c r="M3134" s="12">
        <f t="shared" si="1414"/>
        <v>0</v>
      </c>
      <c r="N3134" s="143">
        <v>0</v>
      </c>
      <c r="O3134" s="247">
        <v>0</v>
      </c>
      <c r="P3134" s="13">
        <v>0</v>
      </c>
      <c r="Q3134" s="247">
        <v>0</v>
      </c>
      <c r="R3134" s="223" t="s">
        <v>106</v>
      </c>
      <c r="S3134" s="141">
        <v>43269</v>
      </c>
      <c r="T3134" s="143">
        <v>103</v>
      </c>
      <c r="U3134" s="45">
        <v>47118</v>
      </c>
      <c r="V3134" s="16"/>
      <c r="W3134" s="16"/>
      <c r="X3134" s="16"/>
      <c r="Y3134" s="11"/>
    </row>
    <row r="3135" spans="1:25" s="17" customFormat="1" ht="24.95" customHeight="1" x14ac:dyDescent="0.2">
      <c r="A3135" s="58">
        <v>31</v>
      </c>
      <c r="B3135" s="143" t="s">
        <v>207</v>
      </c>
      <c r="C3135" s="143" t="s">
        <v>300</v>
      </c>
      <c r="D3135" s="142">
        <v>10</v>
      </c>
      <c r="E3135" s="143" t="s">
        <v>12</v>
      </c>
      <c r="F3135" s="38">
        <v>1</v>
      </c>
      <c r="G3135" s="14"/>
      <c r="H3135" s="140">
        <v>11.8</v>
      </c>
      <c r="I3135" s="228">
        <f t="shared" si="1411"/>
        <v>0</v>
      </c>
      <c r="J3135" s="228">
        <f t="shared" si="1412"/>
        <v>0</v>
      </c>
      <c r="K3135" s="228">
        <f t="shared" si="1413"/>
        <v>0</v>
      </c>
      <c r="L3135" s="143">
        <f t="shared" si="1414"/>
        <v>0</v>
      </c>
      <c r="M3135" s="12">
        <f t="shared" si="1414"/>
        <v>0</v>
      </c>
      <c r="N3135" s="143">
        <f t="shared" si="1414"/>
        <v>0</v>
      </c>
      <c r="O3135" s="247">
        <v>0</v>
      </c>
      <c r="P3135" s="13">
        <v>0</v>
      </c>
      <c r="Q3135" s="247">
        <v>0</v>
      </c>
      <c r="R3135" s="223" t="s">
        <v>106</v>
      </c>
      <c r="S3135" s="141">
        <v>43269</v>
      </c>
      <c r="T3135" s="143">
        <v>103</v>
      </c>
      <c r="U3135" s="45">
        <v>47118</v>
      </c>
      <c r="V3135" s="16"/>
      <c r="W3135" s="16"/>
      <c r="X3135" s="16"/>
      <c r="Y3135" s="11"/>
    </row>
    <row r="3136" spans="1:25" s="17" customFormat="1" ht="24.95" customHeight="1" x14ac:dyDescent="0.2">
      <c r="A3136" s="58">
        <v>31</v>
      </c>
      <c r="B3136" s="143" t="s">
        <v>207</v>
      </c>
      <c r="C3136" s="143" t="s">
        <v>300</v>
      </c>
      <c r="D3136" s="142">
        <v>11</v>
      </c>
      <c r="E3136" s="143" t="s">
        <v>13</v>
      </c>
      <c r="F3136" s="38">
        <v>1</v>
      </c>
      <c r="G3136" s="14"/>
      <c r="H3136" s="140">
        <v>11.8</v>
      </c>
      <c r="I3136" s="228">
        <f t="shared" si="1411"/>
        <v>11.8</v>
      </c>
      <c r="J3136" s="228">
        <f t="shared" si="1412"/>
        <v>0</v>
      </c>
      <c r="K3136" s="228">
        <f t="shared" si="1413"/>
        <v>11.8</v>
      </c>
      <c r="L3136" s="143">
        <f t="shared" si="1414"/>
        <v>1</v>
      </c>
      <c r="M3136" s="12">
        <f t="shared" si="1414"/>
        <v>0</v>
      </c>
      <c r="N3136" s="143">
        <f t="shared" si="1414"/>
        <v>1</v>
      </c>
      <c r="O3136" s="247">
        <v>1</v>
      </c>
      <c r="P3136" s="13">
        <v>0</v>
      </c>
      <c r="Q3136" s="247">
        <v>1</v>
      </c>
      <c r="R3136" s="223" t="s">
        <v>22</v>
      </c>
      <c r="S3136" s="141">
        <v>43269</v>
      </c>
      <c r="T3136" s="143">
        <v>103</v>
      </c>
      <c r="U3136" s="45">
        <v>47118</v>
      </c>
      <c r="V3136" s="139">
        <v>41211</v>
      </c>
      <c r="W3136" s="148" t="s">
        <v>543</v>
      </c>
      <c r="X3136" s="148" t="s">
        <v>556</v>
      </c>
      <c r="Y3136" s="11"/>
    </row>
    <row r="3137" spans="1:25" s="17" customFormat="1" ht="24.95" customHeight="1" x14ac:dyDescent="0.2">
      <c r="A3137" s="58">
        <v>31</v>
      </c>
      <c r="B3137" s="143" t="s">
        <v>207</v>
      </c>
      <c r="C3137" s="143" t="s">
        <v>300</v>
      </c>
      <c r="D3137" s="142">
        <v>12</v>
      </c>
      <c r="E3137" s="143" t="s">
        <v>13</v>
      </c>
      <c r="F3137" s="38">
        <v>1</v>
      </c>
      <c r="G3137" s="14"/>
      <c r="H3137" s="140">
        <v>11.9</v>
      </c>
      <c r="I3137" s="228">
        <f t="shared" si="1411"/>
        <v>11.9</v>
      </c>
      <c r="J3137" s="228">
        <f t="shared" si="1412"/>
        <v>0</v>
      </c>
      <c r="K3137" s="228">
        <f t="shared" si="1413"/>
        <v>11.9</v>
      </c>
      <c r="L3137" s="143">
        <f t="shared" si="1414"/>
        <v>1</v>
      </c>
      <c r="M3137" s="12">
        <f t="shared" si="1414"/>
        <v>0</v>
      </c>
      <c r="N3137" s="143">
        <f t="shared" si="1414"/>
        <v>1</v>
      </c>
      <c r="O3137" s="247">
        <v>1</v>
      </c>
      <c r="P3137" s="13">
        <v>0</v>
      </c>
      <c r="Q3137" s="247">
        <v>1</v>
      </c>
      <c r="R3137" s="223" t="s">
        <v>22</v>
      </c>
      <c r="S3137" s="141">
        <v>43269</v>
      </c>
      <c r="T3137" s="143">
        <v>103</v>
      </c>
      <c r="U3137" s="45">
        <v>47118</v>
      </c>
      <c r="V3137" s="139">
        <v>40436</v>
      </c>
      <c r="W3137" s="148" t="s">
        <v>543</v>
      </c>
      <c r="X3137" s="148" t="s">
        <v>556</v>
      </c>
      <c r="Y3137" s="11"/>
    </row>
    <row r="3138" spans="1:25" s="17" customFormat="1" ht="24.95" customHeight="1" x14ac:dyDescent="0.2">
      <c r="A3138" s="58">
        <v>31</v>
      </c>
      <c r="B3138" s="143" t="s">
        <v>207</v>
      </c>
      <c r="C3138" s="143" t="s">
        <v>300</v>
      </c>
      <c r="D3138" s="142">
        <v>13</v>
      </c>
      <c r="E3138" s="143" t="s">
        <v>12</v>
      </c>
      <c r="F3138" s="38">
        <v>1</v>
      </c>
      <c r="G3138" s="14"/>
      <c r="H3138" s="140">
        <v>11.8</v>
      </c>
      <c r="I3138" s="228">
        <f t="shared" si="1411"/>
        <v>11.8</v>
      </c>
      <c r="J3138" s="228">
        <f t="shared" si="1412"/>
        <v>11.8</v>
      </c>
      <c r="K3138" s="228">
        <f t="shared" si="1413"/>
        <v>0</v>
      </c>
      <c r="L3138" s="143">
        <f t="shared" si="1414"/>
        <v>1</v>
      </c>
      <c r="M3138" s="12">
        <f t="shared" si="1414"/>
        <v>1</v>
      </c>
      <c r="N3138" s="143">
        <f t="shared" si="1414"/>
        <v>0</v>
      </c>
      <c r="O3138" s="247">
        <v>2</v>
      </c>
      <c r="P3138" s="13">
        <v>0</v>
      </c>
      <c r="Q3138" s="247">
        <v>2</v>
      </c>
      <c r="R3138" s="223" t="s">
        <v>22</v>
      </c>
      <c r="S3138" s="141">
        <v>43269</v>
      </c>
      <c r="T3138" s="143">
        <v>103</v>
      </c>
      <c r="U3138" s="45">
        <v>47118</v>
      </c>
      <c r="V3138" s="16"/>
      <c r="W3138" s="148" t="s">
        <v>543</v>
      </c>
      <c r="X3138" s="148" t="s">
        <v>556</v>
      </c>
      <c r="Y3138" s="11"/>
    </row>
    <row r="3139" spans="1:25" s="17" customFormat="1" ht="24.95" customHeight="1" x14ac:dyDescent="0.2">
      <c r="A3139" s="58">
        <v>31</v>
      </c>
      <c r="B3139" s="143" t="s">
        <v>207</v>
      </c>
      <c r="C3139" s="143" t="s">
        <v>300</v>
      </c>
      <c r="D3139" s="142">
        <v>14</v>
      </c>
      <c r="E3139" s="143" t="s">
        <v>13</v>
      </c>
      <c r="F3139" s="38">
        <v>1</v>
      </c>
      <c r="G3139" s="14"/>
      <c r="H3139" s="140">
        <v>11.8</v>
      </c>
      <c r="I3139" s="228">
        <f t="shared" si="1411"/>
        <v>11.8</v>
      </c>
      <c r="J3139" s="228">
        <f t="shared" si="1412"/>
        <v>0</v>
      </c>
      <c r="K3139" s="228">
        <f t="shared" si="1413"/>
        <v>11.8</v>
      </c>
      <c r="L3139" s="143">
        <f t="shared" si="1414"/>
        <v>1</v>
      </c>
      <c r="M3139" s="12">
        <f t="shared" si="1414"/>
        <v>0</v>
      </c>
      <c r="N3139" s="143">
        <f t="shared" si="1414"/>
        <v>1</v>
      </c>
      <c r="O3139" s="247">
        <v>1</v>
      </c>
      <c r="P3139" s="13">
        <v>0</v>
      </c>
      <c r="Q3139" s="247">
        <v>1</v>
      </c>
      <c r="R3139" s="223" t="s">
        <v>22</v>
      </c>
      <c r="S3139" s="141">
        <v>43269</v>
      </c>
      <c r="T3139" s="143">
        <v>103</v>
      </c>
      <c r="U3139" s="45">
        <v>47118</v>
      </c>
      <c r="V3139" s="139">
        <v>39973</v>
      </c>
      <c r="W3139" s="148" t="s">
        <v>543</v>
      </c>
      <c r="X3139" s="148" t="s">
        <v>556</v>
      </c>
      <c r="Y3139" s="11"/>
    </row>
    <row r="3140" spans="1:25" s="17" customFormat="1" ht="24.95" customHeight="1" x14ac:dyDescent="0.2">
      <c r="A3140" s="58">
        <v>31</v>
      </c>
      <c r="B3140" s="143" t="s">
        <v>207</v>
      </c>
      <c r="C3140" s="143" t="s">
        <v>300</v>
      </c>
      <c r="D3140" s="142">
        <v>15</v>
      </c>
      <c r="E3140" s="143" t="s">
        <v>12</v>
      </c>
      <c r="F3140" s="38">
        <v>1</v>
      </c>
      <c r="G3140" s="14"/>
      <c r="H3140" s="140">
        <v>11.9</v>
      </c>
      <c r="I3140" s="228">
        <f t="shared" si="1411"/>
        <v>11.9</v>
      </c>
      <c r="J3140" s="228">
        <f t="shared" si="1412"/>
        <v>11.9</v>
      </c>
      <c r="K3140" s="228">
        <f t="shared" si="1413"/>
        <v>0</v>
      </c>
      <c r="L3140" s="143">
        <f t="shared" si="1414"/>
        <v>1</v>
      </c>
      <c r="M3140" s="12">
        <f t="shared" si="1414"/>
        <v>1</v>
      </c>
      <c r="N3140" s="143">
        <f t="shared" si="1414"/>
        <v>0</v>
      </c>
      <c r="O3140" s="247">
        <v>2</v>
      </c>
      <c r="P3140" s="13">
        <v>2</v>
      </c>
      <c r="Q3140" s="247">
        <v>0</v>
      </c>
      <c r="R3140" s="223" t="s">
        <v>22</v>
      </c>
      <c r="S3140" s="141">
        <v>43269</v>
      </c>
      <c r="T3140" s="143">
        <v>103</v>
      </c>
      <c r="U3140" s="45">
        <v>47118</v>
      </c>
      <c r="V3140" s="16"/>
      <c r="W3140" s="148" t="s">
        <v>543</v>
      </c>
      <c r="X3140" s="148" t="s">
        <v>556</v>
      </c>
      <c r="Y3140" s="11"/>
    </row>
    <row r="3141" spans="1:25" s="17" customFormat="1" ht="24.95" customHeight="1" x14ac:dyDescent="0.2">
      <c r="A3141" s="58">
        <v>31</v>
      </c>
      <c r="B3141" s="143" t="s">
        <v>207</v>
      </c>
      <c r="C3141" s="143" t="s">
        <v>300</v>
      </c>
      <c r="D3141" s="142">
        <v>16</v>
      </c>
      <c r="E3141" s="143" t="s">
        <v>12</v>
      </c>
      <c r="F3141" s="38">
        <v>1</v>
      </c>
      <c r="G3141" s="14"/>
      <c r="H3141" s="140">
        <v>12</v>
      </c>
      <c r="I3141" s="228">
        <f t="shared" si="1411"/>
        <v>0</v>
      </c>
      <c r="J3141" s="228">
        <f t="shared" si="1412"/>
        <v>0</v>
      </c>
      <c r="K3141" s="228">
        <f t="shared" si="1413"/>
        <v>0</v>
      </c>
      <c r="L3141" s="143">
        <f t="shared" si="1414"/>
        <v>0</v>
      </c>
      <c r="M3141" s="12">
        <f t="shared" si="1414"/>
        <v>0</v>
      </c>
      <c r="N3141" s="143">
        <f t="shared" si="1414"/>
        <v>0</v>
      </c>
      <c r="O3141" s="247">
        <v>0</v>
      </c>
      <c r="P3141" s="13">
        <v>0</v>
      </c>
      <c r="Q3141" s="247">
        <v>0</v>
      </c>
      <c r="R3141" s="223" t="s">
        <v>106</v>
      </c>
      <c r="S3141" s="141">
        <v>43269</v>
      </c>
      <c r="T3141" s="143">
        <v>103</v>
      </c>
      <c r="U3141" s="45">
        <v>47118</v>
      </c>
      <c r="V3141" s="16"/>
      <c r="W3141" s="16"/>
      <c r="X3141" s="16"/>
      <c r="Y3141" s="11"/>
    </row>
    <row r="3142" spans="1:25" s="17" customFormat="1" ht="24.95" customHeight="1" x14ac:dyDescent="0.2">
      <c r="A3142" s="58">
        <v>31</v>
      </c>
      <c r="B3142" s="143" t="s">
        <v>207</v>
      </c>
      <c r="C3142" s="143" t="s">
        <v>300</v>
      </c>
      <c r="D3142" s="142">
        <v>17</v>
      </c>
      <c r="E3142" s="143" t="s">
        <v>13</v>
      </c>
      <c r="F3142" s="38">
        <v>1</v>
      </c>
      <c r="G3142" s="14"/>
      <c r="H3142" s="140">
        <v>11.9</v>
      </c>
      <c r="I3142" s="228">
        <f t="shared" si="1411"/>
        <v>11.9</v>
      </c>
      <c r="J3142" s="228">
        <f t="shared" si="1412"/>
        <v>0</v>
      </c>
      <c r="K3142" s="228">
        <f t="shared" si="1413"/>
        <v>11.9</v>
      </c>
      <c r="L3142" s="143">
        <f t="shared" ref="L3142:N3155" si="1415">IF(I3142&gt;0,1,IF(I3142=0,0))</f>
        <v>1</v>
      </c>
      <c r="M3142" s="12">
        <f t="shared" si="1415"/>
        <v>0</v>
      </c>
      <c r="N3142" s="143">
        <f t="shared" si="1415"/>
        <v>1</v>
      </c>
      <c r="O3142" s="247">
        <v>1</v>
      </c>
      <c r="P3142" s="13">
        <v>0</v>
      </c>
      <c r="Q3142" s="247">
        <v>1</v>
      </c>
      <c r="R3142" s="223" t="s">
        <v>22</v>
      </c>
      <c r="S3142" s="141">
        <v>43269</v>
      </c>
      <c r="T3142" s="143">
        <v>103</v>
      </c>
      <c r="U3142" s="45">
        <v>47118</v>
      </c>
      <c r="V3142" s="139">
        <v>41779</v>
      </c>
      <c r="W3142" s="148" t="s">
        <v>543</v>
      </c>
      <c r="X3142" s="148" t="s">
        <v>556</v>
      </c>
      <c r="Y3142" s="11"/>
    </row>
    <row r="3143" spans="1:25" s="17" customFormat="1" ht="24.95" customHeight="1" x14ac:dyDescent="0.2">
      <c r="A3143" s="58">
        <v>31</v>
      </c>
      <c r="B3143" s="143" t="s">
        <v>207</v>
      </c>
      <c r="C3143" s="143" t="s">
        <v>300</v>
      </c>
      <c r="D3143" s="142">
        <v>18</v>
      </c>
      <c r="E3143" s="143" t="s">
        <v>13</v>
      </c>
      <c r="F3143" s="38">
        <v>1</v>
      </c>
      <c r="G3143" s="14"/>
      <c r="H3143" s="140">
        <v>11.8</v>
      </c>
      <c r="I3143" s="228">
        <f t="shared" si="1411"/>
        <v>11.8</v>
      </c>
      <c r="J3143" s="228">
        <f t="shared" si="1412"/>
        <v>0</v>
      </c>
      <c r="K3143" s="228">
        <f t="shared" si="1413"/>
        <v>11.8</v>
      </c>
      <c r="L3143" s="143">
        <f t="shared" si="1415"/>
        <v>1</v>
      </c>
      <c r="M3143" s="12">
        <f t="shared" si="1415"/>
        <v>0</v>
      </c>
      <c r="N3143" s="143">
        <f t="shared" si="1415"/>
        <v>1</v>
      </c>
      <c r="O3143" s="247">
        <v>1</v>
      </c>
      <c r="P3143" s="13">
        <v>0</v>
      </c>
      <c r="Q3143" s="247">
        <v>1</v>
      </c>
      <c r="R3143" s="223" t="s">
        <v>22</v>
      </c>
      <c r="S3143" s="141">
        <v>43269</v>
      </c>
      <c r="T3143" s="143">
        <v>103</v>
      </c>
      <c r="U3143" s="45">
        <v>47118</v>
      </c>
      <c r="V3143" s="139">
        <v>41389</v>
      </c>
      <c r="W3143" s="148" t="s">
        <v>543</v>
      </c>
      <c r="X3143" s="148" t="s">
        <v>556</v>
      </c>
      <c r="Y3143" s="11"/>
    </row>
    <row r="3144" spans="1:25" s="17" customFormat="1" ht="24.95" customHeight="1" x14ac:dyDescent="0.2">
      <c r="A3144" s="58">
        <v>31</v>
      </c>
      <c r="B3144" s="143" t="s">
        <v>207</v>
      </c>
      <c r="C3144" s="143" t="s">
        <v>300</v>
      </c>
      <c r="D3144" s="142">
        <v>19</v>
      </c>
      <c r="E3144" s="143" t="s">
        <v>13</v>
      </c>
      <c r="F3144" s="38">
        <v>1</v>
      </c>
      <c r="G3144" s="14"/>
      <c r="H3144" s="140">
        <v>12</v>
      </c>
      <c r="I3144" s="228">
        <f t="shared" si="1411"/>
        <v>12</v>
      </c>
      <c r="J3144" s="228">
        <f t="shared" si="1412"/>
        <v>0</v>
      </c>
      <c r="K3144" s="228">
        <f t="shared" si="1413"/>
        <v>12</v>
      </c>
      <c r="L3144" s="143">
        <f t="shared" si="1415"/>
        <v>1</v>
      </c>
      <c r="M3144" s="12">
        <f t="shared" si="1415"/>
        <v>0</v>
      </c>
      <c r="N3144" s="143">
        <f t="shared" si="1415"/>
        <v>1</v>
      </c>
      <c r="O3144" s="247">
        <v>2</v>
      </c>
      <c r="P3144" s="13">
        <v>0</v>
      </c>
      <c r="Q3144" s="247">
        <v>2</v>
      </c>
      <c r="R3144" s="223" t="s">
        <v>22</v>
      </c>
      <c r="S3144" s="141">
        <v>43269</v>
      </c>
      <c r="T3144" s="143">
        <v>103</v>
      </c>
      <c r="U3144" s="45">
        <v>47118</v>
      </c>
      <c r="V3144" s="139">
        <v>39006</v>
      </c>
      <c r="W3144" s="148" t="s">
        <v>543</v>
      </c>
      <c r="X3144" s="148" t="s">
        <v>556</v>
      </c>
      <c r="Y3144" s="11"/>
    </row>
    <row r="3145" spans="1:25" s="17" customFormat="1" ht="24.95" customHeight="1" x14ac:dyDescent="0.2">
      <c r="A3145" s="58">
        <v>31</v>
      </c>
      <c r="B3145" s="143" t="s">
        <v>207</v>
      </c>
      <c r="C3145" s="143" t="s">
        <v>300</v>
      </c>
      <c r="D3145" s="142">
        <v>20</v>
      </c>
      <c r="E3145" s="143" t="s">
        <v>13</v>
      </c>
      <c r="F3145" s="38">
        <v>1</v>
      </c>
      <c r="G3145" s="14"/>
      <c r="H3145" s="140">
        <v>11.9</v>
      </c>
      <c r="I3145" s="228">
        <f t="shared" si="1411"/>
        <v>11.9</v>
      </c>
      <c r="J3145" s="228">
        <f t="shared" si="1412"/>
        <v>0</v>
      </c>
      <c r="K3145" s="228">
        <f t="shared" si="1413"/>
        <v>11.9</v>
      </c>
      <c r="L3145" s="143">
        <f t="shared" si="1415"/>
        <v>1</v>
      </c>
      <c r="M3145" s="12">
        <f t="shared" si="1415"/>
        <v>0</v>
      </c>
      <c r="N3145" s="143">
        <f t="shared" si="1415"/>
        <v>1</v>
      </c>
      <c r="O3145" s="247">
        <v>6</v>
      </c>
      <c r="P3145" s="13">
        <v>0</v>
      </c>
      <c r="Q3145" s="247">
        <v>6</v>
      </c>
      <c r="R3145" s="223" t="s">
        <v>22</v>
      </c>
      <c r="S3145" s="141">
        <v>43269</v>
      </c>
      <c r="T3145" s="143">
        <v>103</v>
      </c>
      <c r="U3145" s="45">
        <v>47118</v>
      </c>
      <c r="V3145" s="139">
        <v>41402</v>
      </c>
      <c r="W3145" s="148" t="s">
        <v>543</v>
      </c>
      <c r="X3145" s="148" t="s">
        <v>556</v>
      </c>
      <c r="Y3145" s="11"/>
    </row>
    <row r="3146" spans="1:25" s="17" customFormat="1" ht="24.95" customHeight="1" x14ac:dyDescent="0.2">
      <c r="A3146" s="58">
        <v>31</v>
      </c>
      <c r="B3146" s="143" t="s">
        <v>207</v>
      </c>
      <c r="C3146" s="143" t="s">
        <v>300</v>
      </c>
      <c r="D3146" s="142">
        <v>21</v>
      </c>
      <c r="E3146" s="143" t="s">
        <v>13</v>
      </c>
      <c r="F3146" s="38">
        <v>1</v>
      </c>
      <c r="G3146" s="14"/>
      <c r="H3146" s="140">
        <v>11.9</v>
      </c>
      <c r="I3146" s="228">
        <f t="shared" si="1411"/>
        <v>11.9</v>
      </c>
      <c r="J3146" s="228">
        <f t="shared" si="1412"/>
        <v>0</v>
      </c>
      <c r="K3146" s="228">
        <f t="shared" si="1413"/>
        <v>11.9</v>
      </c>
      <c r="L3146" s="143">
        <f t="shared" si="1415"/>
        <v>1</v>
      </c>
      <c r="M3146" s="12">
        <f t="shared" si="1415"/>
        <v>0</v>
      </c>
      <c r="N3146" s="143">
        <f t="shared" si="1415"/>
        <v>1</v>
      </c>
      <c r="O3146" s="247">
        <v>1</v>
      </c>
      <c r="P3146" s="13">
        <v>0</v>
      </c>
      <c r="Q3146" s="247">
        <v>1</v>
      </c>
      <c r="R3146" s="223" t="s">
        <v>22</v>
      </c>
      <c r="S3146" s="141">
        <v>43269</v>
      </c>
      <c r="T3146" s="143">
        <v>103</v>
      </c>
      <c r="U3146" s="45">
        <v>47118</v>
      </c>
      <c r="V3146" s="139">
        <v>39811</v>
      </c>
      <c r="W3146" s="148" t="s">
        <v>543</v>
      </c>
      <c r="X3146" s="148" t="s">
        <v>556</v>
      </c>
      <c r="Y3146" s="11"/>
    </row>
    <row r="3147" spans="1:25" s="17" customFormat="1" ht="24.95" customHeight="1" x14ac:dyDescent="0.2">
      <c r="A3147" s="58">
        <v>31</v>
      </c>
      <c r="B3147" s="143" t="s">
        <v>207</v>
      </c>
      <c r="C3147" s="143" t="s">
        <v>300</v>
      </c>
      <c r="D3147" s="142">
        <v>22</v>
      </c>
      <c r="E3147" s="143" t="s">
        <v>12</v>
      </c>
      <c r="F3147" s="38">
        <v>1</v>
      </c>
      <c r="G3147" s="14"/>
      <c r="H3147" s="140">
        <v>16</v>
      </c>
      <c r="I3147" s="228">
        <f t="shared" si="1411"/>
        <v>0</v>
      </c>
      <c r="J3147" s="228">
        <f t="shared" si="1412"/>
        <v>0</v>
      </c>
      <c r="K3147" s="228">
        <f t="shared" si="1413"/>
        <v>0</v>
      </c>
      <c r="L3147" s="143">
        <f t="shared" si="1415"/>
        <v>0</v>
      </c>
      <c r="M3147" s="12">
        <f t="shared" si="1415"/>
        <v>0</v>
      </c>
      <c r="N3147" s="143">
        <f t="shared" si="1415"/>
        <v>0</v>
      </c>
      <c r="O3147" s="247">
        <v>0</v>
      </c>
      <c r="P3147" s="13">
        <v>0</v>
      </c>
      <c r="Q3147" s="247">
        <v>0</v>
      </c>
      <c r="R3147" s="223" t="s">
        <v>106</v>
      </c>
      <c r="S3147" s="141">
        <v>43269</v>
      </c>
      <c r="T3147" s="143">
        <v>103</v>
      </c>
      <c r="U3147" s="45">
        <v>47118</v>
      </c>
      <c r="V3147" s="16"/>
      <c r="W3147" s="16"/>
      <c r="X3147" s="16"/>
      <c r="Y3147" s="11"/>
    </row>
    <row r="3148" spans="1:25" s="17" customFormat="1" ht="24.95" customHeight="1" x14ac:dyDescent="0.2">
      <c r="A3148" s="58">
        <v>31</v>
      </c>
      <c r="B3148" s="143" t="s">
        <v>207</v>
      </c>
      <c r="C3148" s="143" t="s">
        <v>300</v>
      </c>
      <c r="D3148" s="142">
        <v>23</v>
      </c>
      <c r="E3148" s="143" t="s">
        <v>12</v>
      </c>
      <c r="F3148" s="38">
        <v>1</v>
      </c>
      <c r="G3148" s="14"/>
      <c r="H3148" s="140">
        <v>11.7</v>
      </c>
      <c r="I3148" s="228">
        <f t="shared" si="1411"/>
        <v>0</v>
      </c>
      <c r="J3148" s="228">
        <f t="shared" si="1412"/>
        <v>0</v>
      </c>
      <c r="K3148" s="228">
        <f t="shared" si="1413"/>
        <v>0</v>
      </c>
      <c r="L3148" s="143">
        <f t="shared" si="1415"/>
        <v>0</v>
      </c>
      <c r="M3148" s="12">
        <f t="shared" si="1415"/>
        <v>0</v>
      </c>
      <c r="N3148" s="143">
        <f t="shared" si="1415"/>
        <v>0</v>
      </c>
      <c r="O3148" s="247">
        <v>0</v>
      </c>
      <c r="P3148" s="13">
        <v>0</v>
      </c>
      <c r="Q3148" s="247">
        <v>0</v>
      </c>
      <c r="R3148" s="223" t="s">
        <v>106</v>
      </c>
      <c r="S3148" s="141">
        <v>43269</v>
      </c>
      <c r="T3148" s="143">
        <v>103</v>
      </c>
      <c r="U3148" s="45">
        <v>47118</v>
      </c>
      <c r="V3148" s="16"/>
      <c r="W3148" s="16"/>
      <c r="X3148" s="16"/>
      <c r="Y3148" s="11"/>
    </row>
    <row r="3149" spans="1:25" s="17" customFormat="1" ht="24.95" customHeight="1" x14ac:dyDescent="0.2">
      <c r="A3149" s="58">
        <v>31</v>
      </c>
      <c r="B3149" s="143" t="s">
        <v>207</v>
      </c>
      <c r="C3149" s="143" t="s">
        <v>300</v>
      </c>
      <c r="D3149" s="142">
        <v>25</v>
      </c>
      <c r="E3149" s="143" t="s">
        <v>12</v>
      </c>
      <c r="F3149" s="38">
        <v>1</v>
      </c>
      <c r="G3149" s="14"/>
      <c r="H3149" s="140">
        <v>11.6</v>
      </c>
      <c r="I3149" s="228">
        <f t="shared" si="1411"/>
        <v>0</v>
      </c>
      <c r="J3149" s="228">
        <f t="shared" si="1412"/>
        <v>0</v>
      </c>
      <c r="K3149" s="228">
        <f t="shared" si="1413"/>
        <v>0</v>
      </c>
      <c r="L3149" s="143">
        <f t="shared" si="1415"/>
        <v>0</v>
      </c>
      <c r="M3149" s="12">
        <f t="shared" si="1415"/>
        <v>0</v>
      </c>
      <c r="N3149" s="143">
        <f t="shared" si="1415"/>
        <v>0</v>
      </c>
      <c r="O3149" s="247">
        <v>0</v>
      </c>
      <c r="P3149" s="13">
        <v>0</v>
      </c>
      <c r="Q3149" s="247">
        <v>0</v>
      </c>
      <c r="R3149" s="223" t="s">
        <v>106</v>
      </c>
      <c r="S3149" s="141">
        <v>43269</v>
      </c>
      <c r="T3149" s="143">
        <v>103</v>
      </c>
      <c r="U3149" s="45">
        <v>47118</v>
      </c>
      <c r="V3149" s="16"/>
      <c r="W3149" s="16"/>
      <c r="X3149" s="16"/>
      <c r="Y3149" s="11"/>
    </row>
    <row r="3150" spans="1:25" s="308" customFormat="1" ht="24.95" customHeight="1" x14ac:dyDescent="0.2">
      <c r="A3150" s="271">
        <v>31</v>
      </c>
      <c r="B3150" s="272" t="s">
        <v>207</v>
      </c>
      <c r="C3150" s="272" t="s">
        <v>300</v>
      </c>
      <c r="D3150" s="275">
        <v>26</v>
      </c>
      <c r="E3150" s="272" t="s">
        <v>13</v>
      </c>
      <c r="F3150" s="273">
        <v>1</v>
      </c>
      <c r="G3150" s="305"/>
      <c r="H3150" s="274">
        <v>43.2</v>
      </c>
      <c r="I3150" s="274">
        <f t="shared" si="1411"/>
        <v>43.2</v>
      </c>
      <c r="J3150" s="274">
        <f t="shared" si="1412"/>
        <v>0</v>
      </c>
      <c r="K3150" s="274">
        <f t="shared" si="1413"/>
        <v>43.2</v>
      </c>
      <c r="L3150" s="272">
        <f t="shared" si="1415"/>
        <v>1</v>
      </c>
      <c r="M3150" s="306">
        <f t="shared" si="1415"/>
        <v>0</v>
      </c>
      <c r="N3150" s="272">
        <f t="shared" si="1415"/>
        <v>1</v>
      </c>
      <c r="O3150" s="275">
        <v>1</v>
      </c>
      <c r="P3150" s="307">
        <v>0</v>
      </c>
      <c r="Q3150" s="275">
        <v>1</v>
      </c>
      <c r="R3150" s="272" t="s">
        <v>22</v>
      </c>
      <c r="S3150" s="276">
        <v>43269</v>
      </c>
      <c r="T3150" s="272">
        <v>103</v>
      </c>
      <c r="U3150" s="277">
        <v>47118</v>
      </c>
      <c r="V3150" s="278">
        <v>43740</v>
      </c>
      <c r="W3150" s="275" t="s">
        <v>543</v>
      </c>
      <c r="X3150" s="275" t="s">
        <v>556</v>
      </c>
      <c r="Y3150" s="11"/>
    </row>
    <row r="3151" spans="1:25" s="17" customFormat="1" ht="24.95" customHeight="1" x14ac:dyDescent="0.2">
      <c r="A3151" s="58">
        <v>31</v>
      </c>
      <c r="B3151" s="143" t="s">
        <v>207</v>
      </c>
      <c r="C3151" s="143" t="s">
        <v>300</v>
      </c>
      <c r="D3151" s="142">
        <v>27</v>
      </c>
      <c r="E3151" s="143" t="s">
        <v>13</v>
      </c>
      <c r="F3151" s="38">
        <v>1</v>
      </c>
      <c r="G3151" s="14"/>
      <c r="H3151" s="140">
        <v>11.8</v>
      </c>
      <c r="I3151" s="228">
        <f t="shared" si="1411"/>
        <v>11.8</v>
      </c>
      <c r="J3151" s="228">
        <f t="shared" si="1412"/>
        <v>0</v>
      </c>
      <c r="K3151" s="228">
        <f t="shared" si="1413"/>
        <v>11.8</v>
      </c>
      <c r="L3151" s="143">
        <f t="shared" si="1415"/>
        <v>1</v>
      </c>
      <c r="M3151" s="12">
        <f t="shared" si="1415"/>
        <v>0</v>
      </c>
      <c r="N3151" s="143">
        <f t="shared" si="1415"/>
        <v>1</v>
      </c>
      <c r="O3151" s="247">
        <v>1</v>
      </c>
      <c r="P3151" s="13">
        <v>0</v>
      </c>
      <c r="Q3151" s="247">
        <v>1</v>
      </c>
      <c r="R3151" s="223" t="s">
        <v>22</v>
      </c>
      <c r="S3151" s="141">
        <v>43269</v>
      </c>
      <c r="T3151" s="143">
        <v>103</v>
      </c>
      <c r="U3151" s="45">
        <v>47118</v>
      </c>
      <c r="V3151" s="139">
        <v>42467</v>
      </c>
      <c r="W3151" s="148" t="s">
        <v>543</v>
      </c>
      <c r="X3151" s="148" t="s">
        <v>556</v>
      </c>
      <c r="Y3151" s="11"/>
    </row>
    <row r="3152" spans="1:25" s="17" customFormat="1" ht="24.95" customHeight="1" x14ac:dyDescent="0.2">
      <c r="A3152" s="58">
        <v>31</v>
      </c>
      <c r="B3152" s="143" t="s">
        <v>207</v>
      </c>
      <c r="C3152" s="143" t="s">
        <v>300</v>
      </c>
      <c r="D3152" s="142">
        <v>28</v>
      </c>
      <c r="E3152" s="143" t="s">
        <v>13</v>
      </c>
      <c r="F3152" s="38">
        <v>1</v>
      </c>
      <c r="G3152" s="14"/>
      <c r="H3152" s="140">
        <v>12</v>
      </c>
      <c r="I3152" s="228">
        <f t="shared" si="1411"/>
        <v>12</v>
      </c>
      <c r="J3152" s="228">
        <f t="shared" si="1412"/>
        <v>0</v>
      </c>
      <c r="K3152" s="228">
        <f t="shared" si="1413"/>
        <v>12</v>
      </c>
      <c r="L3152" s="143">
        <f t="shared" si="1415"/>
        <v>1</v>
      </c>
      <c r="M3152" s="12">
        <f t="shared" si="1415"/>
        <v>0</v>
      </c>
      <c r="N3152" s="143">
        <f t="shared" si="1415"/>
        <v>1</v>
      </c>
      <c r="O3152" s="247">
        <v>2</v>
      </c>
      <c r="P3152" s="13">
        <v>0</v>
      </c>
      <c r="Q3152" s="247">
        <v>2</v>
      </c>
      <c r="R3152" s="223" t="s">
        <v>22</v>
      </c>
      <c r="S3152" s="141">
        <v>43269</v>
      </c>
      <c r="T3152" s="143">
        <v>103</v>
      </c>
      <c r="U3152" s="45">
        <v>47118</v>
      </c>
      <c r="V3152" s="139">
        <v>42284</v>
      </c>
      <c r="W3152" s="148" t="s">
        <v>543</v>
      </c>
      <c r="X3152" s="148" t="s">
        <v>556</v>
      </c>
      <c r="Y3152" s="11"/>
    </row>
    <row r="3153" spans="1:25" s="17" customFormat="1" ht="24.95" customHeight="1" x14ac:dyDescent="0.2">
      <c r="A3153" s="58">
        <v>31</v>
      </c>
      <c r="B3153" s="143" t="s">
        <v>207</v>
      </c>
      <c r="C3153" s="143" t="s">
        <v>300</v>
      </c>
      <c r="D3153" s="142">
        <v>29</v>
      </c>
      <c r="E3153" s="143" t="s">
        <v>13</v>
      </c>
      <c r="F3153" s="38">
        <v>1</v>
      </c>
      <c r="G3153" s="14"/>
      <c r="H3153" s="140">
        <v>11.8</v>
      </c>
      <c r="I3153" s="228">
        <f t="shared" si="1411"/>
        <v>11.8</v>
      </c>
      <c r="J3153" s="228">
        <f t="shared" si="1412"/>
        <v>0</v>
      </c>
      <c r="K3153" s="228">
        <f t="shared" si="1413"/>
        <v>11.8</v>
      </c>
      <c r="L3153" s="143">
        <f t="shared" si="1415"/>
        <v>1</v>
      </c>
      <c r="M3153" s="12">
        <f t="shared" si="1415"/>
        <v>0</v>
      </c>
      <c r="N3153" s="143">
        <f t="shared" si="1415"/>
        <v>1</v>
      </c>
      <c r="O3153" s="247">
        <v>1</v>
      </c>
      <c r="P3153" s="13">
        <v>1</v>
      </c>
      <c r="Q3153" s="247">
        <v>0</v>
      </c>
      <c r="R3153" s="223" t="s">
        <v>22</v>
      </c>
      <c r="S3153" s="141">
        <v>43269</v>
      </c>
      <c r="T3153" s="143">
        <v>103</v>
      </c>
      <c r="U3153" s="45">
        <v>47118</v>
      </c>
      <c r="V3153" s="139">
        <v>41376</v>
      </c>
      <c r="W3153" s="148" t="s">
        <v>543</v>
      </c>
      <c r="X3153" s="148" t="s">
        <v>556</v>
      </c>
      <c r="Y3153" s="11"/>
    </row>
    <row r="3154" spans="1:25" s="17" customFormat="1" ht="24.95" customHeight="1" x14ac:dyDescent="0.2">
      <c r="A3154" s="58">
        <v>31</v>
      </c>
      <c r="B3154" s="143" t="s">
        <v>207</v>
      </c>
      <c r="C3154" s="143" t="s">
        <v>300</v>
      </c>
      <c r="D3154" s="142">
        <v>30</v>
      </c>
      <c r="E3154" s="143" t="s">
        <v>12</v>
      </c>
      <c r="F3154" s="38">
        <v>2</v>
      </c>
      <c r="G3154" s="14"/>
      <c r="H3154" s="140">
        <v>22.6</v>
      </c>
      <c r="I3154" s="228">
        <f t="shared" si="1411"/>
        <v>22.6</v>
      </c>
      <c r="J3154" s="228">
        <f t="shared" si="1412"/>
        <v>22.6</v>
      </c>
      <c r="K3154" s="228">
        <f t="shared" si="1413"/>
        <v>0</v>
      </c>
      <c r="L3154" s="143">
        <f t="shared" si="1415"/>
        <v>1</v>
      </c>
      <c r="M3154" s="12">
        <f t="shared" si="1415"/>
        <v>1</v>
      </c>
      <c r="N3154" s="143">
        <f t="shared" si="1415"/>
        <v>0</v>
      </c>
      <c r="O3154" s="247">
        <v>1</v>
      </c>
      <c r="P3154" s="13">
        <v>0</v>
      </c>
      <c r="Q3154" s="247">
        <v>1</v>
      </c>
      <c r="R3154" s="223" t="s">
        <v>22</v>
      </c>
      <c r="S3154" s="141">
        <v>43269</v>
      </c>
      <c r="T3154" s="143">
        <v>103</v>
      </c>
      <c r="U3154" s="45">
        <v>47118</v>
      </c>
      <c r="V3154" s="16"/>
      <c r="W3154" s="148" t="s">
        <v>543</v>
      </c>
      <c r="X3154" s="148" t="s">
        <v>556</v>
      </c>
      <c r="Y3154" s="11"/>
    </row>
    <row r="3155" spans="1:25" s="17" customFormat="1" ht="24.95" customHeight="1" x14ac:dyDescent="0.2">
      <c r="A3155" s="58">
        <v>31</v>
      </c>
      <c r="B3155" s="143" t="s">
        <v>207</v>
      </c>
      <c r="C3155" s="143" t="s">
        <v>300</v>
      </c>
      <c r="D3155" s="142">
        <v>31</v>
      </c>
      <c r="E3155" s="143" t="s">
        <v>13</v>
      </c>
      <c r="F3155" s="38">
        <v>1</v>
      </c>
      <c r="G3155" s="14"/>
      <c r="H3155" s="140">
        <v>11.9</v>
      </c>
      <c r="I3155" s="228">
        <f t="shared" si="1411"/>
        <v>11.9</v>
      </c>
      <c r="J3155" s="228">
        <f t="shared" si="1412"/>
        <v>0</v>
      </c>
      <c r="K3155" s="228">
        <f t="shared" si="1413"/>
        <v>11.9</v>
      </c>
      <c r="L3155" s="143">
        <f t="shared" si="1415"/>
        <v>1</v>
      </c>
      <c r="M3155" s="12">
        <f t="shared" si="1415"/>
        <v>0</v>
      </c>
      <c r="N3155" s="143">
        <f t="shared" si="1415"/>
        <v>1</v>
      </c>
      <c r="O3155" s="247">
        <v>1</v>
      </c>
      <c r="P3155" s="13">
        <v>0</v>
      </c>
      <c r="Q3155" s="247">
        <v>1</v>
      </c>
      <c r="R3155" s="223" t="s">
        <v>22</v>
      </c>
      <c r="S3155" s="52">
        <v>43269</v>
      </c>
      <c r="T3155" s="49">
        <v>103</v>
      </c>
      <c r="U3155" s="197">
        <v>47118</v>
      </c>
      <c r="V3155" s="139">
        <v>42163</v>
      </c>
      <c r="W3155" s="148" t="s">
        <v>543</v>
      </c>
      <c r="X3155" s="148" t="s">
        <v>556</v>
      </c>
      <c r="Y3155" s="11"/>
    </row>
    <row r="3156" spans="1:25" s="72" customFormat="1" ht="21" customHeight="1" x14ac:dyDescent="0.2">
      <c r="A3156" s="75">
        <v>31</v>
      </c>
      <c r="B3156" s="76" t="s">
        <v>207</v>
      </c>
      <c r="C3156" s="76" t="s">
        <v>300</v>
      </c>
      <c r="D3156" s="77">
        <f>COUNTA(D3126:D3155)</f>
        <v>30</v>
      </c>
      <c r="E3156" s="47" t="s">
        <v>34</v>
      </c>
      <c r="F3156" s="33"/>
      <c r="G3156" s="78">
        <v>663.6</v>
      </c>
      <c r="H3156" s="78">
        <f t="shared" ref="H3156:Q3156" si="1416">SUM(H3126:H3155)</f>
        <v>494.1</v>
      </c>
      <c r="I3156" s="78">
        <f t="shared" si="1416"/>
        <v>407.40000000000003</v>
      </c>
      <c r="J3156" s="78">
        <f t="shared" si="1416"/>
        <v>70</v>
      </c>
      <c r="K3156" s="78">
        <f t="shared" si="1416"/>
        <v>337.40000000000003</v>
      </c>
      <c r="L3156" s="77">
        <f t="shared" si="1416"/>
        <v>23</v>
      </c>
      <c r="M3156" s="77">
        <f t="shared" si="1416"/>
        <v>5</v>
      </c>
      <c r="N3156" s="77">
        <f t="shared" si="1416"/>
        <v>18</v>
      </c>
      <c r="O3156" s="77">
        <f t="shared" si="1416"/>
        <v>51</v>
      </c>
      <c r="P3156" s="77">
        <f t="shared" si="1416"/>
        <v>19</v>
      </c>
      <c r="Q3156" s="77">
        <f t="shared" si="1416"/>
        <v>32</v>
      </c>
      <c r="R3156" s="15">
        <f>IF(L3156/D3156=0,"дом расселён 100%",IF(L3156-D3156=0,"0%",IF(L3156/D3156&lt;1,1-L3156/D3156)))</f>
        <v>0.23333333333333328</v>
      </c>
      <c r="S3156" s="79">
        <v>43269</v>
      </c>
      <c r="T3156" s="76">
        <v>103</v>
      </c>
      <c r="U3156" s="79">
        <v>47118</v>
      </c>
      <c r="V3156" s="16"/>
      <c r="W3156" s="148" t="s">
        <v>543</v>
      </c>
      <c r="X3156" s="148" t="s">
        <v>556</v>
      </c>
      <c r="Y3156" s="11"/>
    </row>
    <row r="3157" spans="1:25" s="17" customFormat="1" ht="24.95" customHeight="1" x14ac:dyDescent="0.2">
      <c r="A3157" s="58">
        <v>32</v>
      </c>
      <c r="B3157" s="143" t="s">
        <v>207</v>
      </c>
      <c r="C3157" s="143" t="s">
        <v>301</v>
      </c>
      <c r="D3157" s="142">
        <v>1</v>
      </c>
      <c r="E3157" s="143" t="s">
        <v>13</v>
      </c>
      <c r="F3157" s="38">
        <v>3</v>
      </c>
      <c r="G3157" s="14"/>
      <c r="H3157" s="140">
        <v>70.099999999999994</v>
      </c>
      <c r="I3157" s="228">
        <f>IF(R3157="Подлежит расселению",H3157,IF(R3157="Расселено",0,IF(R3157="Пустующие",0,IF(R3157="В суде",H3157))))</f>
        <v>70.099999999999994</v>
      </c>
      <c r="J3157" s="228">
        <f t="shared" ref="J3157:J3160" si="1417">IF(E3157="Муниципальная",I3157,IF(E3157="Частная",0,IF(E3157="Государственная",0,IF(E3157="Юр.лицо",0))))</f>
        <v>0</v>
      </c>
      <c r="K3157" s="228">
        <f t="shared" ref="K3157:K3160" si="1418">IF(E3157="Муниципальная",0,IF(E3157="Частная",I3157,IF(E3157="Государственная",I3157,IF(E3157="Юр.лицо",I3157))))</f>
        <v>70.099999999999994</v>
      </c>
      <c r="L3157" s="143">
        <f t="shared" ref="L3157:N3160" si="1419">IF(I3157&gt;0,1,IF(I3157=0,0))</f>
        <v>1</v>
      </c>
      <c r="M3157" s="12">
        <f t="shared" si="1419"/>
        <v>0</v>
      </c>
      <c r="N3157" s="143">
        <f t="shared" si="1419"/>
        <v>1</v>
      </c>
      <c r="O3157" s="247">
        <v>5</v>
      </c>
      <c r="P3157" s="13">
        <v>0</v>
      </c>
      <c r="Q3157" s="247">
        <v>5</v>
      </c>
      <c r="R3157" s="223" t="s">
        <v>22</v>
      </c>
      <c r="S3157" s="57">
        <v>43269</v>
      </c>
      <c r="T3157" s="54">
        <v>103</v>
      </c>
      <c r="U3157" s="207">
        <v>47118</v>
      </c>
      <c r="V3157" s="139">
        <v>42081</v>
      </c>
      <c r="W3157" s="148" t="s">
        <v>543</v>
      </c>
      <c r="X3157" s="148" t="s">
        <v>556</v>
      </c>
      <c r="Y3157" s="11"/>
    </row>
    <row r="3158" spans="1:25" s="17" customFormat="1" ht="24.95" customHeight="1" x14ac:dyDescent="0.2">
      <c r="A3158" s="58">
        <v>32</v>
      </c>
      <c r="B3158" s="143" t="s">
        <v>207</v>
      </c>
      <c r="C3158" s="143" t="s">
        <v>301</v>
      </c>
      <c r="D3158" s="142">
        <v>2</v>
      </c>
      <c r="E3158" s="143" t="s">
        <v>13</v>
      </c>
      <c r="F3158" s="38">
        <v>2</v>
      </c>
      <c r="G3158" s="14"/>
      <c r="H3158" s="140">
        <v>58.8</v>
      </c>
      <c r="I3158" s="228">
        <f>IF(R3158="Подлежит расселению",H3158,IF(R3158="Расселено",0,IF(R3158="Пустующие",0,IF(R3158="В суде",H3158))))</f>
        <v>58.8</v>
      </c>
      <c r="J3158" s="228">
        <f t="shared" si="1417"/>
        <v>0</v>
      </c>
      <c r="K3158" s="228">
        <f t="shared" si="1418"/>
        <v>58.8</v>
      </c>
      <c r="L3158" s="143">
        <f t="shared" si="1419"/>
        <v>1</v>
      </c>
      <c r="M3158" s="12">
        <f t="shared" si="1419"/>
        <v>0</v>
      </c>
      <c r="N3158" s="143">
        <f t="shared" si="1419"/>
        <v>1</v>
      </c>
      <c r="O3158" s="247">
        <v>4</v>
      </c>
      <c r="P3158" s="13">
        <v>0</v>
      </c>
      <c r="Q3158" s="247">
        <v>4</v>
      </c>
      <c r="R3158" s="223" t="s">
        <v>22</v>
      </c>
      <c r="S3158" s="141">
        <v>43269</v>
      </c>
      <c r="T3158" s="143">
        <v>103</v>
      </c>
      <c r="U3158" s="45">
        <v>47118</v>
      </c>
      <c r="V3158" s="139">
        <v>42063</v>
      </c>
      <c r="W3158" s="148" t="s">
        <v>543</v>
      </c>
      <c r="X3158" s="148" t="s">
        <v>556</v>
      </c>
      <c r="Y3158" s="11"/>
    </row>
    <row r="3159" spans="1:25" s="17" customFormat="1" ht="24.95" customHeight="1" x14ac:dyDescent="0.2">
      <c r="A3159" s="58">
        <v>32</v>
      </c>
      <c r="B3159" s="143" t="s">
        <v>207</v>
      </c>
      <c r="C3159" s="143" t="s">
        <v>301</v>
      </c>
      <c r="D3159" s="142">
        <v>3</v>
      </c>
      <c r="E3159" s="143" t="s">
        <v>13</v>
      </c>
      <c r="F3159" s="38">
        <v>3</v>
      </c>
      <c r="G3159" s="14"/>
      <c r="H3159" s="140">
        <v>77.3</v>
      </c>
      <c r="I3159" s="228">
        <f>IF(R3159="Подлежит расселению",H3159,IF(R3159="Расселено",0,IF(R3159="Пустующие",0,IF(R3159="В суде",H3159))))</f>
        <v>77.3</v>
      </c>
      <c r="J3159" s="228">
        <f t="shared" si="1417"/>
        <v>0</v>
      </c>
      <c r="K3159" s="228">
        <f t="shared" si="1418"/>
        <v>77.3</v>
      </c>
      <c r="L3159" s="143">
        <f t="shared" si="1419"/>
        <v>1</v>
      </c>
      <c r="M3159" s="12">
        <f t="shared" si="1419"/>
        <v>0</v>
      </c>
      <c r="N3159" s="143">
        <f t="shared" si="1419"/>
        <v>1</v>
      </c>
      <c r="O3159" s="247">
        <v>4</v>
      </c>
      <c r="P3159" s="13">
        <v>0</v>
      </c>
      <c r="Q3159" s="247">
        <v>4</v>
      </c>
      <c r="R3159" s="223" t="s">
        <v>22</v>
      </c>
      <c r="S3159" s="141">
        <v>43269</v>
      </c>
      <c r="T3159" s="143">
        <v>103</v>
      </c>
      <c r="U3159" s="45">
        <v>47118</v>
      </c>
      <c r="V3159" s="139">
        <v>39966</v>
      </c>
      <c r="W3159" s="148" t="s">
        <v>543</v>
      </c>
      <c r="X3159" s="148" t="s">
        <v>556</v>
      </c>
      <c r="Y3159" s="11"/>
    </row>
    <row r="3160" spans="1:25" s="17" customFormat="1" ht="24.95" customHeight="1" x14ac:dyDescent="0.2">
      <c r="A3160" s="58">
        <v>32</v>
      </c>
      <c r="B3160" s="143" t="s">
        <v>207</v>
      </c>
      <c r="C3160" s="143" t="s">
        <v>301</v>
      </c>
      <c r="D3160" s="142">
        <v>4</v>
      </c>
      <c r="E3160" s="143" t="s">
        <v>13</v>
      </c>
      <c r="F3160" s="38">
        <v>1</v>
      </c>
      <c r="G3160" s="14"/>
      <c r="H3160" s="140">
        <v>34.4</v>
      </c>
      <c r="I3160" s="228">
        <f>IF(R3160="Подлежит расселению",H3160,IF(R3160="Расселено",0,IF(R3160="Пустующие",0,IF(R3160="В суде",H3160))))</f>
        <v>34.4</v>
      </c>
      <c r="J3160" s="228">
        <f t="shared" si="1417"/>
        <v>0</v>
      </c>
      <c r="K3160" s="228">
        <f t="shared" si="1418"/>
        <v>34.4</v>
      </c>
      <c r="L3160" s="143">
        <f t="shared" si="1419"/>
        <v>1</v>
      </c>
      <c r="M3160" s="12">
        <f t="shared" si="1419"/>
        <v>0</v>
      </c>
      <c r="N3160" s="143">
        <f t="shared" si="1419"/>
        <v>1</v>
      </c>
      <c r="O3160" s="247">
        <v>4</v>
      </c>
      <c r="P3160" s="13">
        <v>0</v>
      </c>
      <c r="Q3160" s="247">
        <v>4</v>
      </c>
      <c r="R3160" s="223" t="s">
        <v>22</v>
      </c>
      <c r="S3160" s="52">
        <v>43269</v>
      </c>
      <c r="T3160" s="49">
        <v>103</v>
      </c>
      <c r="U3160" s="197">
        <v>47118</v>
      </c>
      <c r="V3160" s="139">
        <v>40154</v>
      </c>
      <c r="W3160" s="148" t="s">
        <v>543</v>
      </c>
      <c r="X3160" s="148" t="s">
        <v>556</v>
      </c>
      <c r="Y3160" s="11"/>
    </row>
    <row r="3161" spans="1:25" s="72" customFormat="1" ht="21" customHeight="1" x14ac:dyDescent="0.2">
      <c r="A3161" s="75">
        <v>32</v>
      </c>
      <c r="B3161" s="76" t="s">
        <v>207</v>
      </c>
      <c r="C3161" s="76" t="s">
        <v>301</v>
      </c>
      <c r="D3161" s="77">
        <f>COUNTA(D3157:D3160)</f>
        <v>4</v>
      </c>
      <c r="E3161" s="47" t="s">
        <v>34</v>
      </c>
      <c r="F3161" s="33"/>
      <c r="G3161" s="78">
        <v>246.3</v>
      </c>
      <c r="H3161" s="78">
        <f>SUM(H3157:H3160)</f>
        <v>240.6</v>
      </c>
      <c r="I3161" s="78">
        <f>SUM(I3157:I3160)</f>
        <v>240.6</v>
      </c>
      <c r="J3161" s="78">
        <f t="shared" ref="J3161:Q3161" si="1420">SUM(J3157:J3160)</f>
        <v>0</v>
      </c>
      <c r="K3161" s="78">
        <f t="shared" si="1420"/>
        <v>240.6</v>
      </c>
      <c r="L3161" s="77">
        <f t="shared" si="1420"/>
        <v>4</v>
      </c>
      <c r="M3161" s="77">
        <f t="shared" si="1420"/>
        <v>0</v>
      </c>
      <c r="N3161" s="77">
        <f t="shared" si="1420"/>
        <v>4</v>
      </c>
      <c r="O3161" s="77">
        <f t="shared" si="1420"/>
        <v>17</v>
      </c>
      <c r="P3161" s="77">
        <f t="shared" si="1420"/>
        <v>0</v>
      </c>
      <c r="Q3161" s="77">
        <f t="shared" si="1420"/>
        <v>17</v>
      </c>
      <c r="R3161" s="15" t="str">
        <f>IF(L3161/D3161=0,"дом расселён 100%",IF(L3161-D3161=0,"0%",IF(L3161/D3161&lt;1,1-L3161/D3161)))</f>
        <v>0%</v>
      </c>
      <c r="S3161" s="79">
        <v>43269</v>
      </c>
      <c r="T3161" s="76">
        <v>103</v>
      </c>
      <c r="U3161" s="79">
        <v>47118</v>
      </c>
      <c r="V3161" s="16"/>
      <c r="W3161" s="148" t="s">
        <v>543</v>
      </c>
      <c r="X3161" s="148" t="s">
        <v>556</v>
      </c>
      <c r="Y3161" s="11"/>
    </row>
    <row r="3162" spans="1:25" s="17" customFormat="1" ht="24.95" customHeight="1" x14ac:dyDescent="0.2">
      <c r="A3162" s="58">
        <v>33</v>
      </c>
      <c r="B3162" s="143" t="s">
        <v>207</v>
      </c>
      <c r="C3162" s="143" t="s">
        <v>302</v>
      </c>
      <c r="D3162" s="142">
        <v>1</v>
      </c>
      <c r="E3162" s="143" t="s">
        <v>13</v>
      </c>
      <c r="F3162" s="38">
        <v>1</v>
      </c>
      <c r="G3162" s="14"/>
      <c r="H3162" s="140">
        <v>43.9</v>
      </c>
      <c r="I3162" s="228">
        <f t="shared" ref="I3162:I3177" si="1421">IF(R3162="Подлежит расселению",H3162,IF(R3162="Расселено",0,IF(R3162="Пустующие",0,IF(R3162="В суде",H3162))))</f>
        <v>43.9</v>
      </c>
      <c r="J3162" s="228">
        <f t="shared" ref="J3162:J3177" si="1422">IF(E3162="Муниципальная",I3162,IF(E3162="Частная",0,IF(E3162="Государственная",0,IF(E3162="Юр.лицо",0))))</f>
        <v>0</v>
      </c>
      <c r="K3162" s="228">
        <f t="shared" ref="K3162:K3177" si="1423">IF(E3162="Муниципальная",0,IF(E3162="Частная",I3162,IF(E3162="Государственная",I3162,IF(E3162="Юр.лицо",I3162))))</f>
        <v>43.9</v>
      </c>
      <c r="L3162" s="143">
        <f t="shared" ref="L3162:N3177" si="1424">IF(I3162&gt;0,1,IF(I3162=0,0))</f>
        <v>1</v>
      </c>
      <c r="M3162" s="12">
        <f t="shared" si="1424"/>
        <v>0</v>
      </c>
      <c r="N3162" s="143">
        <f t="shared" si="1424"/>
        <v>1</v>
      </c>
      <c r="O3162" s="247">
        <v>3</v>
      </c>
      <c r="P3162" s="13"/>
      <c r="Q3162" s="247">
        <v>3</v>
      </c>
      <c r="R3162" s="223" t="s">
        <v>22</v>
      </c>
      <c r="S3162" s="57">
        <v>43269</v>
      </c>
      <c r="T3162" s="54">
        <v>103</v>
      </c>
      <c r="U3162" s="207">
        <v>47118</v>
      </c>
      <c r="V3162" s="139">
        <v>41535</v>
      </c>
      <c r="W3162" s="148" t="s">
        <v>543</v>
      </c>
      <c r="X3162" s="148" t="s">
        <v>556</v>
      </c>
      <c r="Y3162" s="11"/>
    </row>
    <row r="3163" spans="1:25" s="17" customFormat="1" ht="24.95" customHeight="1" x14ac:dyDescent="0.2">
      <c r="A3163" s="58">
        <v>33</v>
      </c>
      <c r="B3163" s="143" t="s">
        <v>207</v>
      </c>
      <c r="C3163" s="143" t="s">
        <v>302</v>
      </c>
      <c r="D3163" s="142">
        <v>2</v>
      </c>
      <c r="E3163" s="143" t="s">
        <v>13</v>
      </c>
      <c r="F3163" s="38">
        <v>2</v>
      </c>
      <c r="G3163" s="14"/>
      <c r="H3163" s="140">
        <v>42.5</v>
      </c>
      <c r="I3163" s="228">
        <f t="shared" si="1421"/>
        <v>42.5</v>
      </c>
      <c r="J3163" s="228">
        <f t="shared" si="1422"/>
        <v>0</v>
      </c>
      <c r="K3163" s="228">
        <f t="shared" si="1423"/>
        <v>42.5</v>
      </c>
      <c r="L3163" s="143">
        <f t="shared" si="1424"/>
        <v>1</v>
      </c>
      <c r="M3163" s="12">
        <f t="shared" si="1424"/>
        <v>0</v>
      </c>
      <c r="N3163" s="143">
        <f t="shared" si="1424"/>
        <v>1</v>
      </c>
      <c r="O3163" s="247">
        <v>1</v>
      </c>
      <c r="P3163" s="13"/>
      <c r="Q3163" s="247">
        <v>1</v>
      </c>
      <c r="R3163" s="223" t="s">
        <v>22</v>
      </c>
      <c r="S3163" s="141">
        <v>43269</v>
      </c>
      <c r="T3163" s="143">
        <v>103</v>
      </c>
      <c r="U3163" s="45">
        <v>47118</v>
      </c>
      <c r="V3163" s="139">
        <v>41960</v>
      </c>
      <c r="W3163" s="148" t="s">
        <v>543</v>
      </c>
      <c r="X3163" s="148" t="s">
        <v>556</v>
      </c>
      <c r="Y3163" s="11"/>
    </row>
    <row r="3164" spans="1:25" s="17" customFormat="1" ht="24.95" customHeight="1" x14ac:dyDescent="0.2">
      <c r="A3164" s="58">
        <v>33</v>
      </c>
      <c r="B3164" s="143" t="s">
        <v>207</v>
      </c>
      <c r="C3164" s="143" t="s">
        <v>302</v>
      </c>
      <c r="D3164" s="142">
        <v>3</v>
      </c>
      <c r="E3164" s="143" t="s">
        <v>12</v>
      </c>
      <c r="F3164" s="38">
        <v>2</v>
      </c>
      <c r="G3164" s="14"/>
      <c r="H3164" s="140">
        <v>44.5</v>
      </c>
      <c r="I3164" s="228">
        <f t="shared" si="1421"/>
        <v>44.5</v>
      </c>
      <c r="J3164" s="228">
        <f t="shared" si="1422"/>
        <v>44.5</v>
      </c>
      <c r="K3164" s="228">
        <f t="shared" si="1423"/>
        <v>0</v>
      </c>
      <c r="L3164" s="143">
        <f t="shared" si="1424"/>
        <v>1</v>
      </c>
      <c r="M3164" s="12">
        <f t="shared" si="1424"/>
        <v>1</v>
      </c>
      <c r="N3164" s="143">
        <f t="shared" si="1424"/>
        <v>0</v>
      </c>
      <c r="O3164" s="247">
        <v>3</v>
      </c>
      <c r="P3164" s="13"/>
      <c r="Q3164" s="247">
        <v>3</v>
      </c>
      <c r="R3164" s="223" t="s">
        <v>22</v>
      </c>
      <c r="S3164" s="141">
        <v>43269</v>
      </c>
      <c r="T3164" s="143">
        <v>103</v>
      </c>
      <c r="U3164" s="45">
        <v>47118</v>
      </c>
      <c r="V3164" s="16"/>
      <c r="W3164" s="148" t="s">
        <v>543</v>
      </c>
      <c r="X3164" s="148" t="s">
        <v>556</v>
      </c>
      <c r="Y3164" s="11"/>
    </row>
    <row r="3165" spans="1:25" s="17" customFormat="1" ht="24.95" customHeight="1" x14ac:dyDescent="0.2">
      <c r="A3165" s="58">
        <v>33</v>
      </c>
      <c r="B3165" s="143" t="s">
        <v>207</v>
      </c>
      <c r="C3165" s="143" t="s">
        <v>302</v>
      </c>
      <c r="D3165" s="142">
        <v>4</v>
      </c>
      <c r="E3165" s="143" t="s">
        <v>13</v>
      </c>
      <c r="F3165" s="38">
        <v>1</v>
      </c>
      <c r="G3165" s="14"/>
      <c r="H3165" s="140">
        <v>43.9</v>
      </c>
      <c r="I3165" s="228">
        <f t="shared" si="1421"/>
        <v>43.9</v>
      </c>
      <c r="J3165" s="228">
        <f t="shared" si="1422"/>
        <v>0</v>
      </c>
      <c r="K3165" s="228">
        <f t="shared" si="1423"/>
        <v>43.9</v>
      </c>
      <c r="L3165" s="143">
        <f t="shared" si="1424"/>
        <v>1</v>
      </c>
      <c r="M3165" s="12">
        <f t="shared" si="1424"/>
        <v>0</v>
      </c>
      <c r="N3165" s="143">
        <f t="shared" si="1424"/>
        <v>1</v>
      </c>
      <c r="O3165" s="247">
        <v>1</v>
      </c>
      <c r="P3165" s="13"/>
      <c r="Q3165" s="247">
        <v>1</v>
      </c>
      <c r="R3165" s="223" t="s">
        <v>22</v>
      </c>
      <c r="S3165" s="141">
        <v>43269</v>
      </c>
      <c r="T3165" s="143">
        <v>103</v>
      </c>
      <c r="U3165" s="45">
        <v>47118</v>
      </c>
      <c r="V3165" s="139">
        <v>38127</v>
      </c>
      <c r="W3165" s="148" t="s">
        <v>543</v>
      </c>
      <c r="X3165" s="148" t="s">
        <v>556</v>
      </c>
      <c r="Y3165" s="11"/>
    </row>
    <row r="3166" spans="1:25" s="17" customFormat="1" ht="24.95" customHeight="1" x14ac:dyDescent="0.2">
      <c r="A3166" s="58">
        <v>33</v>
      </c>
      <c r="B3166" s="143" t="s">
        <v>207</v>
      </c>
      <c r="C3166" s="143" t="s">
        <v>302</v>
      </c>
      <c r="D3166" s="142">
        <v>5</v>
      </c>
      <c r="E3166" s="143" t="s">
        <v>13</v>
      </c>
      <c r="F3166" s="38">
        <v>1</v>
      </c>
      <c r="G3166" s="14"/>
      <c r="H3166" s="140">
        <v>43.5</v>
      </c>
      <c r="I3166" s="228">
        <f t="shared" si="1421"/>
        <v>43.5</v>
      </c>
      <c r="J3166" s="228">
        <f t="shared" si="1422"/>
        <v>0</v>
      </c>
      <c r="K3166" s="228">
        <f t="shared" si="1423"/>
        <v>43.5</v>
      </c>
      <c r="L3166" s="143">
        <f t="shared" si="1424"/>
        <v>1</v>
      </c>
      <c r="M3166" s="12">
        <f t="shared" si="1424"/>
        <v>0</v>
      </c>
      <c r="N3166" s="143">
        <f t="shared" si="1424"/>
        <v>1</v>
      </c>
      <c r="O3166" s="247">
        <v>5</v>
      </c>
      <c r="P3166" s="13">
        <v>5</v>
      </c>
      <c r="Q3166" s="247"/>
      <c r="R3166" s="223" t="s">
        <v>22</v>
      </c>
      <c r="S3166" s="141">
        <v>43269</v>
      </c>
      <c r="T3166" s="143">
        <v>103</v>
      </c>
      <c r="U3166" s="45">
        <v>47118</v>
      </c>
      <c r="V3166" s="139">
        <v>40730</v>
      </c>
      <c r="W3166" s="148" t="s">
        <v>543</v>
      </c>
      <c r="X3166" s="148" t="s">
        <v>556</v>
      </c>
      <c r="Y3166" s="11"/>
    </row>
    <row r="3167" spans="1:25" s="17" customFormat="1" ht="24.95" customHeight="1" x14ac:dyDescent="0.2">
      <c r="A3167" s="58">
        <v>33</v>
      </c>
      <c r="B3167" s="143" t="s">
        <v>207</v>
      </c>
      <c r="C3167" s="143" t="s">
        <v>302</v>
      </c>
      <c r="D3167" s="142">
        <v>6</v>
      </c>
      <c r="E3167" s="143" t="s">
        <v>13</v>
      </c>
      <c r="F3167" s="38">
        <v>1</v>
      </c>
      <c r="G3167" s="14"/>
      <c r="H3167" s="140">
        <v>39.9</v>
      </c>
      <c r="I3167" s="228">
        <f t="shared" si="1421"/>
        <v>39.9</v>
      </c>
      <c r="J3167" s="228">
        <f t="shared" si="1422"/>
        <v>0</v>
      </c>
      <c r="K3167" s="228">
        <f t="shared" si="1423"/>
        <v>39.9</v>
      </c>
      <c r="L3167" s="143">
        <f t="shared" si="1424"/>
        <v>1</v>
      </c>
      <c r="M3167" s="12">
        <f t="shared" si="1424"/>
        <v>0</v>
      </c>
      <c r="N3167" s="143">
        <f t="shared" si="1424"/>
        <v>1</v>
      </c>
      <c r="O3167" s="247">
        <v>1</v>
      </c>
      <c r="P3167" s="13"/>
      <c r="Q3167" s="247">
        <v>1</v>
      </c>
      <c r="R3167" s="223" t="s">
        <v>22</v>
      </c>
      <c r="S3167" s="141">
        <v>43269</v>
      </c>
      <c r="T3167" s="143">
        <v>103</v>
      </c>
      <c r="U3167" s="45">
        <v>47118</v>
      </c>
      <c r="V3167" s="139">
        <v>40653</v>
      </c>
      <c r="W3167" s="148" t="s">
        <v>543</v>
      </c>
      <c r="X3167" s="148" t="s">
        <v>556</v>
      </c>
      <c r="Y3167" s="11"/>
    </row>
    <row r="3168" spans="1:25" s="17" customFormat="1" ht="24.95" customHeight="1" x14ac:dyDescent="0.2">
      <c r="A3168" s="58">
        <v>33</v>
      </c>
      <c r="B3168" s="143" t="s">
        <v>207</v>
      </c>
      <c r="C3168" s="143" t="s">
        <v>302</v>
      </c>
      <c r="D3168" s="142">
        <v>7</v>
      </c>
      <c r="E3168" s="143" t="s">
        <v>13</v>
      </c>
      <c r="F3168" s="38">
        <v>1</v>
      </c>
      <c r="G3168" s="14"/>
      <c r="H3168" s="140">
        <v>42.9</v>
      </c>
      <c r="I3168" s="228">
        <f t="shared" si="1421"/>
        <v>42.9</v>
      </c>
      <c r="J3168" s="228">
        <f t="shared" si="1422"/>
        <v>0</v>
      </c>
      <c r="K3168" s="228">
        <f t="shared" si="1423"/>
        <v>42.9</v>
      </c>
      <c r="L3168" s="143">
        <f t="shared" si="1424"/>
        <v>1</v>
      </c>
      <c r="M3168" s="12">
        <f t="shared" si="1424"/>
        <v>0</v>
      </c>
      <c r="N3168" s="143">
        <f t="shared" si="1424"/>
        <v>1</v>
      </c>
      <c r="O3168" s="247">
        <v>1</v>
      </c>
      <c r="P3168" s="13"/>
      <c r="Q3168" s="247">
        <v>1</v>
      </c>
      <c r="R3168" s="223" t="s">
        <v>22</v>
      </c>
      <c r="S3168" s="141">
        <v>43269</v>
      </c>
      <c r="T3168" s="143">
        <v>103</v>
      </c>
      <c r="U3168" s="45">
        <v>47118</v>
      </c>
      <c r="V3168" s="139">
        <v>38784</v>
      </c>
      <c r="W3168" s="148" t="s">
        <v>543</v>
      </c>
      <c r="X3168" s="148" t="s">
        <v>556</v>
      </c>
      <c r="Y3168" s="11"/>
    </row>
    <row r="3169" spans="1:25" s="17" customFormat="1" ht="24.95" customHeight="1" x14ac:dyDescent="0.2">
      <c r="A3169" s="58">
        <v>33</v>
      </c>
      <c r="B3169" s="143" t="s">
        <v>207</v>
      </c>
      <c r="C3169" s="143" t="s">
        <v>302</v>
      </c>
      <c r="D3169" s="142">
        <v>8</v>
      </c>
      <c r="E3169" s="143" t="s">
        <v>13</v>
      </c>
      <c r="F3169" s="38">
        <v>1</v>
      </c>
      <c r="G3169" s="14"/>
      <c r="H3169" s="140">
        <v>43.8</v>
      </c>
      <c r="I3169" s="228">
        <f t="shared" si="1421"/>
        <v>43.8</v>
      </c>
      <c r="J3169" s="228">
        <f t="shared" si="1422"/>
        <v>0</v>
      </c>
      <c r="K3169" s="228">
        <f t="shared" si="1423"/>
        <v>43.8</v>
      </c>
      <c r="L3169" s="143">
        <f t="shared" si="1424"/>
        <v>1</v>
      </c>
      <c r="M3169" s="12">
        <f t="shared" si="1424"/>
        <v>0</v>
      </c>
      <c r="N3169" s="143">
        <f t="shared" si="1424"/>
        <v>1</v>
      </c>
      <c r="O3169" s="247">
        <v>1</v>
      </c>
      <c r="P3169" s="13"/>
      <c r="Q3169" s="247">
        <v>1</v>
      </c>
      <c r="R3169" s="223" t="s">
        <v>22</v>
      </c>
      <c r="S3169" s="141">
        <v>43269</v>
      </c>
      <c r="T3169" s="143">
        <v>103</v>
      </c>
      <c r="U3169" s="45">
        <v>47118</v>
      </c>
      <c r="V3169" s="139">
        <v>41211</v>
      </c>
      <c r="W3169" s="148" t="s">
        <v>543</v>
      </c>
      <c r="X3169" s="148" t="s">
        <v>556</v>
      </c>
      <c r="Y3169" s="11"/>
    </row>
    <row r="3170" spans="1:25" s="308" customFormat="1" ht="24.95" customHeight="1" x14ac:dyDescent="0.2">
      <c r="A3170" s="271">
        <v>33</v>
      </c>
      <c r="B3170" s="272" t="s">
        <v>207</v>
      </c>
      <c r="C3170" s="272" t="s">
        <v>302</v>
      </c>
      <c r="D3170" s="275">
        <v>9</v>
      </c>
      <c r="E3170" s="272" t="s">
        <v>13</v>
      </c>
      <c r="F3170" s="273">
        <v>1</v>
      </c>
      <c r="G3170" s="305"/>
      <c r="H3170" s="274">
        <v>43.8</v>
      </c>
      <c r="I3170" s="274">
        <f t="shared" si="1421"/>
        <v>43.8</v>
      </c>
      <c r="J3170" s="274">
        <f t="shared" si="1422"/>
        <v>0</v>
      </c>
      <c r="K3170" s="274">
        <f t="shared" si="1423"/>
        <v>43.8</v>
      </c>
      <c r="L3170" s="272">
        <f t="shared" si="1424"/>
        <v>1</v>
      </c>
      <c r="M3170" s="306">
        <f t="shared" si="1424"/>
        <v>0</v>
      </c>
      <c r="N3170" s="272">
        <f t="shared" si="1424"/>
        <v>1</v>
      </c>
      <c r="O3170" s="275">
        <v>1</v>
      </c>
      <c r="P3170" s="307"/>
      <c r="Q3170" s="275">
        <v>1</v>
      </c>
      <c r="R3170" s="272" t="s">
        <v>22</v>
      </c>
      <c r="S3170" s="276">
        <v>43269</v>
      </c>
      <c r="T3170" s="272">
        <v>103</v>
      </c>
      <c r="U3170" s="277">
        <v>47118</v>
      </c>
      <c r="V3170" s="278">
        <v>43445</v>
      </c>
      <c r="W3170" s="275" t="s">
        <v>543</v>
      </c>
      <c r="X3170" s="275" t="s">
        <v>556</v>
      </c>
      <c r="Y3170" s="11"/>
    </row>
    <row r="3171" spans="1:25" s="17" customFormat="1" ht="24.95" customHeight="1" x14ac:dyDescent="0.2">
      <c r="A3171" s="58">
        <v>33</v>
      </c>
      <c r="B3171" s="143" t="s">
        <v>207</v>
      </c>
      <c r="C3171" s="143" t="s">
        <v>302</v>
      </c>
      <c r="D3171" s="142">
        <v>10</v>
      </c>
      <c r="E3171" s="143" t="s">
        <v>13</v>
      </c>
      <c r="F3171" s="38">
        <v>2</v>
      </c>
      <c r="G3171" s="14"/>
      <c r="H3171" s="140">
        <v>42.9</v>
      </c>
      <c r="I3171" s="228">
        <f t="shared" si="1421"/>
        <v>42.9</v>
      </c>
      <c r="J3171" s="228">
        <f t="shared" si="1422"/>
        <v>0</v>
      </c>
      <c r="K3171" s="228">
        <f t="shared" si="1423"/>
        <v>42.9</v>
      </c>
      <c r="L3171" s="143">
        <f t="shared" si="1424"/>
        <v>1</v>
      </c>
      <c r="M3171" s="12">
        <f t="shared" si="1424"/>
        <v>0</v>
      </c>
      <c r="N3171" s="143">
        <f t="shared" si="1424"/>
        <v>1</v>
      </c>
      <c r="O3171" s="247">
        <v>3</v>
      </c>
      <c r="P3171" s="13"/>
      <c r="Q3171" s="247">
        <v>3</v>
      </c>
      <c r="R3171" s="223" t="s">
        <v>22</v>
      </c>
      <c r="S3171" s="141">
        <v>43269</v>
      </c>
      <c r="T3171" s="143">
        <v>103</v>
      </c>
      <c r="U3171" s="45">
        <v>47118</v>
      </c>
      <c r="V3171" s="139">
        <v>41299</v>
      </c>
      <c r="W3171" s="148" t="s">
        <v>543</v>
      </c>
      <c r="X3171" s="148" t="s">
        <v>556</v>
      </c>
      <c r="Y3171" s="11"/>
    </row>
    <row r="3172" spans="1:25" s="17" customFormat="1" ht="24.95" customHeight="1" x14ac:dyDescent="0.2">
      <c r="A3172" s="58">
        <v>33</v>
      </c>
      <c r="B3172" s="143" t="s">
        <v>207</v>
      </c>
      <c r="C3172" s="143" t="s">
        <v>302</v>
      </c>
      <c r="D3172" s="142">
        <v>11</v>
      </c>
      <c r="E3172" s="143" t="s">
        <v>12</v>
      </c>
      <c r="F3172" s="38">
        <v>2</v>
      </c>
      <c r="G3172" s="14"/>
      <c r="H3172" s="140">
        <v>44</v>
      </c>
      <c r="I3172" s="228">
        <f t="shared" si="1421"/>
        <v>44</v>
      </c>
      <c r="J3172" s="228">
        <f t="shared" si="1422"/>
        <v>44</v>
      </c>
      <c r="K3172" s="228">
        <f t="shared" si="1423"/>
        <v>0</v>
      </c>
      <c r="L3172" s="143">
        <f t="shared" si="1424"/>
        <v>1</v>
      </c>
      <c r="M3172" s="12">
        <f t="shared" si="1424"/>
        <v>1</v>
      </c>
      <c r="N3172" s="143">
        <f t="shared" si="1424"/>
        <v>0</v>
      </c>
      <c r="O3172" s="247">
        <v>2</v>
      </c>
      <c r="P3172" s="13"/>
      <c r="Q3172" s="247">
        <v>2</v>
      </c>
      <c r="R3172" s="223" t="s">
        <v>22</v>
      </c>
      <c r="S3172" s="141">
        <v>43269</v>
      </c>
      <c r="T3172" s="143">
        <v>103</v>
      </c>
      <c r="U3172" s="45">
        <v>47118</v>
      </c>
      <c r="V3172" s="16"/>
      <c r="W3172" s="148" t="s">
        <v>543</v>
      </c>
      <c r="X3172" s="148" t="s">
        <v>556</v>
      </c>
      <c r="Y3172" s="11"/>
    </row>
    <row r="3173" spans="1:25" s="17" customFormat="1" ht="24.95" customHeight="1" x14ac:dyDescent="0.2">
      <c r="A3173" s="58">
        <v>33</v>
      </c>
      <c r="B3173" s="143" t="s">
        <v>207</v>
      </c>
      <c r="C3173" s="143" t="s">
        <v>302</v>
      </c>
      <c r="D3173" s="142">
        <v>12</v>
      </c>
      <c r="E3173" s="143" t="s">
        <v>13</v>
      </c>
      <c r="F3173" s="38">
        <v>1</v>
      </c>
      <c r="G3173" s="14"/>
      <c r="H3173" s="140">
        <v>44.2</v>
      </c>
      <c r="I3173" s="228">
        <f t="shared" si="1421"/>
        <v>44.2</v>
      </c>
      <c r="J3173" s="228">
        <f t="shared" si="1422"/>
        <v>0</v>
      </c>
      <c r="K3173" s="228">
        <f t="shared" si="1423"/>
        <v>44.2</v>
      </c>
      <c r="L3173" s="143">
        <f t="shared" si="1424"/>
        <v>1</v>
      </c>
      <c r="M3173" s="12">
        <f t="shared" si="1424"/>
        <v>0</v>
      </c>
      <c r="N3173" s="143">
        <f t="shared" si="1424"/>
        <v>1</v>
      </c>
      <c r="O3173" s="247">
        <v>4</v>
      </c>
      <c r="P3173" s="13"/>
      <c r="Q3173" s="247">
        <v>4</v>
      </c>
      <c r="R3173" s="223" t="s">
        <v>22</v>
      </c>
      <c r="S3173" s="141">
        <v>43269</v>
      </c>
      <c r="T3173" s="143">
        <v>103</v>
      </c>
      <c r="U3173" s="45">
        <v>47118</v>
      </c>
      <c r="V3173" s="139">
        <v>41446</v>
      </c>
      <c r="W3173" s="148" t="s">
        <v>543</v>
      </c>
      <c r="X3173" s="148" t="s">
        <v>556</v>
      </c>
      <c r="Y3173" s="11"/>
    </row>
    <row r="3174" spans="1:25" s="308" customFormat="1" ht="24.95" customHeight="1" x14ac:dyDescent="0.2">
      <c r="A3174" s="271">
        <v>33</v>
      </c>
      <c r="B3174" s="272" t="s">
        <v>207</v>
      </c>
      <c r="C3174" s="272" t="s">
        <v>302</v>
      </c>
      <c r="D3174" s="275">
        <v>13</v>
      </c>
      <c r="E3174" s="272" t="s">
        <v>13</v>
      </c>
      <c r="F3174" s="273">
        <v>1</v>
      </c>
      <c r="G3174" s="305"/>
      <c r="H3174" s="274">
        <v>43.2</v>
      </c>
      <c r="I3174" s="274">
        <f t="shared" si="1421"/>
        <v>43.2</v>
      </c>
      <c r="J3174" s="274">
        <f t="shared" si="1422"/>
        <v>0</v>
      </c>
      <c r="K3174" s="274">
        <f t="shared" si="1423"/>
        <v>43.2</v>
      </c>
      <c r="L3174" s="272">
        <f t="shared" si="1424"/>
        <v>1</v>
      </c>
      <c r="M3174" s="306">
        <f t="shared" si="1424"/>
        <v>0</v>
      </c>
      <c r="N3174" s="272">
        <f t="shared" si="1424"/>
        <v>1</v>
      </c>
      <c r="O3174" s="275">
        <v>1</v>
      </c>
      <c r="P3174" s="307"/>
      <c r="Q3174" s="275">
        <v>1</v>
      </c>
      <c r="R3174" s="272" t="s">
        <v>22</v>
      </c>
      <c r="S3174" s="276">
        <v>43269</v>
      </c>
      <c r="T3174" s="272">
        <v>103</v>
      </c>
      <c r="U3174" s="277">
        <v>47118</v>
      </c>
      <c r="V3174" s="278">
        <v>43712</v>
      </c>
      <c r="W3174" s="275" t="s">
        <v>543</v>
      </c>
      <c r="X3174" s="275" t="s">
        <v>556</v>
      </c>
      <c r="Y3174" s="11"/>
    </row>
    <row r="3175" spans="1:25" s="17" customFormat="1" ht="24.95" customHeight="1" x14ac:dyDescent="0.2">
      <c r="A3175" s="58">
        <v>33</v>
      </c>
      <c r="B3175" s="143" t="s">
        <v>207</v>
      </c>
      <c r="C3175" s="143" t="s">
        <v>302</v>
      </c>
      <c r="D3175" s="142">
        <v>14</v>
      </c>
      <c r="E3175" s="143" t="s">
        <v>12</v>
      </c>
      <c r="F3175" s="38">
        <v>1</v>
      </c>
      <c r="G3175" s="14"/>
      <c r="H3175" s="140">
        <v>41.7</v>
      </c>
      <c r="I3175" s="228">
        <f t="shared" si="1421"/>
        <v>41.7</v>
      </c>
      <c r="J3175" s="228">
        <f t="shared" si="1422"/>
        <v>41.7</v>
      </c>
      <c r="K3175" s="228">
        <f t="shared" si="1423"/>
        <v>0</v>
      </c>
      <c r="L3175" s="143">
        <f t="shared" si="1424"/>
        <v>1</v>
      </c>
      <c r="M3175" s="12">
        <f t="shared" si="1424"/>
        <v>1</v>
      </c>
      <c r="N3175" s="143">
        <f t="shared" si="1424"/>
        <v>0</v>
      </c>
      <c r="O3175" s="247">
        <v>2</v>
      </c>
      <c r="P3175" s="13"/>
      <c r="Q3175" s="247">
        <v>2</v>
      </c>
      <c r="R3175" s="223" t="s">
        <v>22</v>
      </c>
      <c r="S3175" s="141">
        <v>43269</v>
      </c>
      <c r="T3175" s="143">
        <v>103</v>
      </c>
      <c r="U3175" s="45">
        <v>47118</v>
      </c>
      <c r="V3175" s="16"/>
      <c r="W3175" s="148" t="s">
        <v>543</v>
      </c>
      <c r="X3175" s="148" t="s">
        <v>556</v>
      </c>
      <c r="Y3175" s="11"/>
    </row>
    <row r="3176" spans="1:25" s="17" customFormat="1" ht="24.95" customHeight="1" x14ac:dyDescent="0.2">
      <c r="A3176" s="58">
        <v>33</v>
      </c>
      <c r="B3176" s="143" t="s">
        <v>207</v>
      </c>
      <c r="C3176" s="143" t="s">
        <v>302</v>
      </c>
      <c r="D3176" s="142">
        <v>15</v>
      </c>
      <c r="E3176" s="143" t="s">
        <v>12</v>
      </c>
      <c r="F3176" s="38">
        <v>1</v>
      </c>
      <c r="G3176" s="14"/>
      <c r="H3176" s="140">
        <v>46.8</v>
      </c>
      <c r="I3176" s="228">
        <f t="shared" si="1421"/>
        <v>46.8</v>
      </c>
      <c r="J3176" s="228">
        <f t="shared" si="1422"/>
        <v>46.8</v>
      </c>
      <c r="K3176" s="228">
        <f t="shared" si="1423"/>
        <v>0</v>
      </c>
      <c r="L3176" s="143">
        <f t="shared" si="1424"/>
        <v>1</v>
      </c>
      <c r="M3176" s="12">
        <f t="shared" si="1424"/>
        <v>1</v>
      </c>
      <c r="N3176" s="143">
        <f t="shared" si="1424"/>
        <v>0</v>
      </c>
      <c r="O3176" s="247">
        <v>3</v>
      </c>
      <c r="P3176" s="13"/>
      <c r="Q3176" s="247">
        <v>3</v>
      </c>
      <c r="R3176" s="223" t="s">
        <v>22</v>
      </c>
      <c r="S3176" s="141">
        <v>43269</v>
      </c>
      <c r="T3176" s="143">
        <v>103</v>
      </c>
      <c r="U3176" s="45">
        <v>47118</v>
      </c>
      <c r="V3176" s="16"/>
      <c r="W3176" s="148" t="s">
        <v>543</v>
      </c>
      <c r="X3176" s="148" t="s">
        <v>556</v>
      </c>
      <c r="Y3176" s="11"/>
    </row>
    <row r="3177" spans="1:25" s="17" customFormat="1" ht="24.95" customHeight="1" x14ac:dyDescent="0.2">
      <c r="A3177" s="58">
        <v>33</v>
      </c>
      <c r="B3177" s="143" t="s">
        <v>207</v>
      </c>
      <c r="C3177" s="143" t="s">
        <v>302</v>
      </c>
      <c r="D3177" s="142">
        <v>16</v>
      </c>
      <c r="E3177" s="143" t="s">
        <v>13</v>
      </c>
      <c r="F3177" s="38">
        <v>2</v>
      </c>
      <c r="G3177" s="14"/>
      <c r="H3177" s="140">
        <v>66</v>
      </c>
      <c r="I3177" s="228">
        <f t="shared" si="1421"/>
        <v>66</v>
      </c>
      <c r="J3177" s="228">
        <f t="shared" si="1422"/>
        <v>0</v>
      </c>
      <c r="K3177" s="228">
        <f t="shared" si="1423"/>
        <v>66</v>
      </c>
      <c r="L3177" s="143">
        <f t="shared" si="1424"/>
        <v>1</v>
      </c>
      <c r="M3177" s="12">
        <f t="shared" si="1424"/>
        <v>0</v>
      </c>
      <c r="N3177" s="143">
        <f t="shared" si="1424"/>
        <v>1</v>
      </c>
      <c r="O3177" s="247">
        <v>3</v>
      </c>
      <c r="P3177" s="13"/>
      <c r="Q3177" s="247">
        <v>3</v>
      </c>
      <c r="R3177" s="223" t="s">
        <v>22</v>
      </c>
      <c r="S3177" s="52">
        <v>43269</v>
      </c>
      <c r="T3177" s="49">
        <v>103</v>
      </c>
      <c r="U3177" s="197">
        <v>47118</v>
      </c>
      <c r="V3177" s="139">
        <v>39608</v>
      </c>
      <c r="W3177" s="148" t="s">
        <v>543</v>
      </c>
      <c r="X3177" s="148" t="s">
        <v>556</v>
      </c>
      <c r="Y3177" s="11"/>
    </row>
    <row r="3178" spans="1:25" s="72" customFormat="1" ht="21" customHeight="1" x14ac:dyDescent="0.2">
      <c r="A3178" s="75">
        <v>33</v>
      </c>
      <c r="B3178" s="76" t="s">
        <v>207</v>
      </c>
      <c r="C3178" s="76" t="s">
        <v>302</v>
      </c>
      <c r="D3178" s="77">
        <f>COUNTA(D3162:D3177)</f>
        <v>16</v>
      </c>
      <c r="E3178" s="47" t="s">
        <v>34</v>
      </c>
      <c r="F3178" s="33"/>
      <c r="G3178" s="78">
        <v>885.9</v>
      </c>
      <c r="H3178" s="78">
        <f t="shared" ref="H3178:Q3178" si="1425">SUM(H3162:H3177)</f>
        <v>717.5</v>
      </c>
      <c r="I3178" s="78">
        <f t="shared" si="1425"/>
        <v>717.5</v>
      </c>
      <c r="J3178" s="78">
        <f t="shared" si="1425"/>
        <v>177</v>
      </c>
      <c r="K3178" s="78">
        <f t="shared" si="1425"/>
        <v>540.5</v>
      </c>
      <c r="L3178" s="77">
        <f t="shared" si="1425"/>
        <v>16</v>
      </c>
      <c r="M3178" s="77">
        <f t="shared" si="1425"/>
        <v>4</v>
      </c>
      <c r="N3178" s="77">
        <f t="shared" si="1425"/>
        <v>12</v>
      </c>
      <c r="O3178" s="77">
        <f t="shared" si="1425"/>
        <v>35</v>
      </c>
      <c r="P3178" s="77">
        <f t="shared" si="1425"/>
        <v>5</v>
      </c>
      <c r="Q3178" s="77">
        <f t="shared" si="1425"/>
        <v>30</v>
      </c>
      <c r="R3178" s="15" t="str">
        <f>IF(L3178/D3178=0,"дом расселён 100%",IF(L3178-D3178=0,"0%",IF(L3178/D3178&lt;1,1-L3178/D3178)))</f>
        <v>0%</v>
      </c>
      <c r="S3178" s="79">
        <v>43269</v>
      </c>
      <c r="T3178" s="76">
        <v>103</v>
      </c>
      <c r="U3178" s="79">
        <v>47118</v>
      </c>
      <c r="V3178" s="16"/>
      <c r="W3178" s="148" t="s">
        <v>543</v>
      </c>
      <c r="X3178" s="148" t="s">
        <v>556</v>
      </c>
      <c r="Y3178" s="11"/>
    </row>
    <row r="3179" spans="1:25" s="17" customFormat="1" ht="24.95" customHeight="1" x14ac:dyDescent="0.2">
      <c r="A3179" s="58">
        <v>34</v>
      </c>
      <c r="B3179" s="143" t="s">
        <v>207</v>
      </c>
      <c r="C3179" s="143" t="s">
        <v>338</v>
      </c>
      <c r="D3179" s="142" t="s">
        <v>21</v>
      </c>
      <c r="E3179" s="143" t="s">
        <v>13</v>
      </c>
      <c r="F3179" s="38">
        <v>2</v>
      </c>
      <c r="G3179" s="14"/>
      <c r="H3179" s="140">
        <v>57.2</v>
      </c>
      <c r="I3179" s="228">
        <f t="shared" ref="I3179:I3184" si="1426">IF(R3179="Подлежит расселению",H3179,IF(R3179="Расселено",0,IF(R3179="Пустующие",0,IF(R3179="В суде",H3179))))</f>
        <v>57.2</v>
      </c>
      <c r="J3179" s="228">
        <f t="shared" ref="J3179:J3184" si="1427">IF(E3179="Муниципальная",I3179,IF(E3179="Частная",0,IF(E3179="Государственная",0,IF(E3179="Юр.лицо",0))))</f>
        <v>0</v>
      </c>
      <c r="K3179" s="228">
        <f t="shared" ref="K3179:K3184" si="1428">IF(E3179="Муниципальная",0,IF(E3179="Частная",I3179,IF(E3179="Государственная",I3179,IF(E3179="Юр.лицо",I3179))))</f>
        <v>57.2</v>
      </c>
      <c r="L3179" s="143">
        <f t="shared" ref="L3179:N3184" si="1429">IF(I3179&gt;0,1,IF(I3179=0,0))</f>
        <v>1</v>
      </c>
      <c r="M3179" s="12">
        <f t="shared" si="1429"/>
        <v>0</v>
      </c>
      <c r="N3179" s="143">
        <f t="shared" si="1429"/>
        <v>1</v>
      </c>
      <c r="O3179" s="247">
        <v>3</v>
      </c>
      <c r="P3179" s="13"/>
      <c r="Q3179" s="247">
        <f>O3179-P3179</f>
        <v>3</v>
      </c>
      <c r="R3179" s="223" t="s">
        <v>22</v>
      </c>
      <c r="S3179" s="57">
        <v>43413</v>
      </c>
      <c r="T3179" s="54">
        <v>200</v>
      </c>
      <c r="U3179" s="207">
        <v>47118</v>
      </c>
      <c r="V3179" s="139">
        <v>41765</v>
      </c>
      <c r="W3179" s="148" t="s">
        <v>543</v>
      </c>
      <c r="X3179" s="148" t="s">
        <v>556</v>
      </c>
      <c r="Y3179" s="11"/>
    </row>
    <row r="3180" spans="1:25" s="17" customFormat="1" ht="24.95" customHeight="1" x14ac:dyDescent="0.2">
      <c r="A3180" s="58">
        <v>34</v>
      </c>
      <c r="B3180" s="143" t="s">
        <v>207</v>
      </c>
      <c r="C3180" s="143" t="s">
        <v>338</v>
      </c>
      <c r="D3180" s="142" t="s">
        <v>23</v>
      </c>
      <c r="E3180" s="143" t="s">
        <v>12</v>
      </c>
      <c r="F3180" s="38">
        <v>2</v>
      </c>
      <c r="G3180" s="14"/>
      <c r="H3180" s="140">
        <v>58.8</v>
      </c>
      <c r="I3180" s="228">
        <f t="shared" si="1426"/>
        <v>58.8</v>
      </c>
      <c r="J3180" s="228">
        <f t="shared" si="1427"/>
        <v>58.8</v>
      </c>
      <c r="K3180" s="228">
        <f t="shared" si="1428"/>
        <v>0</v>
      </c>
      <c r="L3180" s="143">
        <f t="shared" si="1429"/>
        <v>1</v>
      </c>
      <c r="M3180" s="12">
        <f t="shared" si="1429"/>
        <v>1</v>
      </c>
      <c r="N3180" s="143">
        <f t="shared" si="1429"/>
        <v>0</v>
      </c>
      <c r="O3180" s="247">
        <v>4</v>
      </c>
      <c r="P3180" s="13"/>
      <c r="Q3180" s="247">
        <f t="shared" ref="Q3180:Q3192" si="1430">O3180-P3180</f>
        <v>4</v>
      </c>
      <c r="R3180" s="223" t="s">
        <v>22</v>
      </c>
      <c r="S3180" s="141">
        <v>43413</v>
      </c>
      <c r="T3180" s="143">
        <v>200</v>
      </c>
      <c r="U3180" s="45">
        <v>47118</v>
      </c>
      <c r="V3180" s="16"/>
      <c r="W3180" s="148" t="s">
        <v>543</v>
      </c>
      <c r="X3180" s="148" t="s">
        <v>556</v>
      </c>
      <c r="Y3180" s="11"/>
    </row>
    <row r="3181" spans="1:25" s="17" customFormat="1" ht="24.95" customHeight="1" x14ac:dyDescent="0.2">
      <c r="A3181" s="58">
        <v>34</v>
      </c>
      <c r="B3181" s="143" t="s">
        <v>207</v>
      </c>
      <c r="C3181" s="143" t="s">
        <v>338</v>
      </c>
      <c r="D3181" s="142" t="s">
        <v>24</v>
      </c>
      <c r="E3181" s="143" t="s">
        <v>13</v>
      </c>
      <c r="F3181" s="38">
        <v>2</v>
      </c>
      <c r="G3181" s="14"/>
      <c r="H3181" s="140">
        <v>85.6</v>
      </c>
      <c r="I3181" s="228">
        <f t="shared" si="1426"/>
        <v>85.6</v>
      </c>
      <c r="J3181" s="228">
        <f t="shared" si="1427"/>
        <v>0</v>
      </c>
      <c r="K3181" s="228">
        <f t="shared" si="1428"/>
        <v>85.6</v>
      </c>
      <c r="L3181" s="143">
        <f t="shared" si="1429"/>
        <v>1</v>
      </c>
      <c r="M3181" s="12">
        <f t="shared" si="1429"/>
        <v>0</v>
      </c>
      <c r="N3181" s="143">
        <f t="shared" si="1429"/>
        <v>1</v>
      </c>
      <c r="O3181" s="247">
        <v>0</v>
      </c>
      <c r="P3181" s="13"/>
      <c r="Q3181" s="247">
        <f t="shared" si="1430"/>
        <v>0</v>
      </c>
      <c r="R3181" s="223" t="s">
        <v>22</v>
      </c>
      <c r="S3181" s="141">
        <v>43413</v>
      </c>
      <c r="T3181" s="143">
        <v>200</v>
      </c>
      <c r="U3181" s="45">
        <v>47118</v>
      </c>
      <c r="V3181" s="139">
        <v>41592</v>
      </c>
      <c r="W3181" s="148" t="s">
        <v>543</v>
      </c>
      <c r="X3181" s="148" t="s">
        <v>556</v>
      </c>
      <c r="Y3181" s="11"/>
    </row>
    <row r="3182" spans="1:25" s="17" customFormat="1" ht="24.95" customHeight="1" x14ac:dyDescent="0.2">
      <c r="A3182" s="58">
        <v>34</v>
      </c>
      <c r="B3182" s="143" t="s">
        <v>207</v>
      </c>
      <c r="C3182" s="143" t="s">
        <v>338</v>
      </c>
      <c r="D3182" s="142" t="s">
        <v>25</v>
      </c>
      <c r="E3182" s="143" t="s">
        <v>13</v>
      </c>
      <c r="F3182" s="38">
        <v>2</v>
      </c>
      <c r="G3182" s="14"/>
      <c r="H3182" s="140">
        <v>62</v>
      </c>
      <c r="I3182" s="228">
        <f t="shared" si="1426"/>
        <v>62</v>
      </c>
      <c r="J3182" s="228">
        <f t="shared" si="1427"/>
        <v>0</v>
      </c>
      <c r="K3182" s="228">
        <f t="shared" si="1428"/>
        <v>62</v>
      </c>
      <c r="L3182" s="143">
        <f t="shared" si="1429"/>
        <v>1</v>
      </c>
      <c r="M3182" s="12">
        <f t="shared" si="1429"/>
        <v>0</v>
      </c>
      <c r="N3182" s="143">
        <f t="shared" si="1429"/>
        <v>1</v>
      </c>
      <c r="O3182" s="247">
        <v>4</v>
      </c>
      <c r="P3182" s="13"/>
      <c r="Q3182" s="247">
        <f t="shared" si="1430"/>
        <v>4</v>
      </c>
      <c r="R3182" s="223" t="s">
        <v>22</v>
      </c>
      <c r="S3182" s="141">
        <v>43413</v>
      </c>
      <c r="T3182" s="143">
        <v>200</v>
      </c>
      <c r="U3182" s="45">
        <v>47118</v>
      </c>
      <c r="V3182" s="139">
        <v>41109</v>
      </c>
      <c r="W3182" s="148" t="s">
        <v>543</v>
      </c>
      <c r="X3182" s="148" t="s">
        <v>556</v>
      </c>
      <c r="Y3182" s="11"/>
    </row>
    <row r="3183" spans="1:25" s="17" customFormat="1" ht="24.95" customHeight="1" x14ac:dyDescent="0.2">
      <c r="A3183" s="58">
        <v>34</v>
      </c>
      <c r="B3183" s="143" t="s">
        <v>207</v>
      </c>
      <c r="C3183" s="143" t="s">
        <v>338</v>
      </c>
      <c r="D3183" s="142" t="s">
        <v>26</v>
      </c>
      <c r="E3183" s="143" t="s">
        <v>12</v>
      </c>
      <c r="F3183" s="38">
        <v>2</v>
      </c>
      <c r="G3183" s="14"/>
      <c r="H3183" s="140">
        <v>78.3</v>
      </c>
      <c r="I3183" s="228">
        <f t="shared" si="1426"/>
        <v>78.3</v>
      </c>
      <c r="J3183" s="228">
        <f t="shared" si="1427"/>
        <v>78.3</v>
      </c>
      <c r="K3183" s="228">
        <f t="shared" si="1428"/>
        <v>0</v>
      </c>
      <c r="L3183" s="143">
        <f t="shared" si="1429"/>
        <v>1</v>
      </c>
      <c r="M3183" s="12">
        <f t="shared" si="1429"/>
        <v>1</v>
      </c>
      <c r="N3183" s="143">
        <f t="shared" si="1429"/>
        <v>0</v>
      </c>
      <c r="O3183" s="247">
        <v>6</v>
      </c>
      <c r="P3183" s="13"/>
      <c r="Q3183" s="247">
        <f t="shared" si="1430"/>
        <v>6</v>
      </c>
      <c r="R3183" s="223" t="s">
        <v>22</v>
      </c>
      <c r="S3183" s="141">
        <v>43413</v>
      </c>
      <c r="T3183" s="143">
        <v>200</v>
      </c>
      <c r="U3183" s="45">
        <v>47118</v>
      </c>
      <c r="V3183" s="16"/>
      <c r="W3183" s="148" t="s">
        <v>543</v>
      </c>
      <c r="X3183" s="148" t="s">
        <v>556</v>
      </c>
      <c r="Y3183" s="11"/>
    </row>
    <row r="3184" spans="1:25" s="17" customFormat="1" ht="24.95" customHeight="1" x14ac:dyDescent="0.2">
      <c r="A3184" s="58">
        <v>34</v>
      </c>
      <c r="B3184" s="143" t="s">
        <v>207</v>
      </c>
      <c r="C3184" s="143" t="s">
        <v>338</v>
      </c>
      <c r="D3184" s="142" t="s">
        <v>27</v>
      </c>
      <c r="E3184" s="143" t="s">
        <v>12</v>
      </c>
      <c r="F3184" s="38">
        <v>1</v>
      </c>
      <c r="G3184" s="14"/>
      <c r="H3184" s="140">
        <v>51.6</v>
      </c>
      <c r="I3184" s="228">
        <f t="shared" si="1426"/>
        <v>51.6</v>
      </c>
      <c r="J3184" s="228">
        <f t="shared" si="1427"/>
        <v>51.6</v>
      </c>
      <c r="K3184" s="228">
        <f t="shared" si="1428"/>
        <v>0</v>
      </c>
      <c r="L3184" s="143">
        <f t="shared" si="1429"/>
        <v>1</v>
      </c>
      <c r="M3184" s="12">
        <f t="shared" si="1429"/>
        <v>1</v>
      </c>
      <c r="N3184" s="143">
        <f t="shared" si="1429"/>
        <v>0</v>
      </c>
      <c r="O3184" s="247">
        <v>2</v>
      </c>
      <c r="P3184" s="13"/>
      <c r="Q3184" s="247">
        <f t="shared" si="1430"/>
        <v>2</v>
      </c>
      <c r="R3184" s="223" t="s">
        <v>22</v>
      </c>
      <c r="S3184" s="52">
        <v>43413</v>
      </c>
      <c r="T3184" s="49">
        <v>200</v>
      </c>
      <c r="U3184" s="197">
        <v>47118</v>
      </c>
      <c r="V3184" s="16"/>
      <c r="W3184" s="148" t="s">
        <v>543</v>
      </c>
      <c r="X3184" s="148" t="s">
        <v>556</v>
      </c>
      <c r="Y3184" s="11"/>
    </row>
    <row r="3185" spans="1:25" s="72" customFormat="1" ht="21" customHeight="1" x14ac:dyDescent="0.2">
      <c r="A3185" s="75">
        <v>34</v>
      </c>
      <c r="B3185" s="76" t="s">
        <v>207</v>
      </c>
      <c r="C3185" s="76" t="s">
        <v>338</v>
      </c>
      <c r="D3185" s="77">
        <f>COUNTA(D3179:D3184)</f>
        <v>6</v>
      </c>
      <c r="E3185" s="47" t="s">
        <v>34</v>
      </c>
      <c r="F3185" s="33"/>
      <c r="G3185" s="78">
        <v>399.3</v>
      </c>
      <c r="H3185" s="78">
        <f>SUM(H3179:H3184)</f>
        <v>393.50000000000006</v>
      </c>
      <c r="I3185" s="78">
        <f t="shared" ref="I3185:Q3185" si="1431">SUM(I3179:I3184)</f>
        <v>393.50000000000006</v>
      </c>
      <c r="J3185" s="78">
        <f t="shared" si="1431"/>
        <v>188.7</v>
      </c>
      <c r="K3185" s="78">
        <f t="shared" si="1431"/>
        <v>204.8</v>
      </c>
      <c r="L3185" s="77">
        <f t="shared" si="1431"/>
        <v>6</v>
      </c>
      <c r="M3185" s="77">
        <f t="shared" si="1431"/>
        <v>3</v>
      </c>
      <c r="N3185" s="77">
        <f t="shared" si="1431"/>
        <v>3</v>
      </c>
      <c r="O3185" s="77">
        <f t="shared" si="1431"/>
        <v>19</v>
      </c>
      <c r="P3185" s="77">
        <f t="shared" si="1431"/>
        <v>0</v>
      </c>
      <c r="Q3185" s="77">
        <f t="shared" si="1431"/>
        <v>19</v>
      </c>
      <c r="R3185" s="15" t="str">
        <f>IF(L3185/D3185=0,"дом расселён 100%",IF(L3185-D3185=0,"0%",IF(L3185/D3185&lt;1,1-L3185/D3185)))</f>
        <v>0%</v>
      </c>
      <c r="S3185" s="79">
        <v>43413</v>
      </c>
      <c r="T3185" s="76">
        <v>200</v>
      </c>
      <c r="U3185" s="79">
        <v>47118</v>
      </c>
      <c r="V3185" s="16"/>
      <c r="W3185" s="148" t="s">
        <v>543</v>
      </c>
      <c r="X3185" s="148" t="s">
        <v>556</v>
      </c>
      <c r="Y3185" s="11"/>
    </row>
    <row r="3186" spans="1:25" s="17" customFormat="1" ht="24.95" customHeight="1" x14ac:dyDescent="0.2">
      <c r="A3186" s="58">
        <v>35</v>
      </c>
      <c r="B3186" s="143" t="s">
        <v>207</v>
      </c>
      <c r="C3186" s="143" t="s">
        <v>339</v>
      </c>
      <c r="D3186" s="142" t="s">
        <v>21</v>
      </c>
      <c r="E3186" s="143" t="s">
        <v>13</v>
      </c>
      <c r="F3186" s="38">
        <v>1</v>
      </c>
      <c r="G3186" s="14"/>
      <c r="H3186" s="140">
        <v>28</v>
      </c>
      <c r="I3186" s="228">
        <f t="shared" ref="I3186:I3192" si="1432">IF(R3186="Подлежит расселению",H3186,IF(R3186="Расселено",0,IF(R3186="Пустующие",0,IF(R3186="В суде",H3186))))</f>
        <v>28</v>
      </c>
      <c r="J3186" s="228">
        <f t="shared" ref="J3186:J3192" si="1433">IF(E3186="Муниципальная",I3186,IF(E3186="Частная",0,IF(E3186="Государственная",0,IF(E3186="Юр.лицо",0))))</f>
        <v>0</v>
      </c>
      <c r="K3186" s="228">
        <f t="shared" ref="K3186:K3192" si="1434">IF(E3186="Муниципальная",0,IF(E3186="Частная",I3186,IF(E3186="Государственная",I3186,IF(E3186="Юр.лицо",I3186))))</f>
        <v>28</v>
      </c>
      <c r="L3186" s="143">
        <f t="shared" ref="L3186:N3192" si="1435">IF(I3186&gt;0,1,IF(I3186=0,0))</f>
        <v>1</v>
      </c>
      <c r="M3186" s="12">
        <f t="shared" si="1435"/>
        <v>0</v>
      </c>
      <c r="N3186" s="143">
        <f t="shared" si="1435"/>
        <v>1</v>
      </c>
      <c r="O3186" s="247">
        <v>4</v>
      </c>
      <c r="P3186" s="13"/>
      <c r="Q3186" s="247">
        <f t="shared" si="1430"/>
        <v>4</v>
      </c>
      <c r="R3186" s="223" t="s">
        <v>22</v>
      </c>
      <c r="S3186" s="57">
        <v>43413</v>
      </c>
      <c r="T3186" s="54" t="s">
        <v>343</v>
      </c>
      <c r="U3186" s="207">
        <v>47118</v>
      </c>
      <c r="V3186" s="139">
        <v>40780</v>
      </c>
      <c r="W3186" s="148" t="s">
        <v>543</v>
      </c>
      <c r="X3186" s="148" t="s">
        <v>556</v>
      </c>
      <c r="Y3186" s="11"/>
    </row>
    <row r="3187" spans="1:25" s="17" customFormat="1" ht="24.95" customHeight="1" x14ac:dyDescent="0.2">
      <c r="A3187" s="58">
        <v>35</v>
      </c>
      <c r="B3187" s="143" t="s">
        <v>207</v>
      </c>
      <c r="C3187" s="143" t="s">
        <v>339</v>
      </c>
      <c r="D3187" s="142" t="s">
        <v>23</v>
      </c>
      <c r="E3187" s="143" t="s">
        <v>12</v>
      </c>
      <c r="F3187" s="38">
        <v>3</v>
      </c>
      <c r="G3187" s="14"/>
      <c r="H3187" s="140">
        <v>56.5</v>
      </c>
      <c r="I3187" s="228">
        <f t="shared" si="1432"/>
        <v>56.5</v>
      </c>
      <c r="J3187" s="228">
        <f t="shared" si="1433"/>
        <v>56.5</v>
      </c>
      <c r="K3187" s="228">
        <f t="shared" si="1434"/>
        <v>0</v>
      </c>
      <c r="L3187" s="143">
        <f t="shared" si="1435"/>
        <v>1</v>
      </c>
      <c r="M3187" s="12">
        <f t="shared" si="1435"/>
        <v>1</v>
      </c>
      <c r="N3187" s="143">
        <f t="shared" si="1435"/>
        <v>0</v>
      </c>
      <c r="O3187" s="247">
        <v>4</v>
      </c>
      <c r="P3187" s="13"/>
      <c r="Q3187" s="247">
        <f t="shared" si="1430"/>
        <v>4</v>
      </c>
      <c r="R3187" s="223" t="s">
        <v>22</v>
      </c>
      <c r="S3187" s="141">
        <v>43413</v>
      </c>
      <c r="T3187" s="143" t="s">
        <v>343</v>
      </c>
      <c r="U3187" s="45">
        <v>47118</v>
      </c>
      <c r="V3187" s="16"/>
      <c r="W3187" s="148" t="s">
        <v>543</v>
      </c>
      <c r="X3187" s="148" t="s">
        <v>556</v>
      </c>
      <c r="Y3187" s="11"/>
    </row>
    <row r="3188" spans="1:25" s="17" customFormat="1" ht="24.95" customHeight="1" x14ac:dyDescent="0.2">
      <c r="A3188" s="58">
        <v>35</v>
      </c>
      <c r="B3188" s="143" t="s">
        <v>207</v>
      </c>
      <c r="C3188" s="143" t="s">
        <v>339</v>
      </c>
      <c r="D3188" s="142" t="s">
        <v>25</v>
      </c>
      <c r="E3188" s="143" t="s">
        <v>12</v>
      </c>
      <c r="F3188" s="38">
        <v>1</v>
      </c>
      <c r="G3188" s="14"/>
      <c r="H3188" s="140">
        <v>28.1</v>
      </c>
      <c r="I3188" s="228">
        <f t="shared" si="1432"/>
        <v>28.1</v>
      </c>
      <c r="J3188" s="228">
        <f t="shared" si="1433"/>
        <v>28.1</v>
      </c>
      <c r="K3188" s="228">
        <f t="shared" si="1434"/>
        <v>0</v>
      </c>
      <c r="L3188" s="143">
        <f t="shared" si="1435"/>
        <v>1</v>
      </c>
      <c r="M3188" s="12">
        <f t="shared" si="1435"/>
        <v>1</v>
      </c>
      <c r="N3188" s="143">
        <f t="shared" si="1435"/>
        <v>0</v>
      </c>
      <c r="O3188" s="247">
        <v>1</v>
      </c>
      <c r="P3188" s="13"/>
      <c r="Q3188" s="247">
        <f t="shared" si="1430"/>
        <v>1</v>
      </c>
      <c r="R3188" s="223" t="s">
        <v>22</v>
      </c>
      <c r="S3188" s="141">
        <v>43413</v>
      </c>
      <c r="T3188" s="143" t="s">
        <v>343</v>
      </c>
      <c r="U3188" s="45">
        <v>47118</v>
      </c>
      <c r="V3188" s="16"/>
      <c r="W3188" s="148" t="s">
        <v>543</v>
      </c>
      <c r="X3188" s="148" t="s">
        <v>556</v>
      </c>
      <c r="Y3188" s="11"/>
    </row>
    <row r="3189" spans="1:25" s="17" customFormat="1" ht="24.95" customHeight="1" x14ac:dyDescent="0.2">
      <c r="A3189" s="58">
        <v>35</v>
      </c>
      <c r="B3189" s="143" t="s">
        <v>207</v>
      </c>
      <c r="C3189" s="143" t="s">
        <v>339</v>
      </c>
      <c r="D3189" s="142" t="s">
        <v>26</v>
      </c>
      <c r="E3189" s="143" t="s">
        <v>12</v>
      </c>
      <c r="F3189" s="38">
        <v>1</v>
      </c>
      <c r="G3189" s="14"/>
      <c r="H3189" s="140">
        <v>28.5</v>
      </c>
      <c r="I3189" s="228">
        <f t="shared" si="1432"/>
        <v>28.5</v>
      </c>
      <c r="J3189" s="228">
        <f t="shared" si="1433"/>
        <v>28.5</v>
      </c>
      <c r="K3189" s="228">
        <f t="shared" si="1434"/>
        <v>0</v>
      </c>
      <c r="L3189" s="143">
        <f t="shared" si="1435"/>
        <v>1</v>
      </c>
      <c r="M3189" s="12">
        <f t="shared" si="1435"/>
        <v>1</v>
      </c>
      <c r="N3189" s="143">
        <f t="shared" si="1435"/>
        <v>0</v>
      </c>
      <c r="O3189" s="247">
        <v>0</v>
      </c>
      <c r="P3189" s="13"/>
      <c r="Q3189" s="247">
        <f t="shared" si="1430"/>
        <v>0</v>
      </c>
      <c r="R3189" s="223" t="s">
        <v>22</v>
      </c>
      <c r="S3189" s="141">
        <v>43413</v>
      </c>
      <c r="T3189" s="143" t="s">
        <v>343</v>
      </c>
      <c r="U3189" s="45">
        <v>47118</v>
      </c>
      <c r="V3189" s="16"/>
      <c r="W3189" s="148" t="s">
        <v>543</v>
      </c>
      <c r="X3189" s="148" t="s">
        <v>556</v>
      </c>
      <c r="Y3189" s="11"/>
    </row>
    <row r="3190" spans="1:25" s="17" customFormat="1" ht="24.95" customHeight="1" x14ac:dyDescent="0.2">
      <c r="A3190" s="58">
        <v>35</v>
      </c>
      <c r="B3190" s="143" t="s">
        <v>207</v>
      </c>
      <c r="C3190" s="143" t="s">
        <v>339</v>
      </c>
      <c r="D3190" s="142" t="s">
        <v>27</v>
      </c>
      <c r="E3190" s="143" t="s">
        <v>13</v>
      </c>
      <c r="F3190" s="38">
        <v>2</v>
      </c>
      <c r="G3190" s="14"/>
      <c r="H3190" s="140">
        <v>42</v>
      </c>
      <c r="I3190" s="228">
        <f t="shared" si="1432"/>
        <v>42</v>
      </c>
      <c r="J3190" s="228">
        <f t="shared" si="1433"/>
        <v>0</v>
      </c>
      <c r="K3190" s="228">
        <f t="shared" si="1434"/>
        <v>42</v>
      </c>
      <c r="L3190" s="143">
        <f t="shared" si="1435"/>
        <v>1</v>
      </c>
      <c r="M3190" s="12">
        <f t="shared" si="1435"/>
        <v>0</v>
      </c>
      <c r="N3190" s="143">
        <f t="shared" si="1435"/>
        <v>1</v>
      </c>
      <c r="O3190" s="247">
        <v>3</v>
      </c>
      <c r="P3190" s="13"/>
      <c r="Q3190" s="247">
        <f t="shared" si="1430"/>
        <v>3</v>
      </c>
      <c r="R3190" s="223" t="s">
        <v>22</v>
      </c>
      <c r="S3190" s="141">
        <v>43413</v>
      </c>
      <c r="T3190" s="143" t="s">
        <v>343</v>
      </c>
      <c r="U3190" s="45">
        <v>47118</v>
      </c>
      <c r="V3190" s="139">
        <v>39906</v>
      </c>
      <c r="W3190" s="148" t="s">
        <v>543</v>
      </c>
      <c r="X3190" s="148" t="s">
        <v>556</v>
      </c>
      <c r="Y3190" s="11"/>
    </row>
    <row r="3191" spans="1:25" s="17" customFormat="1" ht="24.95" customHeight="1" x14ac:dyDescent="0.2">
      <c r="A3191" s="58">
        <v>35</v>
      </c>
      <c r="B3191" s="143" t="s">
        <v>207</v>
      </c>
      <c r="C3191" s="143" t="s">
        <v>339</v>
      </c>
      <c r="D3191" s="142" t="s">
        <v>29</v>
      </c>
      <c r="E3191" s="143" t="s">
        <v>13</v>
      </c>
      <c r="F3191" s="38">
        <v>3</v>
      </c>
      <c r="G3191" s="14"/>
      <c r="H3191" s="140">
        <v>53.8</v>
      </c>
      <c r="I3191" s="228">
        <f t="shared" si="1432"/>
        <v>53.8</v>
      </c>
      <c r="J3191" s="228">
        <f t="shared" si="1433"/>
        <v>0</v>
      </c>
      <c r="K3191" s="228">
        <f t="shared" si="1434"/>
        <v>53.8</v>
      </c>
      <c r="L3191" s="143">
        <f t="shared" si="1435"/>
        <v>1</v>
      </c>
      <c r="M3191" s="12">
        <f t="shared" si="1435"/>
        <v>0</v>
      </c>
      <c r="N3191" s="143">
        <f t="shared" si="1435"/>
        <v>1</v>
      </c>
      <c r="O3191" s="247">
        <v>6</v>
      </c>
      <c r="P3191" s="13"/>
      <c r="Q3191" s="247">
        <f t="shared" si="1430"/>
        <v>6</v>
      </c>
      <c r="R3191" s="223" t="s">
        <v>22</v>
      </c>
      <c r="S3191" s="141">
        <v>43413</v>
      </c>
      <c r="T3191" s="143" t="s">
        <v>343</v>
      </c>
      <c r="U3191" s="45">
        <v>47118</v>
      </c>
      <c r="V3191" s="139">
        <v>40239</v>
      </c>
      <c r="W3191" s="148" t="s">
        <v>543</v>
      </c>
      <c r="X3191" s="148" t="s">
        <v>556</v>
      </c>
      <c r="Y3191" s="11"/>
    </row>
    <row r="3192" spans="1:25" s="17" customFormat="1" ht="24.95" customHeight="1" x14ac:dyDescent="0.2">
      <c r="A3192" s="58">
        <v>35</v>
      </c>
      <c r="B3192" s="143" t="s">
        <v>207</v>
      </c>
      <c r="C3192" s="143" t="s">
        <v>339</v>
      </c>
      <c r="D3192" s="142" t="s">
        <v>30</v>
      </c>
      <c r="E3192" s="143" t="s">
        <v>12</v>
      </c>
      <c r="F3192" s="38">
        <v>3</v>
      </c>
      <c r="G3192" s="14"/>
      <c r="H3192" s="140">
        <v>59.6</v>
      </c>
      <c r="I3192" s="228">
        <f t="shared" si="1432"/>
        <v>59.6</v>
      </c>
      <c r="J3192" s="228">
        <f t="shared" si="1433"/>
        <v>59.6</v>
      </c>
      <c r="K3192" s="228">
        <f t="shared" si="1434"/>
        <v>0</v>
      </c>
      <c r="L3192" s="143">
        <f t="shared" si="1435"/>
        <v>1</v>
      </c>
      <c r="M3192" s="12">
        <f t="shared" si="1435"/>
        <v>1</v>
      </c>
      <c r="N3192" s="143">
        <f t="shared" si="1435"/>
        <v>0</v>
      </c>
      <c r="O3192" s="247">
        <v>4</v>
      </c>
      <c r="P3192" s="13"/>
      <c r="Q3192" s="247">
        <f t="shared" si="1430"/>
        <v>4</v>
      </c>
      <c r="R3192" s="223" t="s">
        <v>22</v>
      </c>
      <c r="S3192" s="52">
        <v>43413</v>
      </c>
      <c r="T3192" s="49" t="s">
        <v>343</v>
      </c>
      <c r="U3192" s="197">
        <v>47118</v>
      </c>
      <c r="V3192" s="16"/>
      <c r="W3192" s="148" t="s">
        <v>543</v>
      </c>
      <c r="X3192" s="148" t="s">
        <v>556</v>
      </c>
      <c r="Y3192" s="11"/>
    </row>
    <row r="3193" spans="1:25" s="72" customFormat="1" ht="21" customHeight="1" x14ac:dyDescent="0.2">
      <c r="A3193" s="75">
        <v>35</v>
      </c>
      <c r="B3193" s="76" t="s">
        <v>207</v>
      </c>
      <c r="C3193" s="76" t="s">
        <v>339</v>
      </c>
      <c r="D3193" s="77">
        <f>COUNTA(D3186:D3192)</f>
        <v>7</v>
      </c>
      <c r="E3193" s="47" t="s">
        <v>34</v>
      </c>
      <c r="F3193" s="33"/>
      <c r="G3193" s="78">
        <v>339.4</v>
      </c>
      <c r="H3193" s="78">
        <f>SUM(H3186:H3192)</f>
        <v>296.5</v>
      </c>
      <c r="I3193" s="78">
        <f t="shared" ref="I3193:Q3193" si="1436">SUM(I3186:I3192)</f>
        <v>296.5</v>
      </c>
      <c r="J3193" s="78">
        <f t="shared" si="1436"/>
        <v>172.7</v>
      </c>
      <c r="K3193" s="78">
        <f t="shared" si="1436"/>
        <v>123.8</v>
      </c>
      <c r="L3193" s="77">
        <f t="shared" si="1436"/>
        <v>7</v>
      </c>
      <c r="M3193" s="77">
        <f t="shared" si="1436"/>
        <v>4</v>
      </c>
      <c r="N3193" s="77">
        <f t="shared" si="1436"/>
        <v>3</v>
      </c>
      <c r="O3193" s="77">
        <f t="shared" si="1436"/>
        <v>22</v>
      </c>
      <c r="P3193" s="77">
        <f t="shared" si="1436"/>
        <v>0</v>
      </c>
      <c r="Q3193" s="77">
        <f t="shared" si="1436"/>
        <v>22</v>
      </c>
      <c r="R3193" s="15" t="str">
        <f>IF(L3193/D3193=0,"дом расселён 100%",IF(L3193-D3193=0,"0%",IF(L3193/D3193&lt;1,1-L3193/D3193)))</f>
        <v>0%</v>
      </c>
      <c r="S3193" s="79">
        <v>43413</v>
      </c>
      <c r="T3193" s="76">
        <v>200</v>
      </c>
      <c r="U3193" s="79">
        <v>47118</v>
      </c>
      <c r="V3193" s="16"/>
      <c r="W3193" s="148" t="s">
        <v>543</v>
      </c>
      <c r="X3193" s="148" t="s">
        <v>556</v>
      </c>
      <c r="Y3193" s="11"/>
    </row>
    <row r="3194" spans="1:25" s="17" customFormat="1" ht="24.95" customHeight="1" x14ac:dyDescent="0.2">
      <c r="A3194" s="58">
        <v>36</v>
      </c>
      <c r="B3194" s="143" t="s">
        <v>207</v>
      </c>
      <c r="C3194" s="143" t="s">
        <v>303</v>
      </c>
      <c r="D3194" s="142">
        <v>1</v>
      </c>
      <c r="E3194" s="143" t="s">
        <v>13</v>
      </c>
      <c r="F3194" s="38">
        <v>2</v>
      </c>
      <c r="G3194" s="14"/>
      <c r="H3194" s="140">
        <v>47.7</v>
      </c>
      <c r="I3194" s="228">
        <f t="shared" ref="I3194:I3208" si="1437">IF(R3194="Подлежит расселению",H3194,IF(R3194="Расселено",0,IF(R3194="Пустующие",0,IF(R3194="В суде",H3194))))</f>
        <v>47.7</v>
      </c>
      <c r="J3194" s="228">
        <f t="shared" ref="J3194:J3208" si="1438">IF(E3194="Муниципальная",I3194,IF(E3194="Частная",0,IF(E3194="Государственная",0,IF(E3194="Юр.лицо",0))))</f>
        <v>0</v>
      </c>
      <c r="K3194" s="228">
        <f t="shared" ref="K3194:K3208" si="1439">IF(E3194="Муниципальная",0,IF(E3194="Частная",I3194,IF(E3194="Государственная",I3194,IF(E3194="Юр.лицо",I3194))))</f>
        <v>47.7</v>
      </c>
      <c r="L3194" s="143">
        <f t="shared" ref="L3194:N3208" si="1440">IF(I3194&gt;0,1,IF(I3194=0,0))</f>
        <v>1</v>
      </c>
      <c r="M3194" s="12">
        <f t="shared" si="1440"/>
        <v>0</v>
      </c>
      <c r="N3194" s="143">
        <f t="shared" si="1440"/>
        <v>1</v>
      </c>
      <c r="O3194" s="247">
        <v>2</v>
      </c>
      <c r="P3194" s="13">
        <v>0</v>
      </c>
      <c r="Q3194" s="247">
        <v>2</v>
      </c>
      <c r="R3194" s="223" t="s">
        <v>22</v>
      </c>
      <c r="S3194" s="57">
        <v>43269</v>
      </c>
      <c r="T3194" s="54">
        <v>103</v>
      </c>
      <c r="U3194" s="207">
        <v>47118</v>
      </c>
      <c r="V3194" s="139">
        <v>40161</v>
      </c>
      <c r="W3194" s="148" t="s">
        <v>543</v>
      </c>
      <c r="X3194" s="148" t="s">
        <v>556</v>
      </c>
      <c r="Y3194" s="11"/>
    </row>
    <row r="3195" spans="1:25" s="17" customFormat="1" ht="24.95" customHeight="1" x14ac:dyDescent="0.2">
      <c r="A3195" s="58">
        <v>36</v>
      </c>
      <c r="B3195" s="143" t="s">
        <v>207</v>
      </c>
      <c r="C3195" s="143" t="s">
        <v>303</v>
      </c>
      <c r="D3195" s="142" t="s">
        <v>304</v>
      </c>
      <c r="E3195" s="143" t="s">
        <v>13</v>
      </c>
      <c r="F3195" s="38">
        <v>1</v>
      </c>
      <c r="G3195" s="14"/>
      <c r="H3195" s="140">
        <v>43.7</v>
      </c>
      <c r="I3195" s="228">
        <f t="shared" si="1437"/>
        <v>43.7</v>
      </c>
      <c r="J3195" s="228">
        <f t="shared" si="1438"/>
        <v>0</v>
      </c>
      <c r="K3195" s="228">
        <f t="shared" si="1439"/>
        <v>43.7</v>
      </c>
      <c r="L3195" s="143">
        <f t="shared" si="1440"/>
        <v>1</v>
      </c>
      <c r="M3195" s="12">
        <f t="shared" si="1440"/>
        <v>0</v>
      </c>
      <c r="N3195" s="143">
        <f t="shared" si="1440"/>
        <v>1</v>
      </c>
      <c r="O3195" s="247">
        <v>3</v>
      </c>
      <c r="P3195" s="13">
        <v>0</v>
      </c>
      <c r="Q3195" s="247">
        <v>3</v>
      </c>
      <c r="R3195" s="223" t="s">
        <v>22</v>
      </c>
      <c r="S3195" s="141">
        <v>43269</v>
      </c>
      <c r="T3195" s="143">
        <v>103</v>
      </c>
      <c r="U3195" s="45">
        <v>47118</v>
      </c>
      <c r="V3195" s="139">
        <v>40080</v>
      </c>
      <c r="W3195" s="148" t="s">
        <v>543</v>
      </c>
      <c r="X3195" s="148" t="s">
        <v>556</v>
      </c>
      <c r="Y3195" s="11"/>
    </row>
    <row r="3196" spans="1:25" s="17" customFormat="1" ht="24.95" customHeight="1" x14ac:dyDescent="0.2">
      <c r="A3196" s="58">
        <v>36</v>
      </c>
      <c r="B3196" s="143" t="s">
        <v>207</v>
      </c>
      <c r="C3196" s="143" t="s">
        <v>303</v>
      </c>
      <c r="D3196" s="142">
        <v>3</v>
      </c>
      <c r="E3196" s="143" t="s">
        <v>13</v>
      </c>
      <c r="F3196" s="38">
        <v>1</v>
      </c>
      <c r="G3196" s="14"/>
      <c r="H3196" s="140">
        <v>41.3</v>
      </c>
      <c r="I3196" s="228">
        <f t="shared" si="1437"/>
        <v>41.3</v>
      </c>
      <c r="J3196" s="228">
        <f t="shared" si="1438"/>
        <v>0</v>
      </c>
      <c r="K3196" s="228">
        <f t="shared" si="1439"/>
        <v>41.3</v>
      </c>
      <c r="L3196" s="143">
        <f t="shared" si="1440"/>
        <v>1</v>
      </c>
      <c r="M3196" s="12">
        <f t="shared" si="1440"/>
        <v>0</v>
      </c>
      <c r="N3196" s="143">
        <f t="shared" si="1440"/>
        <v>1</v>
      </c>
      <c r="O3196" s="247">
        <v>4</v>
      </c>
      <c r="P3196" s="13">
        <v>0</v>
      </c>
      <c r="Q3196" s="247">
        <v>4</v>
      </c>
      <c r="R3196" s="223" t="s">
        <v>22</v>
      </c>
      <c r="S3196" s="141">
        <v>43269</v>
      </c>
      <c r="T3196" s="143">
        <v>103</v>
      </c>
      <c r="U3196" s="45">
        <v>47118</v>
      </c>
      <c r="V3196" s="139">
        <v>40157</v>
      </c>
      <c r="W3196" s="148" t="s">
        <v>543</v>
      </c>
      <c r="X3196" s="148" t="s">
        <v>556</v>
      </c>
      <c r="Y3196" s="11"/>
    </row>
    <row r="3197" spans="1:25" s="17" customFormat="1" ht="24.95" customHeight="1" x14ac:dyDescent="0.2">
      <c r="A3197" s="58">
        <v>36</v>
      </c>
      <c r="B3197" s="143" t="s">
        <v>207</v>
      </c>
      <c r="C3197" s="143" t="s">
        <v>303</v>
      </c>
      <c r="D3197" s="142">
        <v>4</v>
      </c>
      <c r="E3197" s="143" t="s">
        <v>12</v>
      </c>
      <c r="F3197" s="38">
        <v>1</v>
      </c>
      <c r="G3197" s="14"/>
      <c r="H3197" s="140">
        <v>44</v>
      </c>
      <c r="I3197" s="228">
        <f t="shared" si="1437"/>
        <v>44</v>
      </c>
      <c r="J3197" s="228">
        <f t="shared" si="1438"/>
        <v>44</v>
      </c>
      <c r="K3197" s="228">
        <f t="shared" si="1439"/>
        <v>0</v>
      </c>
      <c r="L3197" s="143">
        <f t="shared" si="1440"/>
        <v>1</v>
      </c>
      <c r="M3197" s="12">
        <f t="shared" si="1440"/>
        <v>1</v>
      </c>
      <c r="N3197" s="143">
        <f t="shared" si="1440"/>
        <v>0</v>
      </c>
      <c r="O3197" s="247">
        <v>1</v>
      </c>
      <c r="P3197" s="13">
        <v>0</v>
      </c>
      <c r="Q3197" s="247">
        <v>1</v>
      </c>
      <c r="R3197" s="223" t="s">
        <v>22</v>
      </c>
      <c r="S3197" s="141">
        <v>43269</v>
      </c>
      <c r="T3197" s="143">
        <v>103</v>
      </c>
      <c r="U3197" s="45">
        <v>47118</v>
      </c>
      <c r="V3197" s="16"/>
      <c r="W3197" s="148" t="s">
        <v>543</v>
      </c>
      <c r="X3197" s="148" t="s">
        <v>556</v>
      </c>
      <c r="Y3197" s="11"/>
    </row>
    <row r="3198" spans="1:25" s="308" customFormat="1" ht="24.95" customHeight="1" x14ac:dyDescent="0.2">
      <c r="A3198" s="271">
        <v>36</v>
      </c>
      <c r="B3198" s="272" t="s">
        <v>207</v>
      </c>
      <c r="C3198" s="272" t="s">
        <v>303</v>
      </c>
      <c r="D3198" s="275">
        <v>5</v>
      </c>
      <c r="E3198" s="272" t="s">
        <v>13</v>
      </c>
      <c r="F3198" s="273">
        <v>1</v>
      </c>
      <c r="G3198" s="305"/>
      <c r="H3198" s="274">
        <v>44.7</v>
      </c>
      <c r="I3198" s="274">
        <f t="shared" si="1437"/>
        <v>44.7</v>
      </c>
      <c r="J3198" s="274">
        <f t="shared" si="1438"/>
        <v>0</v>
      </c>
      <c r="K3198" s="274">
        <f t="shared" si="1439"/>
        <v>44.7</v>
      </c>
      <c r="L3198" s="272">
        <f t="shared" si="1440"/>
        <v>1</v>
      </c>
      <c r="M3198" s="306">
        <f t="shared" si="1440"/>
        <v>0</v>
      </c>
      <c r="N3198" s="272">
        <f t="shared" si="1440"/>
        <v>1</v>
      </c>
      <c r="O3198" s="275">
        <v>1</v>
      </c>
      <c r="P3198" s="307">
        <v>0</v>
      </c>
      <c r="Q3198" s="275">
        <v>1</v>
      </c>
      <c r="R3198" s="272" t="s">
        <v>22</v>
      </c>
      <c r="S3198" s="276">
        <v>43269</v>
      </c>
      <c r="T3198" s="272">
        <v>103</v>
      </c>
      <c r="U3198" s="277">
        <v>47118</v>
      </c>
      <c r="V3198" s="278">
        <v>43521</v>
      </c>
      <c r="W3198" s="275" t="s">
        <v>543</v>
      </c>
      <c r="X3198" s="275" t="s">
        <v>556</v>
      </c>
      <c r="Y3198" s="11"/>
    </row>
    <row r="3199" spans="1:25" s="17" customFormat="1" ht="24.95" customHeight="1" x14ac:dyDescent="0.2">
      <c r="A3199" s="58">
        <v>36</v>
      </c>
      <c r="B3199" s="143" t="s">
        <v>207</v>
      </c>
      <c r="C3199" s="143" t="s">
        <v>303</v>
      </c>
      <c r="D3199" s="142">
        <v>6</v>
      </c>
      <c r="E3199" s="143" t="s">
        <v>13</v>
      </c>
      <c r="F3199" s="38">
        <v>2</v>
      </c>
      <c r="G3199" s="14"/>
      <c r="H3199" s="140">
        <v>45.8</v>
      </c>
      <c r="I3199" s="228">
        <f t="shared" si="1437"/>
        <v>45.8</v>
      </c>
      <c r="J3199" s="228">
        <f t="shared" si="1438"/>
        <v>0</v>
      </c>
      <c r="K3199" s="228">
        <f t="shared" si="1439"/>
        <v>45.8</v>
      </c>
      <c r="L3199" s="143">
        <f t="shared" si="1440"/>
        <v>1</v>
      </c>
      <c r="M3199" s="12">
        <f t="shared" si="1440"/>
        <v>0</v>
      </c>
      <c r="N3199" s="143">
        <f t="shared" si="1440"/>
        <v>1</v>
      </c>
      <c r="O3199" s="247">
        <v>2</v>
      </c>
      <c r="P3199" s="13">
        <v>0</v>
      </c>
      <c r="Q3199" s="247">
        <v>2</v>
      </c>
      <c r="R3199" s="223" t="s">
        <v>22</v>
      </c>
      <c r="S3199" s="141">
        <v>43269</v>
      </c>
      <c r="T3199" s="143">
        <v>103</v>
      </c>
      <c r="U3199" s="45">
        <v>47118</v>
      </c>
      <c r="V3199" s="139">
        <v>42349</v>
      </c>
      <c r="W3199" s="148" t="s">
        <v>543</v>
      </c>
      <c r="X3199" s="148" t="s">
        <v>556</v>
      </c>
      <c r="Y3199" s="11"/>
    </row>
    <row r="3200" spans="1:25" s="17" customFormat="1" ht="24.95" customHeight="1" x14ac:dyDescent="0.2">
      <c r="A3200" s="58">
        <v>36</v>
      </c>
      <c r="B3200" s="143" t="s">
        <v>207</v>
      </c>
      <c r="C3200" s="143" t="s">
        <v>303</v>
      </c>
      <c r="D3200" s="142">
        <v>7</v>
      </c>
      <c r="E3200" s="143" t="s">
        <v>13</v>
      </c>
      <c r="F3200" s="38">
        <v>2</v>
      </c>
      <c r="G3200" s="14"/>
      <c r="H3200" s="140">
        <v>42.5</v>
      </c>
      <c r="I3200" s="228">
        <f t="shared" si="1437"/>
        <v>42.5</v>
      </c>
      <c r="J3200" s="228">
        <f t="shared" si="1438"/>
        <v>0</v>
      </c>
      <c r="K3200" s="228">
        <f t="shared" si="1439"/>
        <v>42.5</v>
      </c>
      <c r="L3200" s="143">
        <f t="shared" si="1440"/>
        <v>1</v>
      </c>
      <c r="M3200" s="12">
        <f t="shared" si="1440"/>
        <v>0</v>
      </c>
      <c r="N3200" s="143">
        <f t="shared" si="1440"/>
        <v>1</v>
      </c>
      <c r="O3200" s="247">
        <v>5</v>
      </c>
      <c r="P3200" s="13">
        <v>0</v>
      </c>
      <c r="Q3200" s="247">
        <v>5</v>
      </c>
      <c r="R3200" s="223" t="s">
        <v>22</v>
      </c>
      <c r="S3200" s="141">
        <v>43269</v>
      </c>
      <c r="T3200" s="143">
        <v>103</v>
      </c>
      <c r="U3200" s="45">
        <v>47118</v>
      </c>
      <c r="V3200" s="139">
        <v>40651</v>
      </c>
      <c r="W3200" s="148" t="s">
        <v>543</v>
      </c>
      <c r="X3200" s="148" t="s">
        <v>556</v>
      </c>
      <c r="Y3200" s="11"/>
    </row>
    <row r="3201" spans="1:25" s="17" customFormat="1" ht="24.95" customHeight="1" x14ac:dyDescent="0.2">
      <c r="A3201" s="58">
        <v>36</v>
      </c>
      <c r="B3201" s="143" t="s">
        <v>207</v>
      </c>
      <c r="C3201" s="143" t="s">
        <v>303</v>
      </c>
      <c r="D3201" s="142">
        <v>8</v>
      </c>
      <c r="E3201" s="143" t="s">
        <v>12</v>
      </c>
      <c r="F3201" s="38">
        <v>1</v>
      </c>
      <c r="G3201" s="14"/>
      <c r="H3201" s="140">
        <v>43.5</v>
      </c>
      <c r="I3201" s="228">
        <f t="shared" si="1437"/>
        <v>43.5</v>
      </c>
      <c r="J3201" s="228">
        <f t="shared" si="1438"/>
        <v>43.5</v>
      </c>
      <c r="K3201" s="228">
        <f t="shared" si="1439"/>
        <v>0</v>
      </c>
      <c r="L3201" s="143">
        <f t="shared" si="1440"/>
        <v>1</v>
      </c>
      <c r="M3201" s="12">
        <f t="shared" si="1440"/>
        <v>1</v>
      </c>
      <c r="N3201" s="143">
        <f t="shared" si="1440"/>
        <v>0</v>
      </c>
      <c r="O3201" s="247">
        <v>4</v>
      </c>
      <c r="P3201" s="13">
        <v>4</v>
      </c>
      <c r="Q3201" s="247">
        <v>0</v>
      </c>
      <c r="R3201" s="223" t="s">
        <v>22</v>
      </c>
      <c r="S3201" s="141">
        <v>43269</v>
      </c>
      <c r="T3201" s="143">
        <v>103</v>
      </c>
      <c r="U3201" s="45">
        <v>47118</v>
      </c>
      <c r="V3201" s="16"/>
      <c r="W3201" s="148" t="s">
        <v>543</v>
      </c>
      <c r="X3201" s="148" t="s">
        <v>556</v>
      </c>
      <c r="Y3201" s="11"/>
    </row>
    <row r="3202" spans="1:25" s="17" customFormat="1" ht="24.95" customHeight="1" x14ac:dyDescent="0.2">
      <c r="A3202" s="58">
        <v>36</v>
      </c>
      <c r="B3202" s="143" t="s">
        <v>207</v>
      </c>
      <c r="C3202" s="143" t="s">
        <v>303</v>
      </c>
      <c r="D3202" s="142">
        <v>9</v>
      </c>
      <c r="E3202" s="143" t="s">
        <v>13</v>
      </c>
      <c r="F3202" s="38">
        <v>2</v>
      </c>
      <c r="G3202" s="14"/>
      <c r="H3202" s="140">
        <v>67.400000000000006</v>
      </c>
      <c r="I3202" s="228">
        <f t="shared" si="1437"/>
        <v>67.400000000000006</v>
      </c>
      <c r="J3202" s="228">
        <f t="shared" si="1438"/>
        <v>0</v>
      </c>
      <c r="K3202" s="228">
        <f t="shared" si="1439"/>
        <v>67.400000000000006</v>
      </c>
      <c r="L3202" s="143">
        <f t="shared" si="1440"/>
        <v>1</v>
      </c>
      <c r="M3202" s="12">
        <f t="shared" si="1440"/>
        <v>0</v>
      </c>
      <c r="N3202" s="143">
        <f t="shared" si="1440"/>
        <v>1</v>
      </c>
      <c r="O3202" s="247">
        <v>4</v>
      </c>
      <c r="P3202" s="13">
        <v>0</v>
      </c>
      <c r="Q3202" s="247">
        <v>4</v>
      </c>
      <c r="R3202" s="223" t="s">
        <v>22</v>
      </c>
      <c r="S3202" s="141">
        <v>43269</v>
      </c>
      <c r="T3202" s="143">
        <v>103</v>
      </c>
      <c r="U3202" s="45">
        <v>47118</v>
      </c>
      <c r="V3202" s="139">
        <v>41971</v>
      </c>
      <c r="W3202" s="148" t="s">
        <v>543</v>
      </c>
      <c r="X3202" s="148" t="s">
        <v>556</v>
      </c>
      <c r="Y3202" s="11"/>
    </row>
    <row r="3203" spans="1:25" s="17" customFormat="1" ht="24.95" customHeight="1" x14ac:dyDescent="0.2">
      <c r="A3203" s="58">
        <v>36</v>
      </c>
      <c r="B3203" s="143" t="s">
        <v>207</v>
      </c>
      <c r="C3203" s="143" t="s">
        <v>303</v>
      </c>
      <c r="D3203" s="142">
        <v>10</v>
      </c>
      <c r="E3203" s="143" t="s">
        <v>12</v>
      </c>
      <c r="F3203" s="38">
        <v>2</v>
      </c>
      <c r="G3203" s="14"/>
      <c r="H3203" s="140">
        <v>63.4</v>
      </c>
      <c r="I3203" s="228">
        <f t="shared" si="1437"/>
        <v>63.4</v>
      </c>
      <c r="J3203" s="228">
        <f t="shared" si="1438"/>
        <v>63.4</v>
      </c>
      <c r="K3203" s="228">
        <f t="shared" si="1439"/>
        <v>0</v>
      </c>
      <c r="L3203" s="143">
        <f t="shared" si="1440"/>
        <v>1</v>
      </c>
      <c r="M3203" s="12">
        <f t="shared" si="1440"/>
        <v>1</v>
      </c>
      <c r="N3203" s="143">
        <f t="shared" si="1440"/>
        <v>0</v>
      </c>
      <c r="O3203" s="247">
        <v>6</v>
      </c>
      <c r="P3203" s="13">
        <v>0</v>
      </c>
      <c r="Q3203" s="247">
        <v>6</v>
      </c>
      <c r="R3203" s="223" t="s">
        <v>22</v>
      </c>
      <c r="S3203" s="141">
        <v>43269</v>
      </c>
      <c r="T3203" s="143">
        <v>103</v>
      </c>
      <c r="U3203" s="45">
        <v>47118</v>
      </c>
      <c r="V3203" s="16"/>
      <c r="W3203" s="148" t="s">
        <v>543</v>
      </c>
      <c r="X3203" s="148" t="s">
        <v>556</v>
      </c>
      <c r="Y3203" s="11"/>
    </row>
    <row r="3204" spans="1:25" s="17" customFormat="1" ht="24.95" customHeight="1" x14ac:dyDescent="0.2">
      <c r="A3204" s="58">
        <v>36</v>
      </c>
      <c r="B3204" s="143" t="s">
        <v>207</v>
      </c>
      <c r="C3204" s="143" t="s">
        <v>303</v>
      </c>
      <c r="D3204" s="142">
        <v>11</v>
      </c>
      <c r="E3204" s="143" t="s">
        <v>12</v>
      </c>
      <c r="F3204" s="38">
        <v>1</v>
      </c>
      <c r="G3204" s="14"/>
      <c r="H3204" s="140">
        <v>45</v>
      </c>
      <c r="I3204" s="228">
        <f t="shared" si="1437"/>
        <v>45</v>
      </c>
      <c r="J3204" s="228">
        <f t="shared" si="1438"/>
        <v>45</v>
      </c>
      <c r="K3204" s="228">
        <f t="shared" si="1439"/>
        <v>0</v>
      </c>
      <c r="L3204" s="143">
        <f t="shared" si="1440"/>
        <v>1</v>
      </c>
      <c r="M3204" s="12">
        <f t="shared" si="1440"/>
        <v>1</v>
      </c>
      <c r="N3204" s="143">
        <f t="shared" si="1440"/>
        <v>0</v>
      </c>
      <c r="O3204" s="247">
        <v>2</v>
      </c>
      <c r="P3204" s="13">
        <v>0</v>
      </c>
      <c r="Q3204" s="247">
        <v>2</v>
      </c>
      <c r="R3204" s="223" t="s">
        <v>22</v>
      </c>
      <c r="S3204" s="141">
        <v>43269</v>
      </c>
      <c r="T3204" s="143">
        <v>103</v>
      </c>
      <c r="U3204" s="45">
        <v>47118</v>
      </c>
      <c r="V3204" s="16"/>
      <c r="W3204" s="148" t="s">
        <v>543</v>
      </c>
      <c r="X3204" s="148" t="s">
        <v>556</v>
      </c>
      <c r="Y3204" s="11"/>
    </row>
    <row r="3205" spans="1:25" s="17" customFormat="1" ht="24.95" customHeight="1" x14ac:dyDescent="0.2">
      <c r="A3205" s="58">
        <v>36</v>
      </c>
      <c r="B3205" s="143" t="s">
        <v>207</v>
      </c>
      <c r="C3205" s="143" t="s">
        <v>303</v>
      </c>
      <c r="D3205" s="142">
        <v>12</v>
      </c>
      <c r="E3205" s="143" t="s">
        <v>13</v>
      </c>
      <c r="F3205" s="38">
        <v>1</v>
      </c>
      <c r="G3205" s="14"/>
      <c r="H3205" s="140">
        <v>44.8</v>
      </c>
      <c r="I3205" s="228">
        <f t="shared" si="1437"/>
        <v>44.8</v>
      </c>
      <c r="J3205" s="228">
        <f t="shared" si="1438"/>
        <v>0</v>
      </c>
      <c r="K3205" s="228">
        <f t="shared" si="1439"/>
        <v>44.8</v>
      </c>
      <c r="L3205" s="143">
        <f t="shared" si="1440"/>
        <v>1</v>
      </c>
      <c r="M3205" s="12">
        <f t="shared" si="1440"/>
        <v>0</v>
      </c>
      <c r="N3205" s="143">
        <f t="shared" si="1440"/>
        <v>1</v>
      </c>
      <c r="O3205" s="247">
        <v>2</v>
      </c>
      <c r="P3205" s="13">
        <v>0</v>
      </c>
      <c r="Q3205" s="247">
        <v>2</v>
      </c>
      <c r="R3205" s="223" t="s">
        <v>22</v>
      </c>
      <c r="S3205" s="141">
        <v>43269</v>
      </c>
      <c r="T3205" s="143">
        <v>103</v>
      </c>
      <c r="U3205" s="45">
        <v>47118</v>
      </c>
      <c r="V3205" s="139">
        <v>40141</v>
      </c>
      <c r="W3205" s="148" t="s">
        <v>543</v>
      </c>
      <c r="X3205" s="148" t="s">
        <v>556</v>
      </c>
      <c r="Y3205" s="11"/>
    </row>
    <row r="3206" spans="1:25" s="17" customFormat="1" ht="24.95" customHeight="1" x14ac:dyDescent="0.2">
      <c r="A3206" s="58">
        <v>36</v>
      </c>
      <c r="B3206" s="143" t="s">
        <v>207</v>
      </c>
      <c r="C3206" s="143" t="s">
        <v>303</v>
      </c>
      <c r="D3206" s="142">
        <v>13</v>
      </c>
      <c r="E3206" s="143" t="s">
        <v>13</v>
      </c>
      <c r="F3206" s="38">
        <v>2</v>
      </c>
      <c r="G3206" s="14"/>
      <c r="H3206" s="140">
        <v>45.6</v>
      </c>
      <c r="I3206" s="228">
        <f t="shared" si="1437"/>
        <v>45.6</v>
      </c>
      <c r="J3206" s="228">
        <f t="shared" si="1438"/>
        <v>0</v>
      </c>
      <c r="K3206" s="228">
        <f t="shared" si="1439"/>
        <v>45.6</v>
      </c>
      <c r="L3206" s="143">
        <f t="shared" si="1440"/>
        <v>1</v>
      </c>
      <c r="M3206" s="12">
        <f t="shared" si="1440"/>
        <v>0</v>
      </c>
      <c r="N3206" s="143">
        <f t="shared" si="1440"/>
        <v>1</v>
      </c>
      <c r="O3206" s="247">
        <v>5</v>
      </c>
      <c r="P3206" s="13">
        <v>0</v>
      </c>
      <c r="Q3206" s="247">
        <v>5</v>
      </c>
      <c r="R3206" s="223" t="s">
        <v>22</v>
      </c>
      <c r="S3206" s="141">
        <v>43269</v>
      </c>
      <c r="T3206" s="143">
        <v>103</v>
      </c>
      <c r="U3206" s="45">
        <v>47118</v>
      </c>
      <c r="V3206" s="139">
        <v>42418</v>
      </c>
      <c r="W3206" s="148" t="s">
        <v>543</v>
      </c>
      <c r="X3206" s="148" t="s">
        <v>556</v>
      </c>
      <c r="Y3206" s="11"/>
    </row>
    <row r="3207" spans="1:25" s="17" customFormat="1" ht="24.95" customHeight="1" x14ac:dyDescent="0.2">
      <c r="A3207" s="58">
        <v>36</v>
      </c>
      <c r="B3207" s="143" t="s">
        <v>207</v>
      </c>
      <c r="C3207" s="143" t="s">
        <v>303</v>
      </c>
      <c r="D3207" s="142">
        <v>14</v>
      </c>
      <c r="E3207" s="143" t="s">
        <v>13</v>
      </c>
      <c r="F3207" s="38">
        <v>2</v>
      </c>
      <c r="G3207" s="14"/>
      <c r="H3207" s="140">
        <v>42.2</v>
      </c>
      <c r="I3207" s="228">
        <f t="shared" si="1437"/>
        <v>42.2</v>
      </c>
      <c r="J3207" s="228">
        <f t="shared" si="1438"/>
        <v>0</v>
      </c>
      <c r="K3207" s="228">
        <f t="shared" si="1439"/>
        <v>42.2</v>
      </c>
      <c r="L3207" s="143">
        <f t="shared" si="1440"/>
        <v>1</v>
      </c>
      <c r="M3207" s="12">
        <f t="shared" si="1440"/>
        <v>0</v>
      </c>
      <c r="N3207" s="143">
        <f t="shared" si="1440"/>
        <v>1</v>
      </c>
      <c r="O3207" s="247">
        <v>4</v>
      </c>
      <c r="P3207" s="13">
        <v>4</v>
      </c>
      <c r="Q3207" s="247">
        <v>0</v>
      </c>
      <c r="R3207" s="223" t="s">
        <v>22</v>
      </c>
      <c r="S3207" s="141">
        <v>43269</v>
      </c>
      <c r="T3207" s="143">
        <v>103</v>
      </c>
      <c r="U3207" s="45">
        <v>47118</v>
      </c>
      <c r="V3207" s="139">
        <v>40653</v>
      </c>
      <c r="W3207" s="148" t="s">
        <v>543</v>
      </c>
      <c r="X3207" s="148" t="s">
        <v>556</v>
      </c>
      <c r="Y3207" s="11"/>
    </row>
    <row r="3208" spans="1:25" s="17" customFormat="1" ht="24.95" customHeight="1" x14ac:dyDescent="0.2">
      <c r="A3208" s="58">
        <v>36</v>
      </c>
      <c r="B3208" s="143" t="s">
        <v>207</v>
      </c>
      <c r="C3208" s="143" t="s">
        <v>303</v>
      </c>
      <c r="D3208" s="142">
        <v>15</v>
      </c>
      <c r="E3208" s="143" t="s">
        <v>13</v>
      </c>
      <c r="F3208" s="38">
        <v>2</v>
      </c>
      <c r="G3208" s="14"/>
      <c r="H3208" s="140">
        <v>65.7</v>
      </c>
      <c r="I3208" s="228">
        <f t="shared" si="1437"/>
        <v>65.7</v>
      </c>
      <c r="J3208" s="228">
        <f t="shared" si="1438"/>
        <v>0</v>
      </c>
      <c r="K3208" s="228">
        <f t="shared" si="1439"/>
        <v>65.7</v>
      </c>
      <c r="L3208" s="143">
        <f t="shared" si="1440"/>
        <v>1</v>
      </c>
      <c r="M3208" s="12">
        <f t="shared" si="1440"/>
        <v>0</v>
      </c>
      <c r="N3208" s="143">
        <f t="shared" si="1440"/>
        <v>1</v>
      </c>
      <c r="O3208" s="247">
        <v>4</v>
      </c>
      <c r="P3208" s="13">
        <v>0</v>
      </c>
      <c r="Q3208" s="247">
        <v>4</v>
      </c>
      <c r="R3208" s="223" t="s">
        <v>22</v>
      </c>
      <c r="S3208" s="52">
        <v>43269</v>
      </c>
      <c r="T3208" s="49">
        <v>103</v>
      </c>
      <c r="U3208" s="197">
        <v>47118</v>
      </c>
      <c r="V3208" s="139">
        <v>42372</v>
      </c>
      <c r="W3208" s="148" t="s">
        <v>543</v>
      </c>
      <c r="X3208" s="148" t="s">
        <v>556</v>
      </c>
      <c r="Y3208" s="11"/>
    </row>
    <row r="3209" spans="1:25" s="72" customFormat="1" ht="21" customHeight="1" x14ac:dyDescent="0.2">
      <c r="A3209" s="75">
        <v>36</v>
      </c>
      <c r="B3209" s="76" t="s">
        <v>207</v>
      </c>
      <c r="C3209" s="76" t="s">
        <v>303</v>
      </c>
      <c r="D3209" s="77">
        <f>COUNTA(D3194:D3208)</f>
        <v>15</v>
      </c>
      <c r="E3209" s="111" t="s">
        <v>34</v>
      </c>
      <c r="F3209" s="27"/>
      <c r="G3209" s="78">
        <v>893.8</v>
      </c>
      <c r="H3209" s="78">
        <f>SUM(H3194:H3208)</f>
        <v>727.30000000000007</v>
      </c>
      <c r="I3209" s="78">
        <f t="shared" ref="I3209:Q3209" si="1441">SUM(I3194:I3208)</f>
        <v>727.30000000000007</v>
      </c>
      <c r="J3209" s="78">
        <f t="shared" si="1441"/>
        <v>195.9</v>
      </c>
      <c r="K3209" s="78">
        <f t="shared" si="1441"/>
        <v>531.40000000000009</v>
      </c>
      <c r="L3209" s="77">
        <f t="shared" si="1441"/>
        <v>15</v>
      </c>
      <c r="M3209" s="77">
        <f t="shared" si="1441"/>
        <v>4</v>
      </c>
      <c r="N3209" s="77">
        <f t="shared" si="1441"/>
        <v>11</v>
      </c>
      <c r="O3209" s="77">
        <f t="shared" si="1441"/>
        <v>49</v>
      </c>
      <c r="P3209" s="77">
        <f t="shared" si="1441"/>
        <v>8</v>
      </c>
      <c r="Q3209" s="77">
        <f t="shared" si="1441"/>
        <v>41</v>
      </c>
      <c r="R3209" s="15" t="str">
        <f>IF(L3209/D3209=0,"дом расселён 100%",IF(L3209-D3209=0,"0%",IF(L3209/D3209&lt;1,1-L3209/D3209)))</f>
        <v>0%</v>
      </c>
      <c r="S3209" s="79">
        <v>43269</v>
      </c>
      <c r="T3209" s="76">
        <v>103</v>
      </c>
      <c r="U3209" s="79">
        <v>47118</v>
      </c>
      <c r="V3209" s="16"/>
      <c r="W3209" s="148" t="s">
        <v>543</v>
      </c>
      <c r="X3209" s="148" t="s">
        <v>556</v>
      </c>
      <c r="Y3209" s="11"/>
    </row>
    <row r="3210" spans="1:25" s="71" customFormat="1" ht="21" customHeight="1" x14ac:dyDescent="0.2">
      <c r="A3210" s="173">
        <v>36</v>
      </c>
      <c r="B3210" s="81" t="s">
        <v>207</v>
      </c>
      <c r="C3210" s="81" t="s">
        <v>125</v>
      </c>
      <c r="D3210" s="82">
        <f>SUMIF($E$2918:$E$3209,"Итого по дому",D2918:D3210)</f>
        <v>259</v>
      </c>
      <c r="E3210" s="114"/>
      <c r="F3210" s="157"/>
      <c r="G3210" s="85">
        <f t="shared" ref="G3210:Q3210" si="1442">SUMIF($E$2912:$E$3209,"Итого по дому",G2912:G3210)</f>
        <v>14042.599999999995</v>
      </c>
      <c r="H3210" s="85">
        <f t="shared" si="1442"/>
        <v>12500.300000000001</v>
      </c>
      <c r="I3210" s="85">
        <f t="shared" si="1442"/>
        <v>12049</v>
      </c>
      <c r="J3210" s="85">
        <f t="shared" si="1442"/>
        <v>3220.2</v>
      </c>
      <c r="K3210" s="85">
        <f t="shared" si="1442"/>
        <v>8828.7999999999993</v>
      </c>
      <c r="L3210" s="81">
        <f t="shared" si="1442"/>
        <v>246</v>
      </c>
      <c r="M3210" s="81">
        <f t="shared" si="1442"/>
        <v>65</v>
      </c>
      <c r="N3210" s="81">
        <f t="shared" si="1442"/>
        <v>181</v>
      </c>
      <c r="O3210" s="82">
        <f t="shared" si="1442"/>
        <v>749</v>
      </c>
      <c r="P3210" s="82">
        <f t="shared" si="1442"/>
        <v>69</v>
      </c>
      <c r="Q3210" s="82">
        <f t="shared" si="1442"/>
        <v>672</v>
      </c>
      <c r="R3210" s="223"/>
      <c r="S3210" s="90"/>
      <c r="T3210" s="81"/>
      <c r="U3210" s="90"/>
      <c r="V3210" s="16"/>
      <c r="W3210" s="148" t="s">
        <v>543</v>
      </c>
      <c r="X3210" s="148" t="s">
        <v>556</v>
      </c>
      <c r="Y3210" s="11"/>
    </row>
    <row r="3211" spans="1:25" s="17" customFormat="1" ht="24.95" customHeight="1" x14ac:dyDescent="0.2">
      <c r="A3211" s="58">
        <v>1</v>
      </c>
      <c r="B3211" s="143" t="s">
        <v>229</v>
      </c>
      <c r="C3211" s="143" t="s">
        <v>204</v>
      </c>
      <c r="D3211" s="142">
        <v>1</v>
      </c>
      <c r="E3211" s="143" t="s">
        <v>12</v>
      </c>
      <c r="F3211" s="38">
        <v>2</v>
      </c>
      <c r="G3211" s="14"/>
      <c r="H3211" s="140">
        <v>47.6</v>
      </c>
      <c r="I3211" s="140">
        <f>IF(R3211="Подлежит расселению",H3211,IF(R3211="Расселено",0,IF(R3211="Пустующие",0,IF(R3211="В суде",H3211))))</f>
        <v>0</v>
      </c>
      <c r="J3211" s="140">
        <f>IF(E3211="Муниципальная",I3211,IF(E3211="Частная",0))</f>
        <v>0</v>
      </c>
      <c r="K3211" s="140">
        <f>IF(E3211="Муниципальная",0,IF(E3211="Частная",I3211))</f>
        <v>0</v>
      </c>
      <c r="L3211" s="143">
        <f t="shared" ref="L3211:N3214" si="1443">IF(I3211&gt;0,1,IF(I3211=0,0))</f>
        <v>0</v>
      </c>
      <c r="M3211" s="12">
        <f t="shared" si="1443"/>
        <v>0</v>
      </c>
      <c r="N3211" s="143">
        <f t="shared" si="1443"/>
        <v>0</v>
      </c>
      <c r="O3211" s="247">
        <v>0</v>
      </c>
      <c r="P3211" s="13"/>
      <c r="Q3211" s="247">
        <f>O3211-P3211</f>
        <v>0</v>
      </c>
      <c r="R3211" s="223" t="s">
        <v>44</v>
      </c>
      <c r="S3211" s="141">
        <v>41477</v>
      </c>
      <c r="T3211" s="143">
        <v>114</v>
      </c>
      <c r="U3211" s="45">
        <v>43830</v>
      </c>
      <c r="V3211" s="16"/>
      <c r="W3211" s="16"/>
      <c r="X3211" s="16"/>
      <c r="Y3211" s="11"/>
    </row>
    <row r="3212" spans="1:25" s="17" customFormat="1" ht="24.95" customHeight="1" x14ac:dyDescent="0.2">
      <c r="A3212" s="58">
        <f>A3211</f>
        <v>1</v>
      </c>
      <c r="B3212" s="143" t="s">
        <v>229</v>
      </c>
      <c r="C3212" s="143" t="s">
        <v>204</v>
      </c>
      <c r="D3212" s="142">
        <v>2</v>
      </c>
      <c r="E3212" s="143" t="s">
        <v>12</v>
      </c>
      <c r="F3212" s="38">
        <v>2</v>
      </c>
      <c r="G3212" s="14"/>
      <c r="H3212" s="140">
        <v>45.2</v>
      </c>
      <c r="I3212" s="140">
        <f>IF(R3212="Подлежит расселению",H3212,IF(R3212="Расселено",0,IF(R3212="Пустующие",0,IF(R3212="В суде",H3212))))</f>
        <v>0</v>
      </c>
      <c r="J3212" s="140">
        <f>IF(E3212="Муниципальная",I3212,IF(E3212="Частная",0))</f>
        <v>0</v>
      </c>
      <c r="K3212" s="140">
        <f>IF(E3212="Муниципальная",0,IF(E3212="Частная",I3212))</f>
        <v>0</v>
      </c>
      <c r="L3212" s="143">
        <f t="shared" si="1443"/>
        <v>0</v>
      </c>
      <c r="M3212" s="12">
        <f t="shared" si="1443"/>
        <v>0</v>
      </c>
      <c r="N3212" s="143">
        <f t="shared" si="1443"/>
        <v>0</v>
      </c>
      <c r="O3212" s="247">
        <v>0</v>
      </c>
      <c r="P3212" s="13"/>
      <c r="Q3212" s="247">
        <f>O3212-P3212</f>
        <v>0</v>
      </c>
      <c r="R3212" s="223" t="s">
        <v>44</v>
      </c>
      <c r="S3212" s="141">
        <v>41477</v>
      </c>
      <c r="T3212" s="143">
        <v>114</v>
      </c>
      <c r="U3212" s="45">
        <v>43830</v>
      </c>
      <c r="V3212" s="16"/>
      <c r="W3212" s="16"/>
      <c r="X3212" s="16"/>
      <c r="Y3212" s="11"/>
    </row>
    <row r="3213" spans="1:25" s="17" customFormat="1" ht="24.95" customHeight="1" x14ac:dyDescent="0.2">
      <c r="A3213" s="58">
        <f>A3212</f>
        <v>1</v>
      </c>
      <c r="B3213" s="143" t="s">
        <v>229</v>
      </c>
      <c r="C3213" s="143" t="s">
        <v>204</v>
      </c>
      <c r="D3213" s="142">
        <v>3</v>
      </c>
      <c r="E3213" s="143" t="s">
        <v>12</v>
      </c>
      <c r="F3213" s="38">
        <v>2</v>
      </c>
      <c r="G3213" s="14"/>
      <c r="H3213" s="140">
        <v>50.5</v>
      </c>
      <c r="I3213" s="228">
        <f>IF(R3213="Подлежит расселению",H3213,IF(R3213="Расселено",0,IF(R3213="Пустующие",0,IF(R3213="В суде",H3213))))</f>
        <v>50.5</v>
      </c>
      <c r="J3213" s="228">
        <f>IF(E3213="Муниципальная",I3213,IF(E3213="Частная",0,IF(E3213="Государственная",0,IF(E3213="Юр.лицо",0))))</f>
        <v>50.5</v>
      </c>
      <c r="K3213" s="228">
        <f>IF(E3213="Муниципальная",0,IF(E3213="Частная",I3213,IF(E3213="Государственная",I3213,IF(E3213="Юр.лицо",I3213))))</f>
        <v>0</v>
      </c>
      <c r="L3213" s="143">
        <f t="shared" si="1443"/>
        <v>1</v>
      </c>
      <c r="M3213" s="12">
        <f t="shared" si="1443"/>
        <v>1</v>
      </c>
      <c r="N3213" s="143">
        <f t="shared" si="1443"/>
        <v>0</v>
      </c>
      <c r="O3213" s="247">
        <v>1</v>
      </c>
      <c r="P3213" s="13"/>
      <c r="Q3213" s="247">
        <f>O3213-P3213</f>
        <v>1</v>
      </c>
      <c r="R3213" s="223" t="s">
        <v>22</v>
      </c>
      <c r="S3213" s="141">
        <v>41477</v>
      </c>
      <c r="T3213" s="143">
        <v>114</v>
      </c>
      <c r="U3213" s="45">
        <v>43830</v>
      </c>
      <c r="V3213" s="16"/>
      <c r="W3213" s="148" t="s">
        <v>482</v>
      </c>
      <c r="X3213" s="148" t="s">
        <v>555</v>
      </c>
      <c r="Y3213" s="11"/>
    </row>
    <row r="3214" spans="1:25" s="17" customFormat="1" ht="24.95" customHeight="1" x14ac:dyDescent="0.2">
      <c r="A3214" s="58">
        <f>A3213</f>
        <v>1</v>
      </c>
      <c r="B3214" s="143" t="s">
        <v>229</v>
      </c>
      <c r="C3214" s="143" t="s">
        <v>204</v>
      </c>
      <c r="D3214" s="142">
        <v>4</v>
      </c>
      <c r="E3214" s="143" t="s">
        <v>12</v>
      </c>
      <c r="F3214" s="38">
        <v>2</v>
      </c>
      <c r="G3214" s="14"/>
      <c r="H3214" s="140">
        <v>37.200000000000003</v>
      </c>
      <c r="I3214" s="140">
        <f>IF(R3214="Подлежит расселению",H3214,IF(R3214="Расселено",0,IF(R3214="Пустующие",0,IF(R3214="В суде",H3214))))</f>
        <v>0</v>
      </c>
      <c r="J3214" s="140">
        <f>IF(E3214="Муниципальная",I3214,IF(E3214="Частная",0))</f>
        <v>0</v>
      </c>
      <c r="K3214" s="140">
        <f>IF(E3214="Муниципальная",0,IF(E3214="Частная",I3214))</f>
        <v>0</v>
      </c>
      <c r="L3214" s="143">
        <f t="shared" si="1443"/>
        <v>0</v>
      </c>
      <c r="M3214" s="12">
        <f t="shared" si="1443"/>
        <v>0</v>
      </c>
      <c r="N3214" s="143">
        <f t="shared" si="1443"/>
        <v>0</v>
      </c>
      <c r="O3214" s="247">
        <v>0</v>
      </c>
      <c r="P3214" s="13"/>
      <c r="Q3214" s="247">
        <f>O3214-P3214</f>
        <v>0</v>
      </c>
      <c r="R3214" s="223" t="s">
        <v>44</v>
      </c>
      <c r="S3214" s="52">
        <v>41477</v>
      </c>
      <c r="T3214" s="49">
        <v>114</v>
      </c>
      <c r="U3214" s="197">
        <v>43830</v>
      </c>
      <c r="V3214" s="16"/>
      <c r="W3214" s="16"/>
      <c r="X3214" s="16"/>
      <c r="Y3214" s="11"/>
    </row>
    <row r="3215" spans="1:25" s="72" customFormat="1" ht="21" customHeight="1" x14ac:dyDescent="0.2">
      <c r="A3215" s="145">
        <f>A3214</f>
        <v>1</v>
      </c>
      <c r="B3215" s="76" t="s">
        <v>229</v>
      </c>
      <c r="C3215" s="76" t="s">
        <v>204</v>
      </c>
      <c r="D3215" s="77">
        <f>COUNTA(D3211:D3214)</f>
        <v>4</v>
      </c>
      <c r="E3215" s="47" t="s">
        <v>34</v>
      </c>
      <c r="F3215" s="33"/>
      <c r="G3215" s="78">
        <v>180.5</v>
      </c>
      <c r="H3215" s="78">
        <f t="shared" ref="H3215:Q3215" si="1444">SUM(H3211:H3214)</f>
        <v>180.5</v>
      </c>
      <c r="I3215" s="78">
        <f t="shared" si="1444"/>
        <v>50.5</v>
      </c>
      <c r="J3215" s="78">
        <f t="shared" si="1444"/>
        <v>50.5</v>
      </c>
      <c r="K3215" s="78">
        <f t="shared" si="1444"/>
        <v>0</v>
      </c>
      <c r="L3215" s="77">
        <f t="shared" si="1444"/>
        <v>1</v>
      </c>
      <c r="M3215" s="77">
        <f t="shared" si="1444"/>
        <v>1</v>
      </c>
      <c r="N3215" s="77">
        <f t="shared" si="1444"/>
        <v>0</v>
      </c>
      <c r="O3215" s="77">
        <f t="shared" si="1444"/>
        <v>1</v>
      </c>
      <c r="P3215" s="77">
        <f t="shared" si="1444"/>
        <v>0</v>
      </c>
      <c r="Q3215" s="77">
        <f t="shared" si="1444"/>
        <v>1</v>
      </c>
      <c r="R3215" s="15">
        <f>IF(L3215/D3215=0,"дом расселён 100%",IF(L3215-D3215=0,"0%",IF(L3215/D3215&lt;1,1-L3215/D3215)))</f>
        <v>0.75</v>
      </c>
      <c r="S3215" s="79">
        <v>41477</v>
      </c>
      <c r="T3215" s="76">
        <v>114</v>
      </c>
      <c r="U3215" s="79">
        <v>43830</v>
      </c>
      <c r="V3215" s="16"/>
      <c r="W3215" s="148" t="s">
        <v>482</v>
      </c>
      <c r="X3215" s="148" t="s">
        <v>555</v>
      </c>
      <c r="Y3215" s="11"/>
    </row>
    <row r="3216" spans="1:25" s="17" customFormat="1" ht="24.95" customHeight="1" x14ac:dyDescent="0.2">
      <c r="A3216" s="58">
        <f>A3215+1</f>
        <v>2</v>
      </c>
      <c r="B3216" s="143" t="s">
        <v>229</v>
      </c>
      <c r="C3216" s="143" t="s">
        <v>230</v>
      </c>
      <c r="D3216" s="142">
        <v>1</v>
      </c>
      <c r="E3216" s="143" t="s">
        <v>13</v>
      </c>
      <c r="F3216" s="38">
        <v>3</v>
      </c>
      <c r="G3216" s="14"/>
      <c r="H3216" s="140">
        <v>68</v>
      </c>
      <c r="I3216" s="228">
        <f>IF(R3216="Подлежит расселению",H3216,IF(R3216="Расселено",0,IF(R3216="Пустующие",0,IF(R3216="В суде",H3216))))</f>
        <v>68</v>
      </c>
      <c r="J3216" s="228">
        <f>IF(E3216="Муниципальная",I3216,IF(E3216="Частная",0,IF(E3216="Государственная",0,IF(E3216="Юр.лицо",0))))</f>
        <v>0</v>
      </c>
      <c r="K3216" s="228">
        <f>IF(E3216="Муниципальная",0,IF(E3216="Частная",I3216,IF(E3216="Государственная",I3216,IF(E3216="Юр.лицо",I3216))))</f>
        <v>68</v>
      </c>
      <c r="L3216" s="143">
        <f t="shared" ref="L3216:N3219" si="1445">IF(I3216&gt;0,1,IF(I3216=0,0))</f>
        <v>1</v>
      </c>
      <c r="M3216" s="12">
        <f t="shared" si="1445"/>
        <v>0</v>
      </c>
      <c r="N3216" s="143">
        <f t="shared" si="1445"/>
        <v>1</v>
      </c>
      <c r="O3216" s="247">
        <v>4</v>
      </c>
      <c r="P3216" s="13"/>
      <c r="Q3216" s="247">
        <f>O3216-P3216</f>
        <v>4</v>
      </c>
      <c r="R3216" s="223" t="s">
        <v>22</v>
      </c>
      <c r="S3216" s="141">
        <v>41536</v>
      </c>
      <c r="T3216" s="143">
        <v>145</v>
      </c>
      <c r="U3216" s="45">
        <v>43830</v>
      </c>
      <c r="V3216" s="139">
        <v>39933</v>
      </c>
      <c r="W3216" s="148" t="s">
        <v>482</v>
      </c>
      <c r="X3216" s="148" t="s">
        <v>555</v>
      </c>
      <c r="Y3216" s="11"/>
    </row>
    <row r="3217" spans="1:25" s="17" customFormat="1" ht="24.95" customHeight="1" x14ac:dyDescent="0.2">
      <c r="A3217" s="58">
        <f>A3216</f>
        <v>2</v>
      </c>
      <c r="B3217" s="143" t="s">
        <v>229</v>
      </c>
      <c r="C3217" s="143" t="s">
        <v>230</v>
      </c>
      <c r="D3217" s="142">
        <v>2</v>
      </c>
      <c r="E3217" s="143" t="s">
        <v>12</v>
      </c>
      <c r="F3217" s="38">
        <v>3</v>
      </c>
      <c r="G3217" s="14"/>
      <c r="H3217" s="140">
        <v>60.7</v>
      </c>
      <c r="I3217" s="140">
        <f>IF(R3217="Подлежит расселению",H3217,IF(R3217="Расселено",0,IF(R3217="Пустующие",0,IF(R3217="В суде",H3217))))</f>
        <v>0</v>
      </c>
      <c r="J3217" s="140">
        <f>IF(E3217="Муниципальная",I3217,IF(E3217="Частная",0))</f>
        <v>0</v>
      </c>
      <c r="K3217" s="140">
        <f>IF(E3217="Муниципальная",0,IF(E3217="Частная",I3217))</f>
        <v>0</v>
      </c>
      <c r="L3217" s="143">
        <f t="shared" si="1445"/>
        <v>0</v>
      </c>
      <c r="M3217" s="12">
        <f t="shared" si="1445"/>
        <v>0</v>
      </c>
      <c r="N3217" s="143">
        <f t="shared" si="1445"/>
        <v>0</v>
      </c>
      <c r="O3217" s="247">
        <v>0</v>
      </c>
      <c r="P3217" s="13"/>
      <c r="Q3217" s="247">
        <f>O3217-P3217</f>
        <v>0</v>
      </c>
      <c r="R3217" s="223" t="s">
        <v>44</v>
      </c>
      <c r="S3217" s="141">
        <v>41536</v>
      </c>
      <c r="T3217" s="143">
        <v>145</v>
      </c>
      <c r="U3217" s="45">
        <v>43830</v>
      </c>
      <c r="V3217" s="16"/>
      <c r="W3217" s="16"/>
      <c r="X3217" s="16"/>
      <c r="Y3217" s="11"/>
    </row>
    <row r="3218" spans="1:25" s="17" customFormat="1" ht="24.95" customHeight="1" x14ac:dyDescent="0.2">
      <c r="A3218" s="58">
        <f t="shared" ref="A3218:A3225" si="1446">A3217</f>
        <v>2</v>
      </c>
      <c r="B3218" s="143" t="s">
        <v>229</v>
      </c>
      <c r="C3218" s="143" t="s">
        <v>230</v>
      </c>
      <c r="D3218" s="142">
        <v>3</v>
      </c>
      <c r="E3218" s="143" t="s">
        <v>12</v>
      </c>
      <c r="F3218" s="38">
        <v>1</v>
      </c>
      <c r="G3218" s="14"/>
      <c r="H3218" s="140">
        <v>22.4</v>
      </c>
      <c r="I3218" s="140">
        <f>IF(R3218="Подлежит расселению",H3218,IF(R3218="Расселено",0,IF(R3218="Пустующие",0,IF(R3218="В суде",H3218))))</f>
        <v>0</v>
      </c>
      <c r="J3218" s="140">
        <f>IF(E3218="Муниципальная",I3218,IF(E3218="Частная",0))</f>
        <v>0</v>
      </c>
      <c r="K3218" s="140">
        <f>IF(E3218="Муниципальная",0,IF(E3218="Частная",I3218))</f>
        <v>0</v>
      </c>
      <c r="L3218" s="143">
        <f t="shared" si="1445"/>
        <v>0</v>
      </c>
      <c r="M3218" s="12">
        <f t="shared" si="1445"/>
        <v>0</v>
      </c>
      <c r="N3218" s="143">
        <f t="shared" si="1445"/>
        <v>0</v>
      </c>
      <c r="O3218" s="247">
        <v>0</v>
      </c>
      <c r="P3218" s="13"/>
      <c r="Q3218" s="247">
        <f>O3218-P3218</f>
        <v>0</v>
      </c>
      <c r="R3218" s="223" t="s">
        <v>44</v>
      </c>
      <c r="S3218" s="141">
        <v>41536</v>
      </c>
      <c r="T3218" s="143">
        <v>145</v>
      </c>
      <c r="U3218" s="45">
        <v>43830</v>
      </c>
      <c r="V3218" s="16"/>
      <c r="W3218" s="16"/>
      <c r="X3218" s="16"/>
      <c r="Y3218" s="11"/>
    </row>
    <row r="3219" spans="1:25" s="17" customFormat="1" ht="24.95" customHeight="1" x14ac:dyDescent="0.2">
      <c r="A3219" s="58">
        <f t="shared" si="1446"/>
        <v>2</v>
      </c>
      <c r="B3219" s="143" t="s">
        <v>229</v>
      </c>
      <c r="C3219" s="143" t="s">
        <v>230</v>
      </c>
      <c r="D3219" s="142">
        <v>4</v>
      </c>
      <c r="E3219" s="143" t="s">
        <v>13</v>
      </c>
      <c r="F3219" s="38">
        <v>2</v>
      </c>
      <c r="G3219" s="14"/>
      <c r="H3219" s="140">
        <v>54.2</v>
      </c>
      <c r="I3219" s="228">
        <f>IF(R3219="Подлежит расселению",H3219,IF(R3219="Расселено",0,IF(R3219="Пустующие",0,IF(R3219="В суде",H3219))))</f>
        <v>54.2</v>
      </c>
      <c r="J3219" s="228">
        <f>IF(E3219="Муниципальная",I3219,IF(E3219="Частная",0,IF(E3219="Государственная",0,IF(E3219="Юр.лицо",0))))</f>
        <v>0</v>
      </c>
      <c r="K3219" s="228">
        <f>IF(E3219="Муниципальная",0,IF(E3219="Частная",I3219,IF(E3219="Государственная",I3219,IF(E3219="Юр.лицо",I3219))))</f>
        <v>54.2</v>
      </c>
      <c r="L3219" s="143">
        <f t="shared" si="1445"/>
        <v>1</v>
      </c>
      <c r="M3219" s="12">
        <f t="shared" si="1445"/>
        <v>0</v>
      </c>
      <c r="N3219" s="143">
        <f t="shared" si="1445"/>
        <v>1</v>
      </c>
      <c r="O3219" s="247">
        <v>3</v>
      </c>
      <c r="P3219" s="13"/>
      <c r="Q3219" s="247">
        <f>O3219-P3219</f>
        <v>3</v>
      </c>
      <c r="R3219" s="223" t="s">
        <v>22</v>
      </c>
      <c r="S3219" s="52">
        <v>41536</v>
      </c>
      <c r="T3219" s="49">
        <v>145</v>
      </c>
      <c r="U3219" s="197">
        <v>43830</v>
      </c>
      <c r="V3219" s="139">
        <v>39777</v>
      </c>
      <c r="W3219" s="148" t="s">
        <v>482</v>
      </c>
      <c r="X3219" s="148" t="s">
        <v>555</v>
      </c>
      <c r="Y3219" s="11"/>
    </row>
    <row r="3220" spans="1:25" s="72" customFormat="1" ht="21" customHeight="1" x14ac:dyDescent="0.2">
      <c r="A3220" s="75">
        <f t="shared" si="1446"/>
        <v>2</v>
      </c>
      <c r="B3220" s="76" t="s">
        <v>229</v>
      </c>
      <c r="C3220" s="76" t="s">
        <v>230</v>
      </c>
      <c r="D3220" s="77">
        <f>COUNTA(D3216:D3219)</f>
        <v>4</v>
      </c>
      <c r="E3220" s="47" t="s">
        <v>34</v>
      </c>
      <c r="F3220" s="33"/>
      <c r="G3220" s="78">
        <v>205.3</v>
      </c>
      <c r="H3220" s="78">
        <f t="shared" ref="H3220:Q3220" si="1447">SUM(H3216:H3219)</f>
        <v>205.3</v>
      </c>
      <c r="I3220" s="78">
        <f t="shared" si="1447"/>
        <v>122.2</v>
      </c>
      <c r="J3220" s="78">
        <f t="shared" si="1447"/>
        <v>0</v>
      </c>
      <c r="K3220" s="78">
        <f t="shared" si="1447"/>
        <v>122.2</v>
      </c>
      <c r="L3220" s="77">
        <f t="shared" si="1447"/>
        <v>2</v>
      </c>
      <c r="M3220" s="77">
        <f t="shared" si="1447"/>
        <v>0</v>
      </c>
      <c r="N3220" s="77">
        <f t="shared" si="1447"/>
        <v>2</v>
      </c>
      <c r="O3220" s="77">
        <f t="shared" si="1447"/>
        <v>7</v>
      </c>
      <c r="P3220" s="77">
        <f t="shared" si="1447"/>
        <v>0</v>
      </c>
      <c r="Q3220" s="77">
        <f t="shared" si="1447"/>
        <v>7</v>
      </c>
      <c r="R3220" s="15">
        <f>IF(L3220/D3220=0,"дом расселён 100%",IF(L3220-D3220=0,"0%",IF(L3220/D3220&lt;1,1-L3220/D3220)))</f>
        <v>0.5</v>
      </c>
      <c r="S3220" s="79">
        <v>41536</v>
      </c>
      <c r="T3220" s="76">
        <v>145</v>
      </c>
      <c r="U3220" s="79">
        <v>43830</v>
      </c>
      <c r="V3220" s="16"/>
      <c r="W3220" s="148" t="s">
        <v>482</v>
      </c>
      <c r="X3220" s="148" t="s">
        <v>555</v>
      </c>
      <c r="Y3220" s="11"/>
    </row>
    <row r="3221" spans="1:25" s="17" customFormat="1" ht="24.95" customHeight="1" x14ac:dyDescent="0.2">
      <c r="A3221" s="58">
        <f>A3220+1</f>
        <v>3</v>
      </c>
      <c r="B3221" s="143" t="s">
        <v>229</v>
      </c>
      <c r="C3221" s="143" t="s">
        <v>231</v>
      </c>
      <c r="D3221" s="142">
        <v>1</v>
      </c>
      <c r="E3221" s="143" t="s">
        <v>12</v>
      </c>
      <c r="F3221" s="38">
        <v>1</v>
      </c>
      <c r="G3221" s="14"/>
      <c r="H3221" s="140">
        <v>35.299999999999997</v>
      </c>
      <c r="I3221" s="140">
        <f>IF(R3221="Подлежит расселению",H3221,IF(R3221="Расселено",0,IF(R3221="Пустующие",0,IF(R3221="В суде",H3221))))</f>
        <v>0</v>
      </c>
      <c r="J3221" s="140">
        <f>IF(E3221="Муниципальная",I3221,IF(E3221="Частная",0))</f>
        <v>0</v>
      </c>
      <c r="K3221" s="140">
        <f>IF(E3221="Муниципальная",0,IF(E3221="Частная",I3221))</f>
        <v>0</v>
      </c>
      <c r="L3221" s="143">
        <f t="shared" ref="L3221:N3224" si="1448">IF(I3221&gt;0,1,IF(I3221=0,0))</f>
        <v>0</v>
      </c>
      <c r="M3221" s="12">
        <f t="shared" si="1448"/>
        <v>0</v>
      </c>
      <c r="N3221" s="143">
        <f t="shared" si="1448"/>
        <v>0</v>
      </c>
      <c r="O3221" s="247">
        <v>0</v>
      </c>
      <c r="P3221" s="13"/>
      <c r="Q3221" s="247">
        <f>O3221-P3221</f>
        <v>0</v>
      </c>
      <c r="R3221" s="223" t="s">
        <v>44</v>
      </c>
      <c r="S3221" s="57">
        <v>41639</v>
      </c>
      <c r="T3221" s="54">
        <v>210</v>
      </c>
      <c r="U3221" s="207">
        <v>43830</v>
      </c>
      <c r="V3221" s="16"/>
      <c r="W3221" s="16"/>
      <c r="X3221" s="16"/>
      <c r="Y3221" s="11"/>
    </row>
    <row r="3222" spans="1:25" s="17" customFormat="1" ht="24.95" customHeight="1" x14ac:dyDescent="0.2">
      <c r="A3222" s="58">
        <f t="shared" si="1446"/>
        <v>3</v>
      </c>
      <c r="B3222" s="143" t="s">
        <v>229</v>
      </c>
      <c r="C3222" s="143" t="s">
        <v>231</v>
      </c>
      <c r="D3222" s="142">
        <v>2</v>
      </c>
      <c r="E3222" s="143" t="s">
        <v>12</v>
      </c>
      <c r="F3222" s="38">
        <v>2</v>
      </c>
      <c r="G3222" s="14"/>
      <c r="H3222" s="140">
        <v>42.8</v>
      </c>
      <c r="I3222" s="228">
        <f>IF(R3222="Подлежит расселению",H3222,IF(R3222="Расселено",0,IF(R3222="Пустующие",0,IF(R3222="В суде",H3222))))</f>
        <v>42.8</v>
      </c>
      <c r="J3222" s="228">
        <f>IF(E3222="Муниципальная",I3222,IF(E3222="Частная",0,IF(E3222="Государственная",0,IF(E3222="Юр.лицо",0))))</f>
        <v>42.8</v>
      </c>
      <c r="K3222" s="228">
        <f>IF(E3222="Муниципальная",0,IF(E3222="Частная",I3222,IF(E3222="Государственная",I3222,IF(E3222="Юр.лицо",I3222))))</f>
        <v>0</v>
      </c>
      <c r="L3222" s="143">
        <f t="shared" si="1448"/>
        <v>1</v>
      </c>
      <c r="M3222" s="12">
        <f t="shared" si="1448"/>
        <v>1</v>
      </c>
      <c r="N3222" s="143">
        <f t="shared" si="1448"/>
        <v>0</v>
      </c>
      <c r="O3222" s="247">
        <v>2</v>
      </c>
      <c r="P3222" s="13">
        <v>2</v>
      </c>
      <c r="Q3222" s="247">
        <f>O3222-P3222</f>
        <v>0</v>
      </c>
      <c r="R3222" s="223" t="s">
        <v>22</v>
      </c>
      <c r="S3222" s="141">
        <v>41639</v>
      </c>
      <c r="T3222" s="143">
        <v>210</v>
      </c>
      <c r="U3222" s="45">
        <v>43830</v>
      </c>
      <c r="V3222" s="16"/>
      <c r="W3222" s="148" t="s">
        <v>482</v>
      </c>
      <c r="X3222" s="148" t="s">
        <v>555</v>
      </c>
      <c r="Y3222" s="11"/>
    </row>
    <row r="3223" spans="1:25" s="17" customFormat="1" ht="24.95" customHeight="1" x14ac:dyDescent="0.2">
      <c r="A3223" s="58">
        <f t="shared" si="1446"/>
        <v>3</v>
      </c>
      <c r="B3223" s="143" t="s">
        <v>229</v>
      </c>
      <c r="C3223" s="143" t="s">
        <v>231</v>
      </c>
      <c r="D3223" s="142">
        <v>3</v>
      </c>
      <c r="E3223" s="143" t="s">
        <v>12</v>
      </c>
      <c r="F3223" s="38">
        <v>2</v>
      </c>
      <c r="G3223" s="14"/>
      <c r="H3223" s="140">
        <v>38.299999999999997</v>
      </c>
      <c r="I3223" s="140">
        <f>IF(R3223="Подлежит расселению",H3223,IF(R3223="Расселено",0,IF(R3223="Пустующие",0,IF(R3223="В суде",H3223))))</f>
        <v>0</v>
      </c>
      <c r="J3223" s="140">
        <f>IF(E3223="Муниципальная",I3223,IF(E3223="Частная",0))</f>
        <v>0</v>
      </c>
      <c r="K3223" s="140">
        <f>IF(E3223="Муниципальная",0,IF(E3223="Частная",I3223))</f>
        <v>0</v>
      </c>
      <c r="L3223" s="143">
        <f t="shared" si="1448"/>
        <v>0</v>
      </c>
      <c r="M3223" s="12">
        <f t="shared" si="1448"/>
        <v>0</v>
      </c>
      <c r="N3223" s="143">
        <f t="shared" si="1448"/>
        <v>0</v>
      </c>
      <c r="O3223" s="247">
        <v>0</v>
      </c>
      <c r="P3223" s="13"/>
      <c r="Q3223" s="247">
        <f>O3223-P3223</f>
        <v>0</v>
      </c>
      <c r="R3223" s="223" t="s">
        <v>44</v>
      </c>
      <c r="S3223" s="141">
        <v>41639</v>
      </c>
      <c r="T3223" s="143">
        <v>210</v>
      </c>
      <c r="U3223" s="45">
        <v>43830</v>
      </c>
      <c r="V3223" s="16"/>
      <c r="W3223" s="16"/>
      <c r="X3223" s="16"/>
      <c r="Y3223" s="11"/>
    </row>
    <row r="3224" spans="1:25" s="17" customFormat="1" ht="24.95" customHeight="1" x14ac:dyDescent="0.2">
      <c r="A3224" s="58">
        <f t="shared" si="1446"/>
        <v>3</v>
      </c>
      <c r="B3224" s="143" t="s">
        <v>229</v>
      </c>
      <c r="C3224" s="143" t="s">
        <v>231</v>
      </c>
      <c r="D3224" s="142">
        <v>4</v>
      </c>
      <c r="E3224" s="143" t="s">
        <v>12</v>
      </c>
      <c r="F3224" s="38">
        <v>1</v>
      </c>
      <c r="G3224" s="14"/>
      <c r="H3224" s="140">
        <v>35.4</v>
      </c>
      <c r="I3224" s="140">
        <f>IF(R3224="Подлежит расселению",H3224,IF(R3224="Расселено",0,IF(R3224="Пустующие",0,IF(R3224="В суде",H3224))))</f>
        <v>0</v>
      </c>
      <c r="J3224" s="140">
        <f>IF(E3224="Муниципальная",I3224,IF(E3224="Частная",0))</f>
        <v>0</v>
      </c>
      <c r="K3224" s="140">
        <f>IF(E3224="Муниципальная",0,IF(E3224="Частная",I3224))</f>
        <v>0</v>
      </c>
      <c r="L3224" s="143">
        <f t="shared" si="1448"/>
        <v>0</v>
      </c>
      <c r="M3224" s="12">
        <f t="shared" si="1448"/>
        <v>0</v>
      </c>
      <c r="N3224" s="143">
        <f t="shared" si="1448"/>
        <v>0</v>
      </c>
      <c r="O3224" s="247">
        <v>0</v>
      </c>
      <c r="P3224" s="13"/>
      <c r="Q3224" s="247">
        <f>O3224-P3224</f>
        <v>0</v>
      </c>
      <c r="R3224" s="223" t="s">
        <v>44</v>
      </c>
      <c r="S3224" s="52">
        <v>41639</v>
      </c>
      <c r="T3224" s="49">
        <v>210</v>
      </c>
      <c r="U3224" s="197">
        <v>43830</v>
      </c>
      <c r="V3224" s="16"/>
      <c r="W3224" s="16"/>
      <c r="X3224" s="16"/>
      <c r="Y3224" s="11"/>
    </row>
    <row r="3225" spans="1:25" s="72" customFormat="1" ht="21" customHeight="1" x14ac:dyDescent="0.2">
      <c r="A3225" s="75">
        <f t="shared" si="1446"/>
        <v>3</v>
      </c>
      <c r="B3225" s="76" t="s">
        <v>229</v>
      </c>
      <c r="C3225" s="76" t="s">
        <v>231</v>
      </c>
      <c r="D3225" s="77">
        <f>COUNTA(D3221:D3224)</f>
        <v>4</v>
      </c>
      <c r="E3225" s="47" t="s">
        <v>34</v>
      </c>
      <c r="F3225" s="33"/>
      <c r="G3225" s="78">
        <v>151.80000000000001</v>
      </c>
      <c r="H3225" s="78">
        <f t="shared" ref="H3225:Q3225" si="1449">SUM(H3221:H3224)</f>
        <v>151.79999999999998</v>
      </c>
      <c r="I3225" s="78">
        <f t="shared" si="1449"/>
        <v>42.8</v>
      </c>
      <c r="J3225" s="78">
        <f t="shared" si="1449"/>
        <v>42.8</v>
      </c>
      <c r="K3225" s="78">
        <f t="shared" si="1449"/>
        <v>0</v>
      </c>
      <c r="L3225" s="77">
        <f t="shared" si="1449"/>
        <v>1</v>
      </c>
      <c r="M3225" s="77">
        <f t="shared" si="1449"/>
        <v>1</v>
      </c>
      <c r="N3225" s="77">
        <f t="shared" si="1449"/>
        <v>0</v>
      </c>
      <c r="O3225" s="77">
        <f t="shared" si="1449"/>
        <v>2</v>
      </c>
      <c r="P3225" s="77">
        <f t="shared" si="1449"/>
        <v>2</v>
      </c>
      <c r="Q3225" s="77">
        <f t="shared" si="1449"/>
        <v>0</v>
      </c>
      <c r="R3225" s="15">
        <f>IF(L3225/D3225=0,"дом расселён 100%",IF(L3225-D3225=0,"0%",IF(L3225/D3225&lt;1,1-L3225/D3225)))</f>
        <v>0.75</v>
      </c>
      <c r="S3225" s="79">
        <v>41639</v>
      </c>
      <c r="T3225" s="76">
        <v>210</v>
      </c>
      <c r="U3225" s="79">
        <v>43830</v>
      </c>
      <c r="V3225" s="16"/>
      <c r="W3225" s="148" t="s">
        <v>482</v>
      </c>
      <c r="X3225" s="148" t="s">
        <v>555</v>
      </c>
      <c r="Y3225" s="11"/>
    </row>
    <row r="3226" spans="1:25" s="17" customFormat="1" ht="24.95" customHeight="1" x14ac:dyDescent="0.2">
      <c r="A3226" s="58">
        <f>A3225+1</f>
        <v>4</v>
      </c>
      <c r="B3226" s="143" t="s">
        <v>229</v>
      </c>
      <c r="C3226" s="143" t="s">
        <v>232</v>
      </c>
      <c r="D3226" s="142">
        <v>1</v>
      </c>
      <c r="E3226" s="143" t="s">
        <v>12</v>
      </c>
      <c r="F3226" s="38">
        <v>1</v>
      </c>
      <c r="G3226" s="14"/>
      <c r="H3226" s="140">
        <v>38.9</v>
      </c>
      <c r="I3226" s="140">
        <f>IF(R3226="Подлежит расселению",H3226,IF(R3226="Расселено",0,IF(R3226="Пустующие",0,IF(R3226="В суде",H3226))))</f>
        <v>0</v>
      </c>
      <c r="J3226" s="140">
        <f>IF(E3226="Муниципальная",I3226,IF(E3226="Частная",0))</f>
        <v>0</v>
      </c>
      <c r="K3226" s="140">
        <f>IF(E3226="Муниципальная",0,IF(E3226="Частная",I3226))</f>
        <v>0</v>
      </c>
      <c r="L3226" s="143">
        <f t="shared" ref="L3226:N3229" si="1450">IF(I3226&gt;0,1,IF(I3226=0,0))</f>
        <v>0</v>
      </c>
      <c r="M3226" s="12">
        <f t="shared" si="1450"/>
        <v>0</v>
      </c>
      <c r="N3226" s="143">
        <f t="shared" si="1450"/>
        <v>0</v>
      </c>
      <c r="O3226" s="247">
        <v>0</v>
      </c>
      <c r="P3226" s="13"/>
      <c r="Q3226" s="247">
        <f t="shared" ref="Q3226:Q3280" si="1451">O3226-P3226</f>
        <v>0</v>
      </c>
      <c r="R3226" s="223" t="s">
        <v>44</v>
      </c>
      <c r="S3226" s="141">
        <v>41639</v>
      </c>
      <c r="T3226" s="143">
        <v>207</v>
      </c>
      <c r="U3226" s="45">
        <v>43830</v>
      </c>
      <c r="V3226" s="16"/>
      <c r="W3226" s="16"/>
      <c r="X3226" s="16"/>
      <c r="Y3226" s="11"/>
    </row>
    <row r="3227" spans="1:25" s="17" customFormat="1" ht="24.95" customHeight="1" x14ac:dyDescent="0.2">
      <c r="A3227" s="58">
        <f t="shared" ref="A3227:A3286" si="1452">A3226</f>
        <v>4</v>
      </c>
      <c r="B3227" s="143" t="s">
        <v>229</v>
      </c>
      <c r="C3227" s="143" t="s">
        <v>232</v>
      </c>
      <c r="D3227" s="142">
        <v>2</v>
      </c>
      <c r="E3227" s="143" t="s">
        <v>12</v>
      </c>
      <c r="F3227" s="38">
        <v>2</v>
      </c>
      <c r="G3227" s="14"/>
      <c r="H3227" s="140">
        <v>35.6</v>
      </c>
      <c r="I3227" s="228">
        <f>IF(R3227="Подлежит расселению",H3227,IF(R3227="Расселено",0,IF(R3227="Пустующие",0,IF(R3227="В суде",H3227))))</f>
        <v>35.6</v>
      </c>
      <c r="J3227" s="228">
        <f>IF(E3227="Муниципальная",I3227,IF(E3227="Частная",0,IF(E3227="Государственная",0,IF(E3227="Юр.лицо",0))))</f>
        <v>35.6</v>
      </c>
      <c r="K3227" s="228">
        <f>IF(E3227="Муниципальная",0,IF(E3227="Частная",I3227,IF(E3227="Государственная",I3227,IF(E3227="Юр.лицо",I3227))))</f>
        <v>0</v>
      </c>
      <c r="L3227" s="143">
        <f t="shared" si="1450"/>
        <v>1</v>
      </c>
      <c r="M3227" s="12">
        <f t="shared" si="1450"/>
        <v>1</v>
      </c>
      <c r="N3227" s="143">
        <f t="shared" si="1450"/>
        <v>0</v>
      </c>
      <c r="O3227" s="247">
        <v>2</v>
      </c>
      <c r="P3227" s="13"/>
      <c r="Q3227" s="247">
        <f t="shared" si="1451"/>
        <v>2</v>
      </c>
      <c r="R3227" s="223" t="s">
        <v>22</v>
      </c>
      <c r="S3227" s="141">
        <v>41639</v>
      </c>
      <c r="T3227" s="143">
        <v>207</v>
      </c>
      <c r="U3227" s="45">
        <v>43830</v>
      </c>
      <c r="V3227" s="16"/>
      <c r="W3227" s="148" t="s">
        <v>482</v>
      </c>
      <c r="X3227" s="148" t="s">
        <v>555</v>
      </c>
      <c r="Y3227" s="11"/>
    </row>
    <row r="3228" spans="1:25" s="17" customFormat="1" ht="24.95" customHeight="1" x14ac:dyDescent="0.2">
      <c r="A3228" s="58">
        <f t="shared" si="1452"/>
        <v>4</v>
      </c>
      <c r="B3228" s="143" t="s">
        <v>229</v>
      </c>
      <c r="C3228" s="143" t="s">
        <v>232</v>
      </c>
      <c r="D3228" s="142">
        <v>3</v>
      </c>
      <c r="E3228" s="143" t="s">
        <v>12</v>
      </c>
      <c r="F3228" s="38">
        <v>1</v>
      </c>
      <c r="G3228" s="14"/>
      <c r="H3228" s="140">
        <v>38.299999999999997</v>
      </c>
      <c r="I3228" s="140">
        <f>IF(R3228="Подлежит расселению",H3228,IF(R3228="Расселено",0,IF(R3228="Пустующие",0,IF(R3228="В суде",H3228))))</f>
        <v>0</v>
      </c>
      <c r="J3228" s="140">
        <f>IF(E3228="Муниципальная",I3228,IF(E3228="Частная",0))</f>
        <v>0</v>
      </c>
      <c r="K3228" s="140">
        <f>IF(E3228="Муниципальная",0,IF(E3228="Частная",I3228))</f>
        <v>0</v>
      </c>
      <c r="L3228" s="143">
        <f t="shared" si="1450"/>
        <v>0</v>
      </c>
      <c r="M3228" s="12">
        <f t="shared" si="1450"/>
        <v>0</v>
      </c>
      <c r="N3228" s="143">
        <f t="shared" si="1450"/>
        <v>0</v>
      </c>
      <c r="O3228" s="247">
        <v>0</v>
      </c>
      <c r="P3228" s="13"/>
      <c r="Q3228" s="247">
        <f t="shared" si="1451"/>
        <v>0</v>
      </c>
      <c r="R3228" s="223" t="s">
        <v>44</v>
      </c>
      <c r="S3228" s="141">
        <v>41639</v>
      </c>
      <c r="T3228" s="143">
        <v>207</v>
      </c>
      <c r="U3228" s="45">
        <v>43830</v>
      </c>
      <c r="V3228" s="16"/>
      <c r="W3228" s="16"/>
      <c r="X3228" s="16"/>
      <c r="Y3228" s="11"/>
    </row>
    <row r="3229" spans="1:25" s="17" customFormat="1" ht="24.95" customHeight="1" x14ac:dyDescent="0.2">
      <c r="A3229" s="58">
        <f t="shared" si="1452"/>
        <v>4</v>
      </c>
      <c r="B3229" s="143" t="s">
        <v>229</v>
      </c>
      <c r="C3229" s="143" t="s">
        <v>232</v>
      </c>
      <c r="D3229" s="142">
        <v>4</v>
      </c>
      <c r="E3229" s="143" t="s">
        <v>12</v>
      </c>
      <c r="F3229" s="38">
        <v>2</v>
      </c>
      <c r="G3229" s="14"/>
      <c r="H3229" s="140">
        <v>40.1</v>
      </c>
      <c r="I3229" s="228">
        <f>IF(R3229="Подлежит расселению",H3229,IF(R3229="Расселено",0,IF(R3229="Пустующие",0,IF(R3229="В суде",H3229))))</f>
        <v>40.1</v>
      </c>
      <c r="J3229" s="228">
        <f>IF(E3229="Муниципальная",I3229,IF(E3229="Частная",0,IF(E3229="Государственная",0,IF(E3229="Юр.лицо",0))))</f>
        <v>40.1</v>
      </c>
      <c r="K3229" s="228">
        <f>IF(E3229="Муниципальная",0,IF(E3229="Частная",I3229,IF(E3229="Государственная",I3229,IF(E3229="Юр.лицо",I3229))))</f>
        <v>0</v>
      </c>
      <c r="L3229" s="143">
        <f t="shared" si="1450"/>
        <v>1</v>
      </c>
      <c r="M3229" s="12">
        <f t="shared" si="1450"/>
        <v>1</v>
      </c>
      <c r="N3229" s="143">
        <f t="shared" si="1450"/>
        <v>0</v>
      </c>
      <c r="O3229" s="247">
        <v>2</v>
      </c>
      <c r="P3229" s="13">
        <v>2</v>
      </c>
      <c r="Q3229" s="247">
        <f t="shared" si="1451"/>
        <v>0</v>
      </c>
      <c r="R3229" s="223" t="s">
        <v>22</v>
      </c>
      <c r="S3229" s="52">
        <v>41639</v>
      </c>
      <c r="T3229" s="49">
        <v>207</v>
      </c>
      <c r="U3229" s="197">
        <v>43830</v>
      </c>
      <c r="V3229" s="16"/>
      <c r="W3229" s="148" t="s">
        <v>482</v>
      </c>
      <c r="X3229" s="148" t="s">
        <v>555</v>
      </c>
      <c r="Y3229" s="11"/>
    </row>
    <row r="3230" spans="1:25" s="72" customFormat="1" ht="21" customHeight="1" x14ac:dyDescent="0.2">
      <c r="A3230" s="75">
        <f t="shared" si="1452"/>
        <v>4</v>
      </c>
      <c r="B3230" s="76" t="s">
        <v>229</v>
      </c>
      <c r="C3230" s="76" t="s">
        <v>232</v>
      </c>
      <c r="D3230" s="77">
        <f>COUNTA(D3226:D3229)</f>
        <v>4</v>
      </c>
      <c r="E3230" s="47" t="s">
        <v>34</v>
      </c>
      <c r="F3230" s="33"/>
      <c r="G3230" s="78">
        <v>147.9</v>
      </c>
      <c r="H3230" s="78">
        <f t="shared" ref="H3230:Q3230" si="1453">SUM(H3226:H3229)</f>
        <v>152.9</v>
      </c>
      <c r="I3230" s="78">
        <f t="shared" si="1453"/>
        <v>75.7</v>
      </c>
      <c r="J3230" s="78">
        <f t="shared" si="1453"/>
        <v>75.7</v>
      </c>
      <c r="K3230" s="78">
        <f t="shared" si="1453"/>
        <v>0</v>
      </c>
      <c r="L3230" s="77">
        <f t="shared" si="1453"/>
        <v>2</v>
      </c>
      <c r="M3230" s="77">
        <f t="shared" si="1453"/>
        <v>2</v>
      </c>
      <c r="N3230" s="77">
        <f t="shared" si="1453"/>
        <v>0</v>
      </c>
      <c r="O3230" s="77">
        <f t="shared" si="1453"/>
        <v>4</v>
      </c>
      <c r="P3230" s="77">
        <f t="shared" si="1453"/>
        <v>2</v>
      </c>
      <c r="Q3230" s="77">
        <f t="shared" si="1453"/>
        <v>2</v>
      </c>
      <c r="R3230" s="15">
        <f>IF(L3230/D3230=0,"дом расселён 100%",IF(L3230-D3230=0,"0%",IF(L3230/D3230&lt;1,1-L3230/D3230)))</f>
        <v>0.5</v>
      </c>
      <c r="S3230" s="79">
        <v>41639</v>
      </c>
      <c r="T3230" s="76">
        <v>207</v>
      </c>
      <c r="U3230" s="79">
        <v>43830</v>
      </c>
      <c r="V3230" s="16"/>
      <c r="W3230" s="148" t="s">
        <v>482</v>
      </c>
      <c r="X3230" s="148" t="s">
        <v>555</v>
      </c>
      <c r="Y3230" s="11"/>
    </row>
    <row r="3231" spans="1:25" s="17" customFormat="1" ht="24.95" customHeight="1" x14ac:dyDescent="0.2">
      <c r="A3231" s="58">
        <f>A3230+1</f>
        <v>5</v>
      </c>
      <c r="B3231" s="143" t="s">
        <v>229</v>
      </c>
      <c r="C3231" s="143" t="s">
        <v>233</v>
      </c>
      <c r="D3231" s="142">
        <v>1</v>
      </c>
      <c r="E3231" s="143" t="s">
        <v>12</v>
      </c>
      <c r="F3231" s="38">
        <v>2</v>
      </c>
      <c r="G3231" s="14"/>
      <c r="H3231" s="140">
        <v>53.1</v>
      </c>
      <c r="I3231" s="140">
        <f>IF(R3231="Подлежит расселению",H3231,IF(R3231="Расселено",0,IF(R3231="Пустующие",0,IF(R3231="В суде",H3231))))</f>
        <v>0</v>
      </c>
      <c r="J3231" s="140">
        <f>IF(E3231="Муниципальная",I3231,IF(E3231="Частная",0))</f>
        <v>0</v>
      </c>
      <c r="K3231" s="140">
        <f>IF(E3231="Муниципальная",0,IF(E3231="Частная",I3231))</f>
        <v>0</v>
      </c>
      <c r="L3231" s="143">
        <f t="shared" ref="L3231:N3233" si="1454">IF(I3231&gt;0,1,IF(I3231=0,0))</f>
        <v>0</v>
      </c>
      <c r="M3231" s="12">
        <f t="shared" si="1454"/>
        <v>0</v>
      </c>
      <c r="N3231" s="143">
        <f t="shared" si="1454"/>
        <v>0</v>
      </c>
      <c r="O3231" s="247">
        <v>0</v>
      </c>
      <c r="P3231" s="13"/>
      <c r="Q3231" s="247">
        <f t="shared" si="1451"/>
        <v>0</v>
      </c>
      <c r="R3231" s="223" t="s">
        <v>44</v>
      </c>
      <c r="S3231" s="57">
        <v>41639</v>
      </c>
      <c r="T3231" s="54">
        <v>209</v>
      </c>
      <c r="U3231" s="207">
        <v>43830</v>
      </c>
      <c r="V3231" s="16"/>
      <c r="W3231" s="16"/>
      <c r="X3231" s="16"/>
      <c r="Y3231" s="11"/>
    </row>
    <row r="3232" spans="1:25" s="17" customFormat="1" ht="24.95" customHeight="1" x14ac:dyDescent="0.2">
      <c r="A3232" s="58">
        <f t="shared" si="1452"/>
        <v>5</v>
      </c>
      <c r="B3232" s="143" t="s">
        <v>229</v>
      </c>
      <c r="C3232" s="143" t="s">
        <v>233</v>
      </c>
      <c r="D3232" s="142">
        <v>2</v>
      </c>
      <c r="E3232" s="143" t="s">
        <v>12</v>
      </c>
      <c r="F3232" s="38">
        <v>2</v>
      </c>
      <c r="G3232" s="14"/>
      <c r="H3232" s="140">
        <v>54.2</v>
      </c>
      <c r="I3232" s="140">
        <f>IF(R3232="Подлежит расселению",H3232,IF(R3232="Расселено",0,IF(R3232="Пустующие",0,IF(R3232="В суде",H3232))))</f>
        <v>0</v>
      </c>
      <c r="J3232" s="140">
        <f>IF(E3232="Муниципальная",I3232,IF(E3232="Частная",0))</f>
        <v>0</v>
      </c>
      <c r="K3232" s="140">
        <f>IF(E3232="Муниципальная",0,IF(E3232="Частная",I3232))</f>
        <v>0</v>
      </c>
      <c r="L3232" s="143">
        <f t="shared" si="1454"/>
        <v>0</v>
      </c>
      <c r="M3232" s="12">
        <f t="shared" si="1454"/>
        <v>0</v>
      </c>
      <c r="N3232" s="143">
        <f t="shared" si="1454"/>
        <v>0</v>
      </c>
      <c r="O3232" s="247">
        <v>0</v>
      </c>
      <c r="P3232" s="13"/>
      <c r="Q3232" s="247">
        <f t="shared" si="1451"/>
        <v>0</v>
      </c>
      <c r="R3232" s="223" t="s">
        <v>44</v>
      </c>
      <c r="S3232" s="141">
        <v>41639</v>
      </c>
      <c r="T3232" s="143">
        <v>209</v>
      </c>
      <c r="U3232" s="45">
        <v>43830</v>
      </c>
      <c r="V3232" s="16"/>
      <c r="W3232" s="16"/>
      <c r="X3232" s="16"/>
      <c r="Y3232" s="11"/>
    </row>
    <row r="3233" spans="1:25" s="17" customFormat="1" ht="24.95" customHeight="1" x14ac:dyDescent="0.2">
      <c r="A3233" s="58">
        <f t="shared" si="1452"/>
        <v>5</v>
      </c>
      <c r="B3233" s="143" t="s">
        <v>229</v>
      </c>
      <c r="C3233" s="143" t="s">
        <v>233</v>
      </c>
      <c r="D3233" s="142">
        <v>3</v>
      </c>
      <c r="E3233" s="143" t="s">
        <v>12</v>
      </c>
      <c r="F3233" s="38">
        <v>2</v>
      </c>
      <c r="G3233" s="14"/>
      <c r="H3233" s="140">
        <v>45.1</v>
      </c>
      <c r="I3233" s="228">
        <f>IF(R3233="Подлежит расселению",H3233,IF(R3233="Расселено",0,IF(R3233="Пустующие",0,IF(R3233="В суде",H3233))))</f>
        <v>45.1</v>
      </c>
      <c r="J3233" s="228">
        <f>IF(E3233="Муниципальная",I3233,IF(E3233="Частная",0,IF(E3233="Государственная",0,IF(E3233="Юр.лицо",0))))</f>
        <v>45.1</v>
      </c>
      <c r="K3233" s="228">
        <f>IF(E3233="Муниципальная",0,IF(E3233="Частная",I3233,IF(E3233="Государственная",I3233,IF(E3233="Юр.лицо",I3233))))</f>
        <v>0</v>
      </c>
      <c r="L3233" s="143">
        <f t="shared" si="1454"/>
        <v>1</v>
      </c>
      <c r="M3233" s="12">
        <f t="shared" si="1454"/>
        <v>1</v>
      </c>
      <c r="N3233" s="143">
        <f t="shared" si="1454"/>
        <v>0</v>
      </c>
      <c r="O3233" s="247">
        <v>7</v>
      </c>
      <c r="P3233" s="13">
        <v>5</v>
      </c>
      <c r="Q3233" s="247">
        <f t="shared" si="1451"/>
        <v>2</v>
      </c>
      <c r="R3233" s="227" t="s">
        <v>22</v>
      </c>
      <c r="S3233" s="226">
        <v>41639</v>
      </c>
      <c r="T3233" s="227">
        <v>209</v>
      </c>
      <c r="U3233" s="226">
        <v>43830</v>
      </c>
      <c r="V3233" s="16"/>
      <c r="W3233" s="148" t="s">
        <v>482</v>
      </c>
      <c r="X3233" s="148" t="s">
        <v>555</v>
      </c>
      <c r="Y3233" s="11"/>
    </row>
    <row r="3234" spans="1:25" s="72" customFormat="1" ht="21" customHeight="1" x14ac:dyDescent="0.2">
      <c r="A3234" s="75">
        <f t="shared" si="1452"/>
        <v>5</v>
      </c>
      <c r="B3234" s="76" t="s">
        <v>229</v>
      </c>
      <c r="C3234" s="76" t="s">
        <v>233</v>
      </c>
      <c r="D3234" s="77">
        <f>COUNTA(D3231:D3233)</f>
        <v>3</v>
      </c>
      <c r="E3234" s="47" t="s">
        <v>34</v>
      </c>
      <c r="F3234" s="33"/>
      <c r="G3234" s="78">
        <v>152.4</v>
      </c>
      <c r="H3234" s="78">
        <f t="shared" ref="H3234:Q3234" si="1455">SUM(H3231:H3233)</f>
        <v>152.4</v>
      </c>
      <c r="I3234" s="78">
        <f t="shared" si="1455"/>
        <v>45.1</v>
      </c>
      <c r="J3234" s="78">
        <f t="shared" si="1455"/>
        <v>45.1</v>
      </c>
      <c r="K3234" s="78">
        <f t="shared" si="1455"/>
        <v>0</v>
      </c>
      <c r="L3234" s="77">
        <f t="shared" si="1455"/>
        <v>1</v>
      </c>
      <c r="M3234" s="77">
        <f t="shared" si="1455"/>
        <v>1</v>
      </c>
      <c r="N3234" s="77">
        <f t="shared" si="1455"/>
        <v>0</v>
      </c>
      <c r="O3234" s="77">
        <f t="shared" si="1455"/>
        <v>7</v>
      </c>
      <c r="P3234" s="77">
        <f t="shared" si="1455"/>
        <v>5</v>
      </c>
      <c r="Q3234" s="77">
        <f t="shared" si="1455"/>
        <v>2</v>
      </c>
      <c r="R3234" s="15">
        <f>IF(L3234/D3234=0,"дом расселён 100%",IF(L3234-D3234=0,"0%",IF(L3234/D3234&lt;1,1-L3234/D3234)))</f>
        <v>0.66666666666666674</v>
      </c>
      <c r="S3234" s="79">
        <v>41639</v>
      </c>
      <c r="T3234" s="76">
        <v>209</v>
      </c>
      <c r="U3234" s="79">
        <v>43830</v>
      </c>
      <c r="V3234" s="16"/>
      <c r="W3234" s="148" t="s">
        <v>482</v>
      </c>
      <c r="X3234" s="148" t="s">
        <v>555</v>
      </c>
      <c r="Y3234" s="11"/>
    </row>
    <row r="3235" spans="1:25" s="17" customFormat="1" ht="24.95" customHeight="1" x14ac:dyDescent="0.2">
      <c r="A3235" s="58">
        <f>A3234+1</f>
        <v>6</v>
      </c>
      <c r="B3235" s="143" t="s">
        <v>229</v>
      </c>
      <c r="C3235" s="143" t="s">
        <v>234</v>
      </c>
      <c r="D3235" s="142">
        <v>1</v>
      </c>
      <c r="E3235" s="143" t="s">
        <v>12</v>
      </c>
      <c r="F3235" s="38">
        <v>1</v>
      </c>
      <c r="G3235" s="14"/>
      <c r="H3235" s="140">
        <v>35.9</v>
      </c>
      <c r="I3235" s="228">
        <f t="shared" ref="I3235:I3241" si="1456">IF(R3235="Подлежит расселению",H3235,IF(R3235="Расселено",0,IF(R3235="Пустующие",0,IF(R3235="В суде",H3235))))</f>
        <v>35.9</v>
      </c>
      <c r="J3235" s="228">
        <f t="shared" ref="J3235:J3241" si="1457">IF(E3235="Муниципальная",I3235,IF(E3235="Частная",0,IF(E3235="Государственная",0,IF(E3235="Юр.лицо",0))))</f>
        <v>35.9</v>
      </c>
      <c r="K3235" s="228">
        <f t="shared" ref="K3235:K3241" si="1458">IF(E3235="Муниципальная",0,IF(E3235="Частная",I3235,IF(E3235="Государственная",I3235,IF(E3235="Юр.лицо",I3235))))</f>
        <v>0</v>
      </c>
      <c r="L3235" s="143">
        <f t="shared" ref="L3235:N3241" si="1459">IF(I3235&gt;0,1,IF(I3235=0,0))</f>
        <v>1</v>
      </c>
      <c r="M3235" s="12">
        <f t="shared" si="1459"/>
        <v>1</v>
      </c>
      <c r="N3235" s="143">
        <f t="shared" si="1459"/>
        <v>0</v>
      </c>
      <c r="O3235" s="247">
        <v>4</v>
      </c>
      <c r="P3235" s="13"/>
      <c r="Q3235" s="247">
        <f t="shared" si="1451"/>
        <v>4</v>
      </c>
      <c r="R3235" s="223" t="s">
        <v>22</v>
      </c>
      <c r="S3235" s="57">
        <v>41907</v>
      </c>
      <c r="T3235" s="54">
        <v>202</v>
      </c>
      <c r="U3235" s="207">
        <v>43830</v>
      </c>
      <c r="V3235" s="16"/>
      <c r="W3235" s="148" t="s">
        <v>482</v>
      </c>
      <c r="X3235" s="148" t="s">
        <v>555</v>
      </c>
      <c r="Y3235" s="11"/>
    </row>
    <row r="3236" spans="1:25" s="17" customFormat="1" ht="24.95" customHeight="1" x14ac:dyDescent="0.2">
      <c r="A3236" s="58">
        <f t="shared" si="1452"/>
        <v>6</v>
      </c>
      <c r="B3236" s="143" t="s">
        <v>229</v>
      </c>
      <c r="C3236" s="143" t="s">
        <v>234</v>
      </c>
      <c r="D3236" s="142">
        <v>2</v>
      </c>
      <c r="E3236" s="143" t="s">
        <v>12</v>
      </c>
      <c r="F3236" s="38">
        <v>1</v>
      </c>
      <c r="G3236" s="14"/>
      <c r="H3236" s="140">
        <v>36.700000000000003</v>
      </c>
      <c r="I3236" s="228">
        <f t="shared" si="1456"/>
        <v>36.700000000000003</v>
      </c>
      <c r="J3236" s="228">
        <f t="shared" si="1457"/>
        <v>36.700000000000003</v>
      </c>
      <c r="K3236" s="228">
        <f t="shared" si="1458"/>
        <v>0</v>
      </c>
      <c r="L3236" s="143">
        <f t="shared" si="1459"/>
        <v>1</v>
      </c>
      <c r="M3236" s="12">
        <f t="shared" si="1459"/>
        <v>1</v>
      </c>
      <c r="N3236" s="143">
        <f t="shared" si="1459"/>
        <v>0</v>
      </c>
      <c r="O3236" s="247">
        <v>3</v>
      </c>
      <c r="P3236" s="13"/>
      <c r="Q3236" s="247">
        <f t="shared" si="1451"/>
        <v>3</v>
      </c>
      <c r="R3236" s="223" t="s">
        <v>22</v>
      </c>
      <c r="S3236" s="141">
        <v>41907</v>
      </c>
      <c r="T3236" s="143">
        <v>202</v>
      </c>
      <c r="U3236" s="45">
        <v>43830</v>
      </c>
      <c r="V3236" s="16"/>
      <c r="W3236" s="148" t="s">
        <v>482</v>
      </c>
      <c r="X3236" s="148" t="s">
        <v>555</v>
      </c>
      <c r="Y3236" s="11"/>
    </row>
    <row r="3237" spans="1:25" s="17" customFormat="1" ht="24.95" customHeight="1" x14ac:dyDescent="0.2">
      <c r="A3237" s="58">
        <f t="shared" si="1452"/>
        <v>6</v>
      </c>
      <c r="B3237" s="143" t="s">
        <v>229</v>
      </c>
      <c r="C3237" s="143" t="s">
        <v>234</v>
      </c>
      <c r="D3237" s="142">
        <v>3</v>
      </c>
      <c r="E3237" s="143" t="s">
        <v>13</v>
      </c>
      <c r="F3237" s="38">
        <v>2</v>
      </c>
      <c r="G3237" s="14"/>
      <c r="H3237" s="140">
        <v>53.1</v>
      </c>
      <c r="I3237" s="228">
        <f t="shared" si="1456"/>
        <v>53.1</v>
      </c>
      <c r="J3237" s="228">
        <f t="shared" si="1457"/>
        <v>0</v>
      </c>
      <c r="K3237" s="228">
        <f t="shared" si="1458"/>
        <v>53.1</v>
      </c>
      <c r="L3237" s="143">
        <f t="shared" si="1459"/>
        <v>1</v>
      </c>
      <c r="M3237" s="12">
        <f t="shared" si="1459"/>
        <v>0</v>
      </c>
      <c r="N3237" s="143">
        <f t="shared" si="1459"/>
        <v>1</v>
      </c>
      <c r="O3237" s="247">
        <v>2</v>
      </c>
      <c r="P3237" s="13"/>
      <c r="Q3237" s="247">
        <f t="shared" si="1451"/>
        <v>2</v>
      </c>
      <c r="R3237" s="223" t="s">
        <v>22</v>
      </c>
      <c r="S3237" s="141">
        <v>41907</v>
      </c>
      <c r="T3237" s="143">
        <v>202</v>
      </c>
      <c r="U3237" s="45">
        <v>43830</v>
      </c>
      <c r="V3237" s="139">
        <v>41167</v>
      </c>
      <c r="W3237" s="148" t="s">
        <v>482</v>
      </c>
      <c r="X3237" s="148" t="s">
        <v>555</v>
      </c>
      <c r="Y3237" s="11"/>
    </row>
    <row r="3238" spans="1:25" s="17" customFormat="1" ht="24.95" customHeight="1" x14ac:dyDescent="0.2">
      <c r="A3238" s="58">
        <f t="shared" si="1452"/>
        <v>6</v>
      </c>
      <c r="B3238" s="143" t="s">
        <v>229</v>
      </c>
      <c r="C3238" s="143" t="s">
        <v>234</v>
      </c>
      <c r="D3238" s="142">
        <v>4</v>
      </c>
      <c r="E3238" s="143" t="s">
        <v>12</v>
      </c>
      <c r="F3238" s="38">
        <v>1</v>
      </c>
      <c r="G3238" s="14"/>
      <c r="H3238" s="140">
        <v>36.4</v>
      </c>
      <c r="I3238" s="228">
        <f t="shared" si="1456"/>
        <v>36.4</v>
      </c>
      <c r="J3238" s="228">
        <f t="shared" si="1457"/>
        <v>36.4</v>
      </c>
      <c r="K3238" s="228">
        <f t="shared" si="1458"/>
        <v>0</v>
      </c>
      <c r="L3238" s="143">
        <f t="shared" si="1459"/>
        <v>1</v>
      </c>
      <c r="M3238" s="12">
        <f t="shared" si="1459"/>
        <v>1</v>
      </c>
      <c r="N3238" s="143">
        <f t="shared" si="1459"/>
        <v>0</v>
      </c>
      <c r="O3238" s="247">
        <v>3</v>
      </c>
      <c r="P3238" s="13"/>
      <c r="Q3238" s="247">
        <f t="shared" si="1451"/>
        <v>3</v>
      </c>
      <c r="R3238" s="223" t="s">
        <v>22</v>
      </c>
      <c r="S3238" s="141">
        <v>41907</v>
      </c>
      <c r="T3238" s="143">
        <v>202</v>
      </c>
      <c r="U3238" s="45">
        <v>43830</v>
      </c>
      <c r="V3238" s="16"/>
      <c r="W3238" s="148" t="s">
        <v>482</v>
      </c>
      <c r="X3238" s="148" t="s">
        <v>555</v>
      </c>
      <c r="Y3238" s="11"/>
    </row>
    <row r="3239" spans="1:25" s="17" customFormat="1" ht="24.95" customHeight="1" x14ac:dyDescent="0.2">
      <c r="A3239" s="58">
        <f t="shared" si="1452"/>
        <v>6</v>
      </c>
      <c r="B3239" s="143" t="s">
        <v>229</v>
      </c>
      <c r="C3239" s="143" t="s">
        <v>234</v>
      </c>
      <c r="D3239" s="142">
        <v>5</v>
      </c>
      <c r="E3239" s="143" t="s">
        <v>12</v>
      </c>
      <c r="F3239" s="38">
        <v>1</v>
      </c>
      <c r="G3239" s="14"/>
      <c r="H3239" s="140">
        <v>36.799999999999997</v>
      </c>
      <c r="I3239" s="228">
        <f t="shared" si="1456"/>
        <v>36.799999999999997</v>
      </c>
      <c r="J3239" s="228">
        <f t="shared" si="1457"/>
        <v>36.799999999999997</v>
      </c>
      <c r="K3239" s="228">
        <f t="shared" si="1458"/>
        <v>0</v>
      </c>
      <c r="L3239" s="143">
        <f t="shared" si="1459"/>
        <v>1</v>
      </c>
      <c r="M3239" s="12">
        <f t="shared" si="1459"/>
        <v>1</v>
      </c>
      <c r="N3239" s="143">
        <f t="shared" si="1459"/>
        <v>0</v>
      </c>
      <c r="O3239" s="247">
        <v>3</v>
      </c>
      <c r="P3239" s="13"/>
      <c r="Q3239" s="247">
        <f t="shared" si="1451"/>
        <v>3</v>
      </c>
      <c r="R3239" s="223" t="s">
        <v>22</v>
      </c>
      <c r="S3239" s="141">
        <v>41907</v>
      </c>
      <c r="T3239" s="143">
        <v>202</v>
      </c>
      <c r="U3239" s="45">
        <v>43830</v>
      </c>
      <c r="V3239" s="16"/>
      <c r="W3239" s="148" t="s">
        <v>482</v>
      </c>
      <c r="X3239" s="148" t="s">
        <v>555</v>
      </c>
      <c r="Y3239" s="11"/>
    </row>
    <row r="3240" spans="1:25" s="17" customFormat="1" ht="24.95" customHeight="1" x14ac:dyDescent="0.2">
      <c r="A3240" s="58">
        <f t="shared" si="1452"/>
        <v>6</v>
      </c>
      <c r="B3240" s="143" t="s">
        <v>229</v>
      </c>
      <c r="C3240" s="143" t="s">
        <v>234</v>
      </c>
      <c r="D3240" s="142">
        <v>6</v>
      </c>
      <c r="E3240" s="143" t="s">
        <v>12</v>
      </c>
      <c r="F3240" s="38">
        <v>1</v>
      </c>
      <c r="G3240" s="14"/>
      <c r="H3240" s="140">
        <v>37.1</v>
      </c>
      <c r="I3240" s="228">
        <f t="shared" si="1456"/>
        <v>37.1</v>
      </c>
      <c r="J3240" s="228">
        <f t="shared" si="1457"/>
        <v>37.1</v>
      </c>
      <c r="K3240" s="228">
        <f t="shared" si="1458"/>
        <v>0</v>
      </c>
      <c r="L3240" s="143">
        <f t="shared" si="1459"/>
        <v>1</v>
      </c>
      <c r="M3240" s="12">
        <f t="shared" si="1459"/>
        <v>1</v>
      </c>
      <c r="N3240" s="143">
        <f t="shared" si="1459"/>
        <v>0</v>
      </c>
      <c r="O3240" s="247">
        <v>1</v>
      </c>
      <c r="P3240" s="13"/>
      <c r="Q3240" s="247">
        <f t="shared" si="1451"/>
        <v>1</v>
      </c>
      <c r="R3240" s="223" t="s">
        <v>22</v>
      </c>
      <c r="S3240" s="141">
        <v>41907</v>
      </c>
      <c r="T3240" s="143">
        <v>202</v>
      </c>
      <c r="U3240" s="45">
        <v>43830</v>
      </c>
      <c r="V3240" s="16"/>
      <c r="W3240" s="148" t="s">
        <v>482</v>
      </c>
      <c r="X3240" s="148" t="s">
        <v>555</v>
      </c>
      <c r="Y3240" s="11"/>
    </row>
    <row r="3241" spans="1:25" s="17" customFormat="1" ht="24.95" customHeight="1" x14ac:dyDescent="0.2">
      <c r="A3241" s="58">
        <f t="shared" si="1452"/>
        <v>6</v>
      </c>
      <c r="B3241" s="143" t="s">
        <v>229</v>
      </c>
      <c r="C3241" s="143" t="s">
        <v>234</v>
      </c>
      <c r="D3241" s="142">
        <v>7</v>
      </c>
      <c r="E3241" s="143" t="s">
        <v>13</v>
      </c>
      <c r="F3241" s="38">
        <v>2</v>
      </c>
      <c r="G3241" s="14"/>
      <c r="H3241" s="140">
        <v>54.5</v>
      </c>
      <c r="I3241" s="228">
        <f t="shared" si="1456"/>
        <v>54.5</v>
      </c>
      <c r="J3241" s="228">
        <f t="shared" si="1457"/>
        <v>0</v>
      </c>
      <c r="K3241" s="228">
        <f t="shared" si="1458"/>
        <v>54.5</v>
      </c>
      <c r="L3241" s="143">
        <f t="shared" si="1459"/>
        <v>1</v>
      </c>
      <c r="M3241" s="12">
        <f t="shared" si="1459"/>
        <v>0</v>
      </c>
      <c r="N3241" s="143">
        <f t="shared" si="1459"/>
        <v>1</v>
      </c>
      <c r="O3241" s="247">
        <v>2</v>
      </c>
      <c r="P3241" s="13"/>
      <c r="Q3241" s="247">
        <f t="shared" si="1451"/>
        <v>2</v>
      </c>
      <c r="R3241" s="223" t="s">
        <v>22</v>
      </c>
      <c r="S3241" s="52">
        <v>41907</v>
      </c>
      <c r="T3241" s="49">
        <v>202</v>
      </c>
      <c r="U3241" s="197">
        <v>43830</v>
      </c>
      <c r="V3241" s="139">
        <v>40165</v>
      </c>
      <c r="W3241" s="148" t="s">
        <v>482</v>
      </c>
      <c r="X3241" s="148" t="s">
        <v>555</v>
      </c>
      <c r="Y3241" s="11"/>
    </row>
    <row r="3242" spans="1:25" s="72" customFormat="1" ht="21" customHeight="1" x14ac:dyDescent="0.2">
      <c r="A3242" s="75">
        <f t="shared" si="1452"/>
        <v>6</v>
      </c>
      <c r="B3242" s="76" t="s">
        <v>229</v>
      </c>
      <c r="C3242" s="76" t="s">
        <v>234</v>
      </c>
      <c r="D3242" s="77">
        <f>COUNTA(D3235:D3241)</f>
        <v>7</v>
      </c>
      <c r="E3242" s="47" t="s">
        <v>34</v>
      </c>
      <c r="F3242" s="33"/>
      <c r="G3242" s="78">
        <v>381.6</v>
      </c>
      <c r="H3242" s="78">
        <f t="shared" ref="H3242:Q3242" si="1460">SUM(H3235:H3241)</f>
        <v>290.5</v>
      </c>
      <c r="I3242" s="78">
        <f t="shared" si="1460"/>
        <v>290.5</v>
      </c>
      <c r="J3242" s="78">
        <f t="shared" si="1460"/>
        <v>182.9</v>
      </c>
      <c r="K3242" s="78">
        <f t="shared" si="1460"/>
        <v>107.6</v>
      </c>
      <c r="L3242" s="77">
        <f t="shared" si="1460"/>
        <v>7</v>
      </c>
      <c r="M3242" s="77">
        <f t="shared" si="1460"/>
        <v>5</v>
      </c>
      <c r="N3242" s="77">
        <f t="shared" si="1460"/>
        <v>2</v>
      </c>
      <c r="O3242" s="77">
        <f t="shared" si="1460"/>
        <v>18</v>
      </c>
      <c r="P3242" s="77">
        <f t="shared" si="1460"/>
        <v>0</v>
      </c>
      <c r="Q3242" s="77">
        <f t="shared" si="1460"/>
        <v>18</v>
      </c>
      <c r="R3242" s="15" t="str">
        <f>IF(L3242/D3242=0,"дом расселён 100%",IF(L3242-D3242=0,"0%",IF(L3242/D3242&lt;1,1-L3242/D3242)))</f>
        <v>0%</v>
      </c>
      <c r="S3242" s="79">
        <v>41907</v>
      </c>
      <c r="T3242" s="76">
        <v>202</v>
      </c>
      <c r="U3242" s="79">
        <v>43830</v>
      </c>
      <c r="V3242" s="16"/>
      <c r="W3242" s="148" t="s">
        <v>482</v>
      </c>
      <c r="X3242" s="148" t="s">
        <v>555</v>
      </c>
      <c r="Y3242" s="11"/>
    </row>
    <row r="3243" spans="1:25" s="17" customFormat="1" ht="24.95" customHeight="1" x14ac:dyDescent="0.2">
      <c r="A3243" s="58">
        <f>A3242+1</f>
        <v>7</v>
      </c>
      <c r="B3243" s="143" t="s">
        <v>229</v>
      </c>
      <c r="C3243" s="143" t="s">
        <v>235</v>
      </c>
      <c r="D3243" s="142">
        <v>1</v>
      </c>
      <c r="E3243" s="143" t="s">
        <v>13</v>
      </c>
      <c r="F3243" s="38">
        <v>3</v>
      </c>
      <c r="G3243" s="14"/>
      <c r="H3243" s="140">
        <v>63.1</v>
      </c>
      <c r="I3243" s="140">
        <f>IF(R3243="Подлежит расселению",H3243,IF(R3243="Расселено",0,IF(R3243="Пустующие",0,IF(R3243="В суде",H3243))))</f>
        <v>0</v>
      </c>
      <c r="J3243" s="140">
        <f>IF(E3243="Муниципальная",I3243,IF(E3243="Частная",0))</f>
        <v>0</v>
      </c>
      <c r="K3243" s="140">
        <f>IF(E3243="Муниципальная",0,IF(E3243="Частная",I3243))</f>
        <v>0</v>
      </c>
      <c r="L3243" s="143">
        <f t="shared" ref="L3243:N3245" si="1461">IF(I3243&gt;0,1,IF(I3243=0,0))</f>
        <v>0</v>
      </c>
      <c r="M3243" s="12">
        <f t="shared" si="1461"/>
        <v>0</v>
      </c>
      <c r="N3243" s="143">
        <f t="shared" si="1461"/>
        <v>0</v>
      </c>
      <c r="O3243" s="247">
        <v>0</v>
      </c>
      <c r="P3243" s="13"/>
      <c r="Q3243" s="247">
        <f t="shared" si="1451"/>
        <v>0</v>
      </c>
      <c r="R3243" s="223" t="s">
        <v>44</v>
      </c>
      <c r="S3243" s="141">
        <v>42250</v>
      </c>
      <c r="T3243" s="143">
        <v>267</v>
      </c>
      <c r="U3243" s="45">
        <v>43830</v>
      </c>
      <c r="V3243" s="16"/>
      <c r="W3243" s="16"/>
      <c r="X3243" s="16"/>
      <c r="Y3243" s="11"/>
    </row>
    <row r="3244" spans="1:25" s="17" customFormat="1" ht="24.95" customHeight="1" x14ac:dyDescent="0.2">
      <c r="A3244" s="58">
        <f t="shared" si="1452"/>
        <v>7</v>
      </c>
      <c r="B3244" s="143" t="s">
        <v>229</v>
      </c>
      <c r="C3244" s="143" t="s">
        <v>235</v>
      </c>
      <c r="D3244" s="142">
        <v>2</v>
      </c>
      <c r="E3244" s="143" t="s">
        <v>13</v>
      </c>
      <c r="F3244" s="38">
        <v>3</v>
      </c>
      <c r="G3244" s="14"/>
      <c r="H3244" s="140">
        <v>72</v>
      </c>
      <c r="I3244" s="140">
        <f>IF(R3244="Подлежит расселению",H3244,IF(R3244="Расселено",0,IF(R3244="Пустующие",0,IF(R3244="В суде",H3244))))</f>
        <v>0</v>
      </c>
      <c r="J3244" s="140">
        <f>IF(E3244="Муниципальная",I3244,IF(E3244="Частная",0))</f>
        <v>0</v>
      </c>
      <c r="K3244" s="140">
        <f>IF(E3244="Муниципальная",0,IF(E3244="Частная",I3244))</f>
        <v>0</v>
      </c>
      <c r="L3244" s="143">
        <f t="shared" si="1461"/>
        <v>0</v>
      </c>
      <c r="M3244" s="12">
        <f t="shared" si="1461"/>
        <v>0</v>
      </c>
      <c r="N3244" s="143">
        <f t="shared" si="1461"/>
        <v>0</v>
      </c>
      <c r="O3244" s="247">
        <v>0</v>
      </c>
      <c r="P3244" s="13"/>
      <c r="Q3244" s="247">
        <f t="shared" si="1451"/>
        <v>0</v>
      </c>
      <c r="R3244" s="223" t="s">
        <v>44</v>
      </c>
      <c r="S3244" s="141">
        <v>42250</v>
      </c>
      <c r="T3244" s="143">
        <v>267</v>
      </c>
      <c r="U3244" s="45">
        <v>43830</v>
      </c>
      <c r="V3244" s="16"/>
      <c r="W3244" s="16"/>
      <c r="X3244" s="16"/>
      <c r="Y3244" s="11"/>
    </row>
    <row r="3245" spans="1:25" s="17" customFormat="1" ht="24.95" customHeight="1" x14ac:dyDescent="0.2">
      <c r="A3245" s="58">
        <f t="shared" si="1452"/>
        <v>7</v>
      </c>
      <c r="B3245" s="143" t="s">
        <v>229</v>
      </c>
      <c r="C3245" s="143" t="s">
        <v>235</v>
      </c>
      <c r="D3245" s="142">
        <v>3</v>
      </c>
      <c r="E3245" s="143" t="s">
        <v>12</v>
      </c>
      <c r="F3245" s="38">
        <v>3</v>
      </c>
      <c r="G3245" s="14"/>
      <c r="H3245" s="140">
        <v>65</v>
      </c>
      <c r="I3245" s="228">
        <f>IF(R3245="Подлежит расселению",H3245,IF(R3245="Расселено",0,IF(R3245="Пустующие",0,IF(R3245="В суде",H3245))))</f>
        <v>0</v>
      </c>
      <c r="J3245" s="228">
        <f>IF(E3245="Муниципальная",I3245,IF(E3245="Частная",0,IF(E3245="Государственная",0,IF(E3245="Юр.лицо",0))))</f>
        <v>0</v>
      </c>
      <c r="K3245" s="228">
        <f>IF(E3245="Муниципальная",0,IF(E3245="Частная",I3245,IF(E3245="Государственная",I3245,IF(E3245="Юр.лицо",I3245))))</f>
        <v>0</v>
      </c>
      <c r="L3245" s="143">
        <f t="shared" si="1461"/>
        <v>0</v>
      </c>
      <c r="M3245" s="12">
        <f t="shared" si="1461"/>
        <v>0</v>
      </c>
      <c r="N3245" s="143">
        <f t="shared" si="1461"/>
        <v>0</v>
      </c>
      <c r="O3245" s="247"/>
      <c r="P3245" s="13"/>
      <c r="Q3245" s="247"/>
      <c r="R3245" s="223" t="s">
        <v>44</v>
      </c>
      <c r="S3245" s="52">
        <v>42250</v>
      </c>
      <c r="T3245" s="49">
        <v>267</v>
      </c>
      <c r="U3245" s="197">
        <v>43830</v>
      </c>
      <c r="V3245" s="16"/>
      <c r="W3245" s="148" t="s">
        <v>482</v>
      </c>
      <c r="X3245" s="148" t="s">
        <v>555</v>
      </c>
      <c r="Y3245" s="11"/>
    </row>
    <row r="3246" spans="1:25" s="72" customFormat="1" ht="21" customHeight="1" x14ac:dyDescent="0.2">
      <c r="A3246" s="75">
        <f t="shared" si="1452"/>
        <v>7</v>
      </c>
      <c r="B3246" s="76" t="s">
        <v>229</v>
      </c>
      <c r="C3246" s="76" t="s">
        <v>235</v>
      </c>
      <c r="D3246" s="77">
        <f>COUNTA(D3243:D3245)</f>
        <v>3</v>
      </c>
      <c r="E3246" s="47" t="s">
        <v>34</v>
      </c>
      <c r="F3246" s="33"/>
      <c r="G3246" s="78">
        <v>200.1</v>
      </c>
      <c r="H3246" s="78">
        <f t="shared" ref="H3246:Q3246" si="1462">SUM(H3243:H3245)</f>
        <v>200.1</v>
      </c>
      <c r="I3246" s="78">
        <f t="shared" si="1462"/>
        <v>0</v>
      </c>
      <c r="J3246" s="78">
        <f t="shared" si="1462"/>
        <v>0</v>
      </c>
      <c r="K3246" s="78">
        <f t="shared" si="1462"/>
        <v>0</v>
      </c>
      <c r="L3246" s="77">
        <f t="shared" si="1462"/>
        <v>0</v>
      </c>
      <c r="M3246" s="77">
        <f t="shared" si="1462"/>
        <v>0</v>
      </c>
      <c r="N3246" s="77">
        <f t="shared" si="1462"/>
        <v>0</v>
      </c>
      <c r="O3246" s="77">
        <f t="shared" si="1462"/>
        <v>0</v>
      </c>
      <c r="P3246" s="77">
        <f t="shared" si="1462"/>
        <v>0</v>
      </c>
      <c r="Q3246" s="77">
        <f t="shared" si="1462"/>
        <v>0</v>
      </c>
      <c r="R3246" s="24" t="str">
        <f>IF(L3246/D3246=0,"дом расселён 100%",IF(L3246-D3246=0,"0%",IF(L3246/D3246&lt;1,1-L3246/D3246)))</f>
        <v>дом расселён 100%</v>
      </c>
      <c r="S3246" s="79">
        <v>42250</v>
      </c>
      <c r="T3246" s="76">
        <v>267</v>
      </c>
      <c r="U3246" s="79">
        <v>43830</v>
      </c>
      <c r="V3246" s="16"/>
      <c r="W3246" s="148" t="s">
        <v>482</v>
      </c>
      <c r="X3246" s="148" t="s">
        <v>555</v>
      </c>
      <c r="Y3246" s="11"/>
    </row>
    <row r="3247" spans="1:25" s="17" customFormat="1" ht="24.95" customHeight="1" x14ac:dyDescent="0.2">
      <c r="A3247" s="58">
        <f>A3246+1</f>
        <v>8</v>
      </c>
      <c r="B3247" s="143" t="s">
        <v>229</v>
      </c>
      <c r="C3247" s="143" t="s">
        <v>236</v>
      </c>
      <c r="D3247" s="142">
        <v>1</v>
      </c>
      <c r="E3247" s="143" t="s">
        <v>13</v>
      </c>
      <c r="F3247" s="38">
        <v>2</v>
      </c>
      <c r="G3247" s="14"/>
      <c r="H3247" s="140">
        <v>51</v>
      </c>
      <c r="I3247" s="228">
        <f>IF(R3247="Подлежит расселению",H3247,IF(R3247="Расселено",0,IF(R3247="Пустующие",0,IF(R3247="В суде",H3247))))</f>
        <v>51</v>
      </c>
      <c r="J3247" s="228">
        <f>IF(E3247="Муниципальная",I3247,IF(E3247="Частная",0,IF(E3247="Государственная",0,IF(E3247="Юр.лицо",0))))</f>
        <v>0</v>
      </c>
      <c r="K3247" s="228">
        <f>IF(E3247="Муниципальная",0,IF(E3247="Частная",I3247,IF(E3247="Государственная",I3247,IF(E3247="Юр.лицо",I3247))))</f>
        <v>51</v>
      </c>
      <c r="L3247" s="143">
        <f t="shared" ref="L3247:N3250" si="1463">IF(I3247&gt;0,1,IF(I3247=0,0))</f>
        <v>1</v>
      </c>
      <c r="M3247" s="12">
        <f t="shared" si="1463"/>
        <v>0</v>
      </c>
      <c r="N3247" s="143">
        <f t="shared" si="1463"/>
        <v>1</v>
      </c>
      <c r="O3247" s="247">
        <v>1</v>
      </c>
      <c r="P3247" s="13"/>
      <c r="Q3247" s="247">
        <f t="shared" si="1451"/>
        <v>1</v>
      </c>
      <c r="R3247" s="223" t="s">
        <v>22</v>
      </c>
      <c r="S3247" s="57">
        <v>42250</v>
      </c>
      <c r="T3247" s="54">
        <v>264</v>
      </c>
      <c r="U3247" s="207">
        <v>43830</v>
      </c>
      <c r="V3247" s="139">
        <v>41530</v>
      </c>
      <c r="W3247" s="148" t="s">
        <v>482</v>
      </c>
      <c r="X3247" s="148" t="s">
        <v>555</v>
      </c>
      <c r="Y3247" s="11"/>
    </row>
    <row r="3248" spans="1:25" s="17" customFormat="1" ht="24.95" customHeight="1" x14ac:dyDescent="0.2">
      <c r="A3248" s="58">
        <f t="shared" si="1452"/>
        <v>8</v>
      </c>
      <c r="B3248" s="143" t="s">
        <v>229</v>
      </c>
      <c r="C3248" s="143" t="s">
        <v>236</v>
      </c>
      <c r="D3248" s="142">
        <v>2</v>
      </c>
      <c r="E3248" s="143" t="s">
        <v>12</v>
      </c>
      <c r="F3248" s="38">
        <v>2</v>
      </c>
      <c r="G3248" s="14"/>
      <c r="H3248" s="140">
        <v>61.6</v>
      </c>
      <c r="I3248" s="140">
        <f>IF(R3248="Подлежит расселению",H3248,IF(R3248="Расселено",0,IF(R3248="Пустующие",0,IF(R3248="В суде",H3248))))</f>
        <v>0</v>
      </c>
      <c r="J3248" s="140">
        <f>IF(E3248="Муниципальная",I3248,IF(E3248="Частная",0))</f>
        <v>0</v>
      </c>
      <c r="K3248" s="140">
        <f>IF(E3248="Муниципальная",0,IF(E3248="Частная",I3248))</f>
        <v>0</v>
      </c>
      <c r="L3248" s="143">
        <f t="shared" si="1463"/>
        <v>0</v>
      </c>
      <c r="M3248" s="12">
        <f t="shared" si="1463"/>
        <v>0</v>
      </c>
      <c r="N3248" s="143">
        <f t="shared" si="1463"/>
        <v>0</v>
      </c>
      <c r="O3248" s="247">
        <v>0</v>
      </c>
      <c r="P3248" s="13"/>
      <c r="Q3248" s="247">
        <f t="shared" si="1451"/>
        <v>0</v>
      </c>
      <c r="R3248" s="223" t="s">
        <v>44</v>
      </c>
      <c r="S3248" s="141">
        <v>42250</v>
      </c>
      <c r="T3248" s="143">
        <v>264</v>
      </c>
      <c r="U3248" s="45">
        <v>43830</v>
      </c>
      <c r="V3248" s="16"/>
      <c r="W3248" s="16"/>
      <c r="X3248" s="16"/>
      <c r="Y3248" s="11"/>
    </row>
    <row r="3249" spans="1:25" s="17" customFormat="1" ht="24.95" customHeight="1" x14ac:dyDescent="0.2">
      <c r="A3249" s="58">
        <f t="shared" si="1452"/>
        <v>8</v>
      </c>
      <c r="B3249" s="143" t="s">
        <v>229</v>
      </c>
      <c r="C3249" s="143" t="s">
        <v>236</v>
      </c>
      <c r="D3249" s="142">
        <v>3</v>
      </c>
      <c r="E3249" s="143" t="s">
        <v>12</v>
      </c>
      <c r="F3249" s="38">
        <v>2</v>
      </c>
      <c r="G3249" s="14"/>
      <c r="H3249" s="140">
        <v>58.4</v>
      </c>
      <c r="I3249" s="228">
        <f>IF(R3249="Подлежит расселению",H3249,IF(R3249="Расселено",0,IF(R3249="Пустующие",0,IF(R3249="В суде",H3249))))</f>
        <v>58.4</v>
      </c>
      <c r="J3249" s="228">
        <f t="shared" ref="J3249:J3250" si="1464">IF(E3249="Муниципальная",I3249,IF(E3249="Частная",0,IF(E3249="Государственная",0,IF(E3249="Юр.лицо",0))))</f>
        <v>58.4</v>
      </c>
      <c r="K3249" s="228">
        <f t="shared" ref="K3249:K3250" si="1465">IF(E3249="Муниципальная",0,IF(E3249="Частная",I3249,IF(E3249="Государственная",I3249,IF(E3249="Юр.лицо",I3249))))</f>
        <v>0</v>
      </c>
      <c r="L3249" s="143">
        <f t="shared" si="1463"/>
        <v>1</v>
      </c>
      <c r="M3249" s="12">
        <f t="shared" si="1463"/>
        <v>1</v>
      </c>
      <c r="N3249" s="143">
        <f t="shared" si="1463"/>
        <v>0</v>
      </c>
      <c r="O3249" s="247">
        <v>4</v>
      </c>
      <c r="P3249" s="13"/>
      <c r="Q3249" s="247">
        <f t="shared" si="1451"/>
        <v>4</v>
      </c>
      <c r="R3249" s="223" t="s">
        <v>22</v>
      </c>
      <c r="S3249" s="141">
        <v>42250</v>
      </c>
      <c r="T3249" s="143">
        <v>264</v>
      </c>
      <c r="U3249" s="45">
        <v>43830</v>
      </c>
      <c r="V3249" s="16"/>
      <c r="W3249" s="148" t="s">
        <v>482</v>
      </c>
      <c r="X3249" s="148" t="s">
        <v>555</v>
      </c>
      <c r="Y3249" s="11"/>
    </row>
    <row r="3250" spans="1:25" s="17" customFormat="1" ht="24.95" customHeight="1" x14ac:dyDescent="0.2">
      <c r="A3250" s="58">
        <f t="shared" si="1452"/>
        <v>8</v>
      </c>
      <c r="B3250" s="143" t="s">
        <v>229</v>
      </c>
      <c r="C3250" s="143" t="s">
        <v>236</v>
      </c>
      <c r="D3250" s="142">
        <v>4</v>
      </c>
      <c r="E3250" s="143" t="s">
        <v>12</v>
      </c>
      <c r="F3250" s="38">
        <v>2</v>
      </c>
      <c r="G3250" s="14"/>
      <c r="H3250" s="140">
        <v>52.2</v>
      </c>
      <c r="I3250" s="228">
        <f>IF(R3250="Подлежит расселению",H3250,IF(R3250="Расселено",0,IF(R3250="Пустующие",0,IF(R3250="В суде",H3250))))</f>
        <v>52.2</v>
      </c>
      <c r="J3250" s="228">
        <f t="shared" si="1464"/>
        <v>52.2</v>
      </c>
      <c r="K3250" s="228">
        <f t="shared" si="1465"/>
        <v>0</v>
      </c>
      <c r="L3250" s="143">
        <f t="shared" si="1463"/>
        <v>1</v>
      </c>
      <c r="M3250" s="12">
        <f t="shared" si="1463"/>
        <v>1</v>
      </c>
      <c r="N3250" s="143">
        <f t="shared" si="1463"/>
        <v>0</v>
      </c>
      <c r="O3250" s="247">
        <v>3</v>
      </c>
      <c r="P3250" s="13"/>
      <c r="Q3250" s="247">
        <f t="shared" si="1451"/>
        <v>3</v>
      </c>
      <c r="R3250" s="223" t="s">
        <v>22</v>
      </c>
      <c r="S3250" s="52">
        <v>42250</v>
      </c>
      <c r="T3250" s="49">
        <v>264</v>
      </c>
      <c r="U3250" s="197">
        <v>43830</v>
      </c>
      <c r="V3250" s="16"/>
      <c r="W3250" s="148" t="s">
        <v>482</v>
      </c>
      <c r="X3250" s="148" t="s">
        <v>555</v>
      </c>
      <c r="Y3250" s="11"/>
    </row>
    <row r="3251" spans="1:25" s="72" customFormat="1" ht="21" customHeight="1" x14ac:dyDescent="0.2">
      <c r="A3251" s="75">
        <f t="shared" si="1452"/>
        <v>8</v>
      </c>
      <c r="B3251" s="76" t="s">
        <v>229</v>
      </c>
      <c r="C3251" s="76" t="s">
        <v>236</v>
      </c>
      <c r="D3251" s="77">
        <f>COUNTA(D3247:D3250)</f>
        <v>4</v>
      </c>
      <c r="E3251" s="47" t="s">
        <v>34</v>
      </c>
      <c r="F3251" s="33"/>
      <c r="G3251" s="78">
        <v>226.4</v>
      </c>
      <c r="H3251" s="78">
        <f t="shared" ref="H3251:Q3251" si="1466">SUM(H3247:H3250)</f>
        <v>223.2</v>
      </c>
      <c r="I3251" s="78">
        <f t="shared" si="1466"/>
        <v>161.60000000000002</v>
      </c>
      <c r="J3251" s="78">
        <f t="shared" si="1466"/>
        <v>110.6</v>
      </c>
      <c r="K3251" s="78">
        <f t="shared" si="1466"/>
        <v>51</v>
      </c>
      <c r="L3251" s="77">
        <f t="shared" si="1466"/>
        <v>3</v>
      </c>
      <c r="M3251" s="77">
        <f t="shared" si="1466"/>
        <v>2</v>
      </c>
      <c r="N3251" s="77">
        <f t="shared" si="1466"/>
        <v>1</v>
      </c>
      <c r="O3251" s="77">
        <f t="shared" si="1466"/>
        <v>8</v>
      </c>
      <c r="P3251" s="77">
        <f t="shared" si="1466"/>
        <v>0</v>
      </c>
      <c r="Q3251" s="77">
        <f t="shared" si="1466"/>
        <v>8</v>
      </c>
      <c r="R3251" s="15">
        <f>IF(L3251/D3251=0,"дом расселён 100%",IF(L3251-D3251=0,"0%",IF(L3251/D3251&lt;1,1-L3251/D3251)))</f>
        <v>0.25</v>
      </c>
      <c r="S3251" s="79">
        <v>42250</v>
      </c>
      <c r="T3251" s="76">
        <v>264</v>
      </c>
      <c r="U3251" s="79">
        <v>43830</v>
      </c>
      <c r="V3251" s="16"/>
      <c r="W3251" s="148" t="s">
        <v>482</v>
      </c>
      <c r="X3251" s="148" t="s">
        <v>555</v>
      </c>
      <c r="Y3251" s="11"/>
    </row>
    <row r="3252" spans="1:25" s="17" customFormat="1" ht="24.95" customHeight="1" x14ac:dyDescent="0.2">
      <c r="A3252" s="58">
        <f>A3251+1</f>
        <v>9</v>
      </c>
      <c r="B3252" s="143" t="s">
        <v>229</v>
      </c>
      <c r="C3252" s="143" t="s">
        <v>237</v>
      </c>
      <c r="D3252" s="142">
        <v>1</v>
      </c>
      <c r="E3252" s="143" t="s">
        <v>12</v>
      </c>
      <c r="F3252" s="38">
        <v>2</v>
      </c>
      <c r="G3252" s="14"/>
      <c r="H3252" s="140">
        <v>91.2</v>
      </c>
      <c r="I3252" s="140">
        <f>IF(R3252="Подлежит расселению",H3252,IF(R3252="Расселено",0,IF(R3252="Пустующие",0,IF(R3252="В суде",H3252))))</f>
        <v>0</v>
      </c>
      <c r="J3252" s="140">
        <f>IF(E3252="Муниципальная",I3252,IF(E3252="Частная",0))</f>
        <v>0</v>
      </c>
      <c r="K3252" s="140">
        <f>IF(E3252="Муниципальная",0,IF(E3252="Частная",I3252))</f>
        <v>0</v>
      </c>
      <c r="L3252" s="143">
        <f t="shared" ref="L3252:N3255" si="1467">IF(I3252&gt;0,1,IF(I3252=0,0))</f>
        <v>0</v>
      </c>
      <c r="M3252" s="12">
        <f t="shared" si="1467"/>
        <v>0</v>
      </c>
      <c r="N3252" s="143">
        <f t="shared" si="1467"/>
        <v>0</v>
      </c>
      <c r="O3252" s="247">
        <v>0</v>
      </c>
      <c r="P3252" s="13"/>
      <c r="Q3252" s="247">
        <f t="shared" si="1451"/>
        <v>0</v>
      </c>
      <c r="R3252" s="223" t="s">
        <v>44</v>
      </c>
      <c r="S3252" s="57">
        <v>42250</v>
      </c>
      <c r="T3252" s="54">
        <v>266</v>
      </c>
      <c r="U3252" s="207">
        <v>43830</v>
      </c>
      <c r="V3252" s="16"/>
      <c r="W3252" s="16"/>
      <c r="X3252" s="16"/>
      <c r="Y3252" s="11"/>
    </row>
    <row r="3253" spans="1:25" s="17" customFormat="1" ht="24.95" customHeight="1" x14ac:dyDescent="0.2">
      <c r="A3253" s="58">
        <f t="shared" si="1452"/>
        <v>9</v>
      </c>
      <c r="B3253" s="143" t="s">
        <v>229</v>
      </c>
      <c r="C3253" s="143" t="s">
        <v>237</v>
      </c>
      <c r="D3253" s="142">
        <v>2</v>
      </c>
      <c r="E3253" s="143" t="s">
        <v>12</v>
      </c>
      <c r="F3253" s="38">
        <v>2</v>
      </c>
      <c r="G3253" s="14"/>
      <c r="H3253" s="140">
        <v>68.900000000000006</v>
      </c>
      <c r="I3253" s="140">
        <f>IF(R3253="Подлежит расселению",H3253,IF(R3253="Расселено",0,IF(R3253="Пустующие",0,IF(R3253="В суде",H3253))))</f>
        <v>0</v>
      </c>
      <c r="J3253" s="140">
        <f>IF(E3253="Муниципальная",I3253,IF(E3253="Частная",0))</f>
        <v>0</v>
      </c>
      <c r="K3253" s="140">
        <f>IF(E3253="Муниципальная",0,IF(E3253="Частная",I3253))</f>
        <v>0</v>
      </c>
      <c r="L3253" s="143">
        <f t="shared" si="1467"/>
        <v>0</v>
      </c>
      <c r="M3253" s="12">
        <f t="shared" si="1467"/>
        <v>0</v>
      </c>
      <c r="N3253" s="143">
        <f t="shared" si="1467"/>
        <v>0</v>
      </c>
      <c r="O3253" s="247">
        <v>0</v>
      </c>
      <c r="P3253" s="13"/>
      <c r="Q3253" s="247">
        <f t="shared" si="1451"/>
        <v>0</v>
      </c>
      <c r="R3253" s="223" t="s">
        <v>44</v>
      </c>
      <c r="S3253" s="141">
        <v>42250</v>
      </c>
      <c r="T3253" s="143">
        <v>266</v>
      </c>
      <c r="U3253" s="45">
        <v>43830</v>
      </c>
      <c r="V3253" s="16"/>
      <c r="W3253" s="16"/>
      <c r="X3253" s="16"/>
      <c r="Y3253" s="11"/>
    </row>
    <row r="3254" spans="1:25" s="17" customFormat="1" ht="24.95" customHeight="1" x14ac:dyDescent="0.2">
      <c r="A3254" s="58">
        <f t="shared" si="1452"/>
        <v>9</v>
      </c>
      <c r="B3254" s="143" t="s">
        <v>229</v>
      </c>
      <c r="C3254" s="143" t="s">
        <v>237</v>
      </c>
      <c r="D3254" s="142">
        <v>3</v>
      </c>
      <c r="E3254" s="143" t="s">
        <v>12</v>
      </c>
      <c r="F3254" s="38">
        <v>2</v>
      </c>
      <c r="G3254" s="14"/>
      <c r="H3254" s="140">
        <v>54.1</v>
      </c>
      <c r="I3254" s="228">
        <f>IF(R3254="Подлежит расселению",H3254,IF(R3254="Расселено",0,IF(R3254="Пустующие",0,IF(R3254="В суде",H3254))))</f>
        <v>54.1</v>
      </c>
      <c r="J3254" s="228">
        <f t="shared" ref="J3254:J3255" si="1468">IF(E3254="Муниципальная",I3254,IF(E3254="Частная",0,IF(E3254="Государственная",0,IF(E3254="Юр.лицо",0))))</f>
        <v>54.1</v>
      </c>
      <c r="K3254" s="228">
        <f t="shared" ref="K3254:K3255" si="1469">IF(E3254="Муниципальная",0,IF(E3254="Частная",I3254,IF(E3254="Государственная",I3254,IF(E3254="Юр.лицо",I3254))))</f>
        <v>0</v>
      </c>
      <c r="L3254" s="143">
        <f t="shared" si="1467"/>
        <v>1</v>
      </c>
      <c r="M3254" s="12">
        <f t="shared" si="1467"/>
        <v>1</v>
      </c>
      <c r="N3254" s="143">
        <f t="shared" si="1467"/>
        <v>0</v>
      </c>
      <c r="O3254" s="247">
        <v>2</v>
      </c>
      <c r="P3254" s="13"/>
      <c r="Q3254" s="247">
        <v>2</v>
      </c>
      <c r="R3254" s="223" t="s">
        <v>22</v>
      </c>
      <c r="S3254" s="141">
        <v>42250</v>
      </c>
      <c r="T3254" s="143">
        <v>266</v>
      </c>
      <c r="U3254" s="45">
        <v>43830</v>
      </c>
      <c r="V3254" s="16"/>
      <c r="W3254" s="148" t="s">
        <v>482</v>
      </c>
      <c r="X3254" s="148" t="s">
        <v>555</v>
      </c>
      <c r="Y3254" s="11"/>
    </row>
    <row r="3255" spans="1:25" s="17" customFormat="1" ht="24.95" customHeight="1" x14ac:dyDescent="0.2">
      <c r="A3255" s="58">
        <f t="shared" si="1452"/>
        <v>9</v>
      </c>
      <c r="B3255" s="143" t="s">
        <v>229</v>
      </c>
      <c r="C3255" s="143" t="s">
        <v>237</v>
      </c>
      <c r="D3255" s="142">
        <v>4</v>
      </c>
      <c r="E3255" s="143" t="s">
        <v>12</v>
      </c>
      <c r="F3255" s="38">
        <v>2</v>
      </c>
      <c r="G3255" s="14"/>
      <c r="H3255" s="140">
        <v>51.2</v>
      </c>
      <c r="I3255" s="228">
        <f>IF(R3255="Подлежит расселению",H3255,IF(R3255="Расселено",0,IF(R3255="Пустующие",0,IF(R3255="В суде",H3255))))</f>
        <v>51.2</v>
      </c>
      <c r="J3255" s="228">
        <f t="shared" si="1468"/>
        <v>51.2</v>
      </c>
      <c r="K3255" s="228">
        <f t="shared" si="1469"/>
        <v>0</v>
      </c>
      <c r="L3255" s="143">
        <f t="shared" si="1467"/>
        <v>1</v>
      </c>
      <c r="M3255" s="12">
        <f t="shared" si="1467"/>
        <v>1</v>
      </c>
      <c r="N3255" s="143">
        <f t="shared" si="1467"/>
        <v>0</v>
      </c>
      <c r="O3255" s="247">
        <v>3</v>
      </c>
      <c r="P3255" s="13"/>
      <c r="Q3255" s="247">
        <v>3</v>
      </c>
      <c r="R3255" s="223" t="s">
        <v>22</v>
      </c>
      <c r="S3255" s="52">
        <v>42250</v>
      </c>
      <c r="T3255" s="49">
        <v>266</v>
      </c>
      <c r="U3255" s="197">
        <v>43830</v>
      </c>
      <c r="V3255" s="16"/>
      <c r="W3255" s="148" t="s">
        <v>482</v>
      </c>
      <c r="X3255" s="148" t="s">
        <v>555</v>
      </c>
      <c r="Y3255" s="11"/>
    </row>
    <row r="3256" spans="1:25" s="72" customFormat="1" ht="21" customHeight="1" x14ac:dyDescent="0.2">
      <c r="A3256" s="75">
        <f t="shared" si="1452"/>
        <v>9</v>
      </c>
      <c r="B3256" s="76" t="s">
        <v>229</v>
      </c>
      <c r="C3256" s="76" t="s">
        <v>237</v>
      </c>
      <c r="D3256" s="77">
        <f>COUNTA(D3252:D3255)</f>
        <v>4</v>
      </c>
      <c r="E3256" s="47" t="s">
        <v>34</v>
      </c>
      <c r="F3256" s="33"/>
      <c r="G3256" s="78">
        <v>265.39999999999998</v>
      </c>
      <c r="H3256" s="78">
        <f t="shared" ref="H3256:Q3256" si="1470">SUM(H3252:H3255)</f>
        <v>265.40000000000003</v>
      </c>
      <c r="I3256" s="78">
        <f t="shared" si="1470"/>
        <v>105.30000000000001</v>
      </c>
      <c r="J3256" s="78">
        <f t="shared" si="1470"/>
        <v>105.30000000000001</v>
      </c>
      <c r="K3256" s="78">
        <f t="shared" si="1470"/>
        <v>0</v>
      </c>
      <c r="L3256" s="77">
        <f t="shared" si="1470"/>
        <v>2</v>
      </c>
      <c r="M3256" s="77">
        <f t="shared" si="1470"/>
        <v>2</v>
      </c>
      <c r="N3256" s="77">
        <f t="shared" si="1470"/>
        <v>0</v>
      </c>
      <c r="O3256" s="77">
        <f t="shared" si="1470"/>
        <v>5</v>
      </c>
      <c r="P3256" s="77">
        <f t="shared" si="1470"/>
        <v>0</v>
      </c>
      <c r="Q3256" s="77">
        <f t="shared" si="1470"/>
        <v>5</v>
      </c>
      <c r="R3256" s="15">
        <f>IF(L3256/D3256=0,"дом расселён 100%",IF(L3256-D3256=0,"0%",IF(L3256/D3256&lt;1,1-L3256/D3256)))</f>
        <v>0.5</v>
      </c>
      <c r="S3256" s="79">
        <v>42250</v>
      </c>
      <c r="T3256" s="76">
        <v>266</v>
      </c>
      <c r="U3256" s="79">
        <v>43830</v>
      </c>
      <c r="V3256" s="16"/>
      <c r="W3256" s="148" t="s">
        <v>482</v>
      </c>
      <c r="X3256" s="148" t="s">
        <v>555</v>
      </c>
      <c r="Y3256" s="11"/>
    </row>
    <row r="3257" spans="1:25" s="17" customFormat="1" ht="24.95" customHeight="1" x14ac:dyDescent="0.2">
      <c r="A3257" s="58">
        <f>A3256+1</f>
        <v>10</v>
      </c>
      <c r="B3257" s="143" t="s">
        <v>229</v>
      </c>
      <c r="C3257" s="143" t="s">
        <v>238</v>
      </c>
      <c r="D3257" s="142">
        <v>1</v>
      </c>
      <c r="E3257" s="143" t="s">
        <v>12</v>
      </c>
      <c r="F3257" s="38">
        <v>2</v>
      </c>
      <c r="G3257" s="14"/>
      <c r="H3257" s="140">
        <v>36.299999999999997</v>
      </c>
      <c r="I3257" s="228">
        <f>IF(R3257="Подлежит расселению",H3257,IF(R3257="Расселено",0,IF(R3257="Пустующие",0,IF(R3257="В суде",H3257))))</f>
        <v>36.299999999999997</v>
      </c>
      <c r="J3257" s="228">
        <f>IF(E3257="Муниципальная",I3257,IF(E3257="Частная",0,IF(E3257="Государственная",0,IF(E3257="Юр.лицо",0))))</f>
        <v>36.299999999999997</v>
      </c>
      <c r="K3257" s="228">
        <f>IF(E3257="Муниципальная",0,IF(E3257="Частная",I3257,IF(E3257="Государственная",I3257,IF(E3257="Юр.лицо",I3257))))</f>
        <v>0</v>
      </c>
      <c r="L3257" s="143">
        <f t="shared" ref="L3257:N3260" si="1471">IF(I3257&gt;0,1,IF(I3257=0,0))</f>
        <v>1</v>
      </c>
      <c r="M3257" s="12">
        <f t="shared" si="1471"/>
        <v>1</v>
      </c>
      <c r="N3257" s="143">
        <f t="shared" si="1471"/>
        <v>0</v>
      </c>
      <c r="O3257" s="247">
        <v>3</v>
      </c>
      <c r="P3257" s="13"/>
      <c r="Q3257" s="247">
        <f t="shared" si="1451"/>
        <v>3</v>
      </c>
      <c r="R3257" s="223" t="s">
        <v>22</v>
      </c>
      <c r="S3257" s="57">
        <v>41907</v>
      </c>
      <c r="T3257" s="54">
        <v>200</v>
      </c>
      <c r="U3257" s="207">
        <v>43830</v>
      </c>
      <c r="V3257" s="16"/>
      <c r="W3257" s="148" t="s">
        <v>482</v>
      </c>
      <c r="X3257" s="148" t="s">
        <v>555</v>
      </c>
      <c r="Y3257" s="11"/>
    </row>
    <row r="3258" spans="1:25" s="17" customFormat="1" ht="24.95" customHeight="1" x14ac:dyDescent="0.2">
      <c r="A3258" s="58">
        <f t="shared" si="1452"/>
        <v>10</v>
      </c>
      <c r="B3258" s="143" t="s">
        <v>229</v>
      </c>
      <c r="C3258" s="143" t="s">
        <v>238</v>
      </c>
      <c r="D3258" s="142">
        <v>2</v>
      </c>
      <c r="E3258" s="143" t="s">
        <v>12</v>
      </c>
      <c r="F3258" s="38">
        <v>1</v>
      </c>
      <c r="G3258" s="14"/>
      <c r="H3258" s="140">
        <v>37.299999999999997</v>
      </c>
      <c r="I3258" s="140">
        <f>IF(R3258="Подлежит расселению",H3258,IF(R3258="Расселено",0,IF(R3258="Пустующие",0,IF(R3258="В суде",H3258))))</f>
        <v>0</v>
      </c>
      <c r="J3258" s="140">
        <f>IF(E3258="Муниципальная",I3258,IF(E3258="Частная",0))</f>
        <v>0</v>
      </c>
      <c r="K3258" s="140">
        <f>IF(E3258="Муниципальная",0,IF(E3258="Частная",I3258))</f>
        <v>0</v>
      </c>
      <c r="L3258" s="143">
        <f t="shared" si="1471"/>
        <v>0</v>
      </c>
      <c r="M3258" s="12">
        <f t="shared" si="1471"/>
        <v>0</v>
      </c>
      <c r="N3258" s="143">
        <f t="shared" si="1471"/>
        <v>0</v>
      </c>
      <c r="O3258" s="247">
        <v>0</v>
      </c>
      <c r="P3258" s="13"/>
      <c r="Q3258" s="247">
        <f t="shared" si="1451"/>
        <v>0</v>
      </c>
      <c r="R3258" s="223" t="s">
        <v>44</v>
      </c>
      <c r="S3258" s="141">
        <v>41907</v>
      </c>
      <c r="T3258" s="143">
        <v>200</v>
      </c>
      <c r="U3258" s="45">
        <v>43830</v>
      </c>
      <c r="V3258" s="16"/>
      <c r="W3258" s="16"/>
      <c r="X3258" s="16"/>
      <c r="Y3258" s="11"/>
    </row>
    <row r="3259" spans="1:25" s="17" customFormat="1" ht="24.95" customHeight="1" x14ac:dyDescent="0.2">
      <c r="A3259" s="58">
        <f t="shared" si="1452"/>
        <v>10</v>
      </c>
      <c r="B3259" s="143" t="s">
        <v>229</v>
      </c>
      <c r="C3259" s="143" t="s">
        <v>238</v>
      </c>
      <c r="D3259" s="142">
        <v>3</v>
      </c>
      <c r="E3259" s="143" t="s">
        <v>12</v>
      </c>
      <c r="F3259" s="38">
        <v>2</v>
      </c>
      <c r="G3259" s="14"/>
      <c r="H3259" s="140">
        <v>35.799999999999997</v>
      </c>
      <c r="I3259" s="140">
        <f>IF(R3259="Подлежит расселению",H3259,IF(R3259="Расселено",0,IF(R3259="Пустующие",0,IF(R3259="В суде",H3259))))</f>
        <v>0</v>
      </c>
      <c r="J3259" s="140">
        <f>IF(E3259="Муниципальная",I3259,IF(E3259="Частная",0))</f>
        <v>0</v>
      </c>
      <c r="K3259" s="140">
        <f>IF(E3259="Муниципальная",0,IF(E3259="Частная",I3259))</f>
        <v>0</v>
      </c>
      <c r="L3259" s="143">
        <f t="shared" si="1471"/>
        <v>0</v>
      </c>
      <c r="M3259" s="12">
        <f t="shared" si="1471"/>
        <v>0</v>
      </c>
      <c r="N3259" s="143">
        <f t="shared" si="1471"/>
        <v>0</v>
      </c>
      <c r="O3259" s="247">
        <v>0</v>
      </c>
      <c r="P3259" s="13"/>
      <c r="Q3259" s="247">
        <f t="shared" si="1451"/>
        <v>0</v>
      </c>
      <c r="R3259" s="223" t="s">
        <v>44</v>
      </c>
      <c r="S3259" s="141">
        <v>41907</v>
      </c>
      <c r="T3259" s="143">
        <v>200</v>
      </c>
      <c r="U3259" s="45">
        <v>43830</v>
      </c>
      <c r="V3259" s="16"/>
      <c r="W3259" s="16"/>
      <c r="X3259" s="16"/>
      <c r="Y3259" s="11"/>
    </row>
    <row r="3260" spans="1:25" s="17" customFormat="1" ht="24.95" customHeight="1" x14ac:dyDescent="0.2">
      <c r="A3260" s="58">
        <f t="shared" si="1452"/>
        <v>10</v>
      </c>
      <c r="B3260" s="143" t="s">
        <v>229</v>
      </c>
      <c r="C3260" s="143" t="s">
        <v>238</v>
      </c>
      <c r="D3260" s="142">
        <v>4</v>
      </c>
      <c r="E3260" s="143" t="s">
        <v>12</v>
      </c>
      <c r="F3260" s="38">
        <v>1</v>
      </c>
      <c r="G3260" s="14"/>
      <c r="H3260" s="140">
        <v>37.299999999999997</v>
      </c>
      <c r="I3260" s="140">
        <f>IF(R3260="Подлежит расселению",H3260,IF(R3260="Расселено",0,IF(R3260="Пустующие",0,IF(R3260="В суде",H3260))))</f>
        <v>0</v>
      </c>
      <c r="J3260" s="140">
        <f>IF(E3260="Муниципальная",I3260,IF(E3260="Частная",0))</f>
        <v>0</v>
      </c>
      <c r="K3260" s="140">
        <f>IF(E3260="Муниципальная",0,IF(E3260="Частная",I3260))</f>
        <v>0</v>
      </c>
      <c r="L3260" s="143">
        <f t="shared" si="1471"/>
        <v>0</v>
      </c>
      <c r="M3260" s="12">
        <f t="shared" si="1471"/>
        <v>0</v>
      </c>
      <c r="N3260" s="143">
        <f t="shared" si="1471"/>
        <v>0</v>
      </c>
      <c r="O3260" s="247">
        <v>0</v>
      </c>
      <c r="P3260" s="13"/>
      <c r="Q3260" s="247">
        <f t="shared" si="1451"/>
        <v>0</v>
      </c>
      <c r="R3260" s="223" t="s">
        <v>44</v>
      </c>
      <c r="S3260" s="52">
        <v>41907</v>
      </c>
      <c r="T3260" s="49">
        <v>200</v>
      </c>
      <c r="U3260" s="197">
        <v>43830</v>
      </c>
      <c r="V3260" s="16"/>
      <c r="W3260" s="16"/>
      <c r="X3260" s="16"/>
      <c r="Y3260" s="11"/>
    </row>
    <row r="3261" spans="1:25" s="72" customFormat="1" ht="21" customHeight="1" x14ac:dyDescent="0.2">
      <c r="A3261" s="75">
        <f t="shared" si="1452"/>
        <v>10</v>
      </c>
      <c r="B3261" s="76" t="s">
        <v>229</v>
      </c>
      <c r="C3261" s="76" t="s">
        <v>238</v>
      </c>
      <c r="D3261" s="77">
        <f>COUNTA(D3257:D3260)</f>
        <v>4</v>
      </c>
      <c r="E3261" s="47" t="s">
        <v>34</v>
      </c>
      <c r="F3261" s="33"/>
      <c r="G3261" s="78">
        <v>146.69999999999999</v>
      </c>
      <c r="H3261" s="78">
        <f t="shared" ref="H3261:Q3261" si="1472">SUM(H3257:H3260)</f>
        <v>146.69999999999999</v>
      </c>
      <c r="I3261" s="78">
        <f t="shared" si="1472"/>
        <v>36.299999999999997</v>
      </c>
      <c r="J3261" s="78">
        <f t="shared" si="1472"/>
        <v>36.299999999999997</v>
      </c>
      <c r="K3261" s="78">
        <f t="shared" si="1472"/>
        <v>0</v>
      </c>
      <c r="L3261" s="77">
        <f t="shared" si="1472"/>
        <v>1</v>
      </c>
      <c r="M3261" s="77">
        <f t="shared" si="1472"/>
        <v>1</v>
      </c>
      <c r="N3261" s="77">
        <f t="shared" si="1472"/>
        <v>0</v>
      </c>
      <c r="O3261" s="77">
        <f t="shared" si="1472"/>
        <v>3</v>
      </c>
      <c r="P3261" s="77">
        <f t="shared" si="1472"/>
        <v>0</v>
      </c>
      <c r="Q3261" s="77">
        <f t="shared" si="1472"/>
        <v>3</v>
      </c>
      <c r="R3261" s="15">
        <f>IF(L3261/D3261=0,"дом расселён 100%",IF(L3261-D3261=0,"0%",IF(L3261/D3261&lt;1,1-L3261/D3261)))</f>
        <v>0.75</v>
      </c>
      <c r="S3261" s="79">
        <v>41907</v>
      </c>
      <c r="T3261" s="76">
        <v>200</v>
      </c>
      <c r="U3261" s="79">
        <v>43830</v>
      </c>
      <c r="V3261" s="16"/>
      <c r="W3261" s="148" t="s">
        <v>482</v>
      </c>
      <c r="X3261" s="148" t="s">
        <v>555</v>
      </c>
      <c r="Y3261" s="11"/>
    </row>
    <row r="3262" spans="1:25" s="17" customFormat="1" ht="24.95" customHeight="1" x14ac:dyDescent="0.2">
      <c r="A3262" s="58">
        <f>A3261+1</f>
        <v>11</v>
      </c>
      <c r="B3262" s="143" t="s">
        <v>229</v>
      </c>
      <c r="C3262" s="143" t="s">
        <v>239</v>
      </c>
      <c r="D3262" s="142">
        <v>1</v>
      </c>
      <c r="E3262" s="143" t="s">
        <v>12</v>
      </c>
      <c r="F3262" s="38">
        <v>2</v>
      </c>
      <c r="G3262" s="14"/>
      <c r="H3262" s="140">
        <v>40.4</v>
      </c>
      <c r="I3262" s="228">
        <f>IF(R3262="Подлежит расселению",H3262,IF(R3262="Расселено",0,IF(R3262="Пустующие",0,IF(R3262="В суде",H3262))))</f>
        <v>0</v>
      </c>
      <c r="J3262" s="228">
        <f>IF(E3262="Муниципальная",I3262,IF(E3262="Частная",0,IF(E3262="Государственная",0,IF(E3262="Юр.лицо",0))))</f>
        <v>0</v>
      </c>
      <c r="K3262" s="228">
        <f>IF(E3262="Муниципальная",0,IF(E3262="Частная",I3262,IF(E3262="Государственная",I3262,IF(E3262="Юр.лицо",I3262))))</f>
        <v>0</v>
      </c>
      <c r="L3262" s="143">
        <f t="shared" ref="L3262:N3265" si="1473">IF(I3262&gt;0,1,IF(I3262=0,0))</f>
        <v>0</v>
      </c>
      <c r="M3262" s="12">
        <f t="shared" si="1473"/>
        <v>0</v>
      </c>
      <c r="N3262" s="143">
        <f t="shared" si="1473"/>
        <v>0</v>
      </c>
      <c r="O3262" s="247"/>
      <c r="P3262" s="13"/>
      <c r="Q3262" s="247">
        <f t="shared" si="1451"/>
        <v>0</v>
      </c>
      <c r="R3262" s="223" t="s">
        <v>106</v>
      </c>
      <c r="S3262" s="57">
        <v>42250</v>
      </c>
      <c r="T3262" s="54">
        <v>261</v>
      </c>
      <c r="U3262" s="207">
        <v>43830</v>
      </c>
      <c r="V3262" s="16"/>
      <c r="W3262" s="16"/>
      <c r="X3262" s="16"/>
      <c r="Y3262" s="11"/>
    </row>
    <row r="3263" spans="1:25" s="17" customFormat="1" ht="24.95" customHeight="1" x14ac:dyDescent="0.2">
      <c r="A3263" s="58">
        <f t="shared" si="1452"/>
        <v>11</v>
      </c>
      <c r="B3263" s="143" t="s">
        <v>229</v>
      </c>
      <c r="C3263" s="143" t="s">
        <v>239</v>
      </c>
      <c r="D3263" s="142">
        <v>2</v>
      </c>
      <c r="E3263" s="143" t="s">
        <v>12</v>
      </c>
      <c r="F3263" s="38">
        <v>2</v>
      </c>
      <c r="G3263" s="14"/>
      <c r="H3263" s="140">
        <v>35.299999999999997</v>
      </c>
      <c r="I3263" s="140">
        <f>IF(R3263="Подлежит расселению",H3263,IF(R3263="Расселено",0,IF(R3263="Пустующие",0,IF(R3263="В суде",H3263))))</f>
        <v>0</v>
      </c>
      <c r="J3263" s="140">
        <f>IF(E3263="Муниципальная",I3263,IF(E3263="Частная",0))</f>
        <v>0</v>
      </c>
      <c r="K3263" s="140">
        <f>IF(E3263="Муниципальная",0,IF(E3263="Частная",I3263))</f>
        <v>0</v>
      </c>
      <c r="L3263" s="143">
        <f t="shared" si="1473"/>
        <v>0</v>
      </c>
      <c r="M3263" s="12">
        <f t="shared" si="1473"/>
        <v>0</v>
      </c>
      <c r="N3263" s="143">
        <f t="shared" si="1473"/>
        <v>0</v>
      </c>
      <c r="O3263" s="247"/>
      <c r="P3263" s="13"/>
      <c r="Q3263" s="247"/>
      <c r="R3263" s="223" t="s">
        <v>44</v>
      </c>
      <c r="S3263" s="141">
        <v>42250</v>
      </c>
      <c r="T3263" s="143">
        <v>261</v>
      </c>
      <c r="U3263" s="45">
        <v>43830</v>
      </c>
      <c r="V3263" s="16"/>
      <c r="W3263" s="148" t="s">
        <v>482</v>
      </c>
      <c r="X3263" s="148" t="s">
        <v>555</v>
      </c>
      <c r="Y3263" s="11"/>
    </row>
    <row r="3264" spans="1:25" s="17" customFormat="1" ht="24.95" customHeight="1" x14ac:dyDescent="0.2">
      <c r="A3264" s="58">
        <f t="shared" si="1452"/>
        <v>11</v>
      </c>
      <c r="B3264" s="143" t="s">
        <v>229</v>
      </c>
      <c r="C3264" s="143" t="s">
        <v>239</v>
      </c>
      <c r="D3264" s="142">
        <v>3</v>
      </c>
      <c r="E3264" s="143" t="s">
        <v>13</v>
      </c>
      <c r="F3264" s="38">
        <v>2</v>
      </c>
      <c r="G3264" s="14"/>
      <c r="H3264" s="140">
        <v>42.3</v>
      </c>
      <c r="I3264" s="228">
        <f>IF(R3264="Подлежит расселению",H3264,IF(R3264="Расселено",0,IF(R3264="Пустующие",0,IF(R3264="В суде",H3264))))</f>
        <v>42.3</v>
      </c>
      <c r="J3264" s="228">
        <f t="shared" ref="J3264:J3265" si="1474">IF(E3264="Муниципальная",I3264,IF(E3264="Частная",0,IF(E3264="Государственная",0,IF(E3264="Юр.лицо",0))))</f>
        <v>0</v>
      </c>
      <c r="K3264" s="228">
        <f t="shared" ref="K3264:K3265" si="1475">IF(E3264="Муниципальная",0,IF(E3264="Частная",I3264,IF(E3264="Государственная",I3264,IF(E3264="Юр.лицо",I3264))))</f>
        <v>42.3</v>
      </c>
      <c r="L3264" s="143">
        <f t="shared" si="1473"/>
        <v>1</v>
      </c>
      <c r="M3264" s="12">
        <f t="shared" si="1473"/>
        <v>0</v>
      </c>
      <c r="N3264" s="143">
        <f t="shared" si="1473"/>
        <v>1</v>
      </c>
      <c r="O3264" s="247">
        <v>1</v>
      </c>
      <c r="P3264" s="13"/>
      <c r="Q3264" s="247">
        <f t="shared" si="1451"/>
        <v>1</v>
      </c>
      <c r="R3264" s="223" t="s">
        <v>22</v>
      </c>
      <c r="S3264" s="141">
        <v>42250</v>
      </c>
      <c r="T3264" s="143">
        <v>261</v>
      </c>
      <c r="U3264" s="45">
        <v>43830</v>
      </c>
      <c r="V3264" s="139">
        <v>40274</v>
      </c>
      <c r="W3264" s="148" t="s">
        <v>482</v>
      </c>
      <c r="X3264" s="148" t="s">
        <v>555</v>
      </c>
      <c r="Y3264" s="11"/>
    </row>
    <row r="3265" spans="1:25" s="17" customFormat="1" ht="24.95" customHeight="1" x14ac:dyDescent="0.2">
      <c r="A3265" s="58">
        <f t="shared" si="1452"/>
        <v>11</v>
      </c>
      <c r="B3265" s="143" t="s">
        <v>229</v>
      </c>
      <c r="C3265" s="143" t="s">
        <v>239</v>
      </c>
      <c r="D3265" s="142">
        <v>4</v>
      </c>
      <c r="E3265" s="143" t="s">
        <v>13</v>
      </c>
      <c r="F3265" s="38">
        <v>2</v>
      </c>
      <c r="G3265" s="14"/>
      <c r="H3265" s="140">
        <v>45.2</v>
      </c>
      <c r="I3265" s="228">
        <f>IF(R3265="Подлежит расселению",H3265,IF(R3265="Расселено",0,IF(R3265="Пустующие",0,IF(R3265="В суде",H3265))))</f>
        <v>45.2</v>
      </c>
      <c r="J3265" s="228">
        <f t="shared" si="1474"/>
        <v>0</v>
      </c>
      <c r="K3265" s="228">
        <f t="shared" si="1475"/>
        <v>45.2</v>
      </c>
      <c r="L3265" s="143">
        <f t="shared" si="1473"/>
        <v>1</v>
      </c>
      <c r="M3265" s="12">
        <f t="shared" si="1473"/>
        <v>0</v>
      </c>
      <c r="N3265" s="143">
        <f t="shared" si="1473"/>
        <v>1</v>
      </c>
      <c r="O3265" s="247">
        <v>2</v>
      </c>
      <c r="P3265" s="13"/>
      <c r="Q3265" s="247">
        <f t="shared" si="1451"/>
        <v>2</v>
      </c>
      <c r="R3265" s="223" t="s">
        <v>22</v>
      </c>
      <c r="S3265" s="52">
        <v>42250</v>
      </c>
      <c r="T3265" s="49">
        <v>261</v>
      </c>
      <c r="U3265" s="197">
        <v>43830</v>
      </c>
      <c r="V3265" s="139">
        <v>41771</v>
      </c>
      <c r="W3265" s="148" t="s">
        <v>482</v>
      </c>
      <c r="X3265" s="148" t="s">
        <v>555</v>
      </c>
      <c r="Y3265" s="11"/>
    </row>
    <row r="3266" spans="1:25" s="72" customFormat="1" ht="21" customHeight="1" x14ac:dyDescent="0.2">
      <c r="A3266" s="75">
        <f t="shared" si="1452"/>
        <v>11</v>
      </c>
      <c r="B3266" s="76" t="s">
        <v>229</v>
      </c>
      <c r="C3266" s="76" t="s">
        <v>239</v>
      </c>
      <c r="D3266" s="77">
        <f>COUNTA(D3262:D3265)</f>
        <v>4</v>
      </c>
      <c r="E3266" s="47" t="s">
        <v>34</v>
      </c>
      <c r="F3266" s="33"/>
      <c r="G3266" s="78">
        <v>163.19999999999999</v>
      </c>
      <c r="H3266" s="78">
        <f t="shared" ref="H3266:Q3266" si="1476">SUM(H3262:H3265)</f>
        <v>163.19999999999999</v>
      </c>
      <c r="I3266" s="78">
        <f t="shared" si="1476"/>
        <v>87.5</v>
      </c>
      <c r="J3266" s="78">
        <f t="shared" si="1476"/>
        <v>0</v>
      </c>
      <c r="K3266" s="78">
        <f t="shared" si="1476"/>
        <v>87.5</v>
      </c>
      <c r="L3266" s="77">
        <f t="shared" si="1476"/>
        <v>2</v>
      </c>
      <c r="M3266" s="77">
        <f t="shared" si="1476"/>
        <v>0</v>
      </c>
      <c r="N3266" s="77">
        <f t="shared" si="1476"/>
        <v>2</v>
      </c>
      <c r="O3266" s="77">
        <f t="shared" si="1476"/>
        <v>3</v>
      </c>
      <c r="P3266" s="77">
        <f t="shared" si="1476"/>
        <v>0</v>
      </c>
      <c r="Q3266" s="77">
        <f t="shared" si="1476"/>
        <v>3</v>
      </c>
      <c r="R3266" s="15">
        <f>IF(L3266/D3266=0,"дом расселён 100%",IF(L3266-D3266=0,"0%",IF(L3266/D3266&lt;1,1-L3266/D3266)))</f>
        <v>0.5</v>
      </c>
      <c r="S3266" s="79">
        <v>42250</v>
      </c>
      <c r="T3266" s="76">
        <v>261</v>
      </c>
      <c r="U3266" s="79">
        <v>43830</v>
      </c>
      <c r="V3266" s="16"/>
      <c r="W3266" s="148" t="s">
        <v>482</v>
      </c>
      <c r="X3266" s="148" t="s">
        <v>555</v>
      </c>
      <c r="Y3266" s="11"/>
    </row>
    <row r="3267" spans="1:25" s="17" customFormat="1" ht="24.95" customHeight="1" x14ac:dyDescent="0.2">
      <c r="A3267" s="58">
        <f>A3266+1</f>
        <v>12</v>
      </c>
      <c r="B3267" s="143" t="s">
        <v>229</v>
      </c>
      <c r="C3267" s="143" t="s">
        <v>240</v>
      </c>
      <c r="D3267" s="142">
        <v>1</v>
      </c>
      <c r="E3267" s="143" t="s">
        <v>12</v>
      </c>
      <c r="F3267" s="38">
        <v>2</v>
      </c>
      <c r="G3267" s="14"/>
      <c r="H3267" s="140">
        <v>46.3</v>
      </c>
      <c r="I3267" s="228">
        <f>IF(R3267="Подлежит расселению",H3267,IF(R3267="Расселено",0,IF(R3267="Пустующие",0,IF(R3267="В суде",H3267))))</f>
        <v>46.3</v>
      </c>
      <c r="J3267" s="228">
        <f t="shared" ref="J3267:J3270" si="1477">IF(E3267="Муниципальная",I3267,IF(E3267="Частная",0,IF(E3267="Государственная",0,IF(E3267="Юр.лицо",0))))</f>
        <v>46.3</v>
      </c>
      <c r="K3267" s="228">
        <f t="shared" ref="K3267:K3270" si="1478">IF(E3267="Муниципальная",0,IF(E3267="Частная",I3267,IF(E3267="Государственная",I3267,IF(E3267="Юр.лицо",I3267))))</f>
        <v>0</v>
      </c>
      <c r="L3267" s="143">
        <f t="shared" ref="L3267:N3270" si="1479">IF(I3267&gt;0,1,IF(I3267=0,0))</f>
        <v>1</v>
      </c>
      <c r="M3267" s="12">
        <f t="shared" si="1479"/>
        <v>1</v>
      </c>
      <c r="N3267" s="143">
        <f t="shared" si="1479"/>
        <v>0</v>
      </c>
      <c r="O3267" s="247">
        <v>2</v>
      </c>
      <c r="P3267" s="13"/>
      <c r="Q3267" s="247">
        <f t="shared" si="1451"/>
        <v>2</v>
      </c>
      <c r="R3267" s="223" t="s">
        <v>22</v>
      </c>
      <c r="S3267" s="57">
        <v>42250</v>
      </c>
      <c r="T3267" s="54">
        <v>43</v>
      </c>
      <c r="U3267" s="207">
        <v>43830</v>
      </c>
      <c r="V3267" s="16"/>
      <c r="W3267" s="148" t="s">
        <v>482</v>
      </c>
      <c r="X3267" s="148" t="s">
        <v>555</v>
      </c>
      <c r="Y3267" s="11"/>
    </row>
    <row r="3268" spans="1:25" s="17" customFormat="1" ht="24.95" customHeight="1" x14ac:dyDescent="0.2">
      <c r="A3268" s="58">
        <f t="shared" si="1452"/>
        <v>12</v>
      </c>
      <c r="B3268" s="143" t="s">
        <v>229</v>
      </c>
      <c r="C3268" s="143" t="s">
        <v>240</v>
      </c>
      <c r="D3268" s="142">
        <v>2</v>
      </c>
      <c r="E3268" s="143" t="s">
        <v>13</v>
      </c>
      <c r="F3268" s="38">
        <v>2</v>
      </c>
      <c r="G3268" s="14"/>
      <c r="H3268" s="140">
        <v>43.7</v>
      </c>
      <c r="I3268" s="228">
        <f>IF(R3268="Подлежит расселению",H3268,IF(R3268="Расселено",0,IF(R3268="Пустующие",0,IF(R3268="В суде",H3268))))</f>
        <v>43.7</v>
      </c>
      <c r="J3268" s="228">
        <f t="shared" si="1477"/>
        <v>0</v>
      </c>
      <c r="K3268" s="228">
        <f t="shared" si="1478"/>
        <v>43.7</v>
      </c>
      <c r="L3268" s="143">
        <f t="shared" si="1479"/>
        <v>1</v>
      </c>
      <c r="M3268" s="12">
        <f t="shared" si="1479"/>
        <v>0</v>
      </c>
      <c r="N3268" s="143">
        <f t="shared" si="1479"/>
        <v>1</v>
      </c>
      <c r="O3268" s="247">
        <v>2</v>
      </c>
      <c r="P3268" s="13"/>
      <c r="Q3268" s="247">
        <f t="shared" si="1451"/>
        <v>2</v>
      </c>
      <c r="R3268" s="223" t="s">
        <v>22</v>
      </c>
      <c r="S3268" s="141">
        <v>42250</v>
      </c>
      <c r="T3268" s="143">
        <v>43</v>
      </c>
      <c r="U3268" s="45">
        <v>43830</v>
      </c>
      <c r="V3268" s="139">
        <v>39594</v>
      </c>
      <c r="W3268" s="148" t="s">
        <v>482</v>
      </c>
      <c r="X3268" s="148" t="s">
        <v>555</v>
      </c>
      <c r="Y3268" s="11"/>
    </row>
    <row r="3269" spans="1:25" s="17" customFormat="1" ht="24.95" customHeight="1" x14ac:dyDescent="0.2">
      <c r="A3269" s="58">
        <f t="shared" si="1452"/>
        <v>12</v>
      </c>
      <c r="B3269" s="143" t="s">
        <v>229</v>
      </c>
      <c r="C3269" s="143" t="s">
        <v>240</v>
      </c>
      <c r="D3269" s="142">
        <v>3</v>
      </c>
      <c r="E3269" s="143" t="s">
        <v>12</v>
      </c>
      <c r="F3269" s="38">
        <v>2</v>
      </c>
      <c r="G3269" s="14"/>
      <c r="H3269" s="140">
        <v>39.799999999999997</v>
      </c>
      <c r="I3269" s="228">
        <f>IF(R3269="Подлежит расселению",H3269,IF(R3269="Расселено",0,IF(R3269="Пустующие",0,IF(R3269="В суде",H3269))))</f>
        <v>39.799999999999997</v>
      </c>
      <c r="J3269" s="228">
        <f t="shared" si="1477"/>
        <v>39.799999999999997</v>
      </c>
      <c r="K3269" s="228">
        <f t="shared" si="1478"/>
        <v>0</v>
      </c>
      <c r="L3269" s="143">
        <f t="shared" si="1479"/>
        <v>1</v>
      </c>
      <c r="M3269" s="12">
        <f t="shared" si="1479"/>
        <v>1</v>
      </c>
      <c r="N3269" s="143">
        <f t="shared" si="1479"/>
        <v>0</v>
      </c>
      <c r="O3269" s="247">
        <v>1</v>
      </c>
      <c r="P3269" s="13">
        <v>1</v>
      </c>
      <c r="Q3269" s="247">
        <f t="shared" si="1451"/>
        <v>0</v>
      </c>
      <c r="R3269" s="223" t="s">
        <v>22</v>
      </c>
      <c r="S3269" s="141">
        <v>42250</v>
      </c>
      <c r="T3269" s="143">
        <v>43</v>
      </c>
      <c r="U3269" s="45">
        <v>43830</v>
      </c>
      <c r="V3269" s="16"/>
      <c r="W3269" s="148" t="s">
        <v>482</v>
      </c>
      <c r="X3269" s="148" t="s">
        <v>555</v>
      </c>
      <c r="Y3269" s="11"/>
    </row>
    <row r="3270" spans="1:25" s="17" customFormat="1" ht="24.95" customHeight="1" x14ac:dyDescent="0.2">
      <c r="A3270" s="58">
        <f t="shared" si="1452"/>
        <v>12</v>
      </c>
      <c r="B3270" s="143" t="s">
        <v>229</v>
      </c>
      <c r="C3270" s="143" t="s">
        <v>240</v>
      </c>
      <c r="D3270" s="142">
        <v>4</v>
      </c>
      <c r="E3270" s="143" t="s">
        <v>12</v>
      </c>
      <c r="F3270" s="38">
        <v>2</v>
      </c>
      <c r="G3270" s="14"/>
      <c r="H3270" s="140">
        <v>40.5</v>
      </c>
      <c r="I3270" s="228">
        <f>IF(R3270="Подлежит расселению",H3270,IF(R3270="Расселено",0,IF(R3270="Пустующие",0,IF(R3270="В суде",H3270))))</f>
        <v>0</v>
      </c>
      <c r="J3270" s="228">
        <f t="shared" si="1477"/>
        <v>0</v>
      </c>
      <c r="K3270" s="228">
        <f t="shared" si="1478"/>
        <v>0</v>
      </c>
      <c r="L3270" s="143">
        <f t="shared" si="1479"/>
        <v>0</v>
      </c>
      <c r="M3270" s="12">
        <f t="shared" si="1479"/>
        <v>0</v>
      </c>
      <c r="N3270" s="143">
        <f t="shared" si="1479"/>
        <v>0</v>
      </c>
      <c r="O3270" s="247">
        <v>0</v>
      </c>
      <c r="P3270" s="13"/>
      <c r="Q3270" s="247">
        <f t="shared" si="1451"/>
        <v>0</v>
      </c>
      <c r="R3270" s="223" t="s">
        <v>106</v>
      </c>
      <c r="S3270" s="52">
        <v>42250</v>
      </c>
      <c r="T3270" s="49">
        <v>43</v>
      </c>
      <c r="U3270" s="197">
        <v>43830</v>
      </c>
      <c r="V3270" s="16"/>
      <c r="W3270" s="16"/>
      <c r="X3270" s="16"/>
      <c r="Y3270" s="11"/>
    </row>
    <row r="3271" spans="1:25" s="72" customFormat="1" ht="21" customHeight="1" x14ac:dyDescent="0.2">
      <c r="A3271" s="75">
        <f t="shared" si="1452"/>
        <v>12</v>
      </c>
      <c r="B3271" s="76" t="s">
        <v>229</v>
      </c>
      <c r="C3271" s="76" t="s">
        <v>240</v>
      </c>
      <c r="D3271" s="77">
        <f>COUNTA(D3267:D3270)</f>
        <v>4</v>
      </c>
      <c r="E3271" s="47" t="s">
        <v>34</v>
      </c>
      <c r="F3271" s="33"/>
      <c r="G3271" s="78">
        <v>170.3</v>
      </c>
      <c r="H3271" s="78">
        <f t="shared" ref="H3271:Q3271" si="1480">SUM(H3267:H3270)</f>
        <v>170.3</v>
      </c>
      <c r="I3271" s="78">
        <f t="shared" si="1480"/>
        <v>129.80000000000001</v>
      </c>
      <c r="J3271" s="78">
        <f t="shared" si="1480"/>
        <v>86.1</v>
      </c>
      <c r="K3271" s="78">
        <f t="shared" si="1480"/>
        <v>43.7</v>
      </c>
      <c r="L3271" s="77">
        <f t="shared" si="1480"/>
        <v>3</v>
      </c>
      <c r="M3271" s="77">
        <f t="shared" si="1480"/>
        <v>2</v>
      </c>
      <c r="N3271" s="77">
        <f t="shared" si="1480"/>
        <v>1</v>
      </c>
      <c r="O3271" s="77">
        <f t="shared" si="1480"/>
        <v>5</v>
      </c>
      <c r="P3271" s="77">
        <f t="shared" si="1480"/>
        <v>1</v>
      </c>
      <c r="Q3271" s="77">
        <f t="shared" si="1480"/>
        <v>4</v>
      </c>
      <c r="R3271" s="15">
        <f>IF(L3271/D3271=0,"дом расселён 100%",IF(L3271-D3271=0,"0%",IF(L3271/D3271&lt;1,1-L3271/D3271)))</f>
        <v>0.25</v>
      </c>
      <c r="S3271" s="79">
        <v>42250</v>
      </c>
      <c r="T3271" s="76">
        <v>43</v>
      </c>
      <c r="U3271" s="79">
        <v>43830</v>
      </c>
      <c r="V3271" s="16"/>
      <c r="W3271" s="148" t="s">
        <v>482</v>
      </c>
      <c r="X3271" s="148" t="s">
        <v>555</v>
      </c>
      <c r="Y3271" s="11"/>
    </row>
    <row r="3272" spans="1:25" s="17" customFormat="1" ht="24.95" customHeight="1" x14ac:dyDescent="0.2">
      <c r="A3272" s="58">
        <f>A3271+1</f>
        <v>13</v>
      </c>
      <c r="B3272" s="143" t="s">
        <v>229</v>
      </c>
      <c r="C3272" s="143" t="s">
        <v>241</v>
      </c>
      <c r="D3272" s="142">
        <v>1</v>
      </c>
      <c r="E3272" s="143" t="s">
        <v>12</v>
      </c>
      <c r="F3272" s="38">
        <v>1</v>
      </c>
      <c r="G3272" s="14"/>
      <c r="H3272" s="140">
        <v>32.9</v>
      </c>
      <c r="I3272" s="228">
        <f t="shared" ref="I3272:I3278" si="1481">IF(R3272="Подлежит расселению",H3272,IF(R3272="Расселено",0,IF(R3272="Пустующие",0,IF(R3272="В суде",H3272))))</f>
        <v>0</v>
      </c>
      <c r="J3272" s="228">
        <f t="shared" ref="J3272:J3278" si="1482">IF(E3272="Муниципальная",I3272,IF(E3272="Частная",0,IF(E3272="Государственная",0,IF(E3272="Юр.лицо",0))))</f>
        <v>0</v>
      </c>
      <c r="K3272" s="228">
        <f t="shared" ref="K3272:K3278" si="1483">IF(E3272="Муниципальная",0,IF(E3272="Частная",I3272,IF(E3272="Государственная",I3272,IF(E3272="Юр.лицо",I3272))))</f>
        <v>0</v>
      </c>
      <c r="L3272" s="143">
        <f t="shared" ref="L3272:N3278" si="1484">IF(I3272&gt;0,1,IF(I3272=0,0))</f>
        <v>0</v>
      </c>
      <c r="M3272" s="12">
        <f t="shared" si="1484"/>
        <v>0</v>
      </c>
      <c r="N3272" s="143">
        <f t="shared" si="1484"/>
        <v>0</v>
      </c>
      <c r="O3272" s="247">
        <v>0</v>
      </c>
      <c r="P3272" s="13"/>
      <c r="Q3272" s="247">
        <f t="shared" si="1451"/>
        <v>0</v>
      </c>
      <c r="R3272" s="223" t="s">
        <v>106</v>
      </c>
      <c r="S3272" s="57">
        <v>42361</v>
      </c>
      <c r="T3272" s="54">
        <v>402</v>
      </c>
      <c r="U3272" s="207">
        <v>43830</v>
      </c>
      <c r="V3272" s="16"/>
      <c r="W3272" s="16"/>
      <c r="X3272" s="16"/>
      <c r="Y3272" s="11"/>
    </row>
    <row r="3273" spans="1:25" s="17" customFormat="1" ht="24.95" customHeight="1" x14ac:dyDescent="0.2">
      <c r="A3273" s="58">
        <f t="shared" si="1452"/>
        <v>13</v>
      </c>
      <c r="B3273" s="143" t="s">
        <v>229</v>
      </c>
      <c r="C3273" s="143" t="s">
        <v>241</v>
      </c>
      <c r="D3273" s="142">
        <v>2</v>
      </c>
      <c r="E3273" s="143" t="s">
        <v>12</v>
      </c>
      <c r="F3273" s="38">
        <v>2</v>
      </c>
      <c r="G3273" s="14"/>
      <c r="H3273" s="140">
        <v>29.9</v>
      </c>
      <c r="I3273" s="228">
        <f t="shared" si="1481"/>
        <v>29.9</v>
      </c>
      <c r="J3273" s="228">
        <f t="shared" si="1482"/>
        <v>29.9</v>
      </c>
      <c r="K3273" s="228">
        <f t="shared" si="1483"/>
        <v>0</v>
      </c>
      <c r="L3273" s="143">
        <f t="shared" si="1484"/>
        <v>1</v>
      </c>
      <c r="M3273" s="12">
        <f t="shared" si="1484"/>
        <v>1</v>
      </c>
      <c r="N3273" s="143">
        <f t="shared" si="1484"/>
        <v>0</v>
      </c>
      <c r="O3273" s="247">
        <v>1</v>
      </c>
      <c r="P3273" s="13"/>
      <c r="Q3273" s="247">
        <f t="shared" si="1451"/>
        <v>1</v>
      </c>
      <c r="R3273" s="223" t="s">
        <v>22</v>
      </c>
      <c r="S3273" s="141">
        <v>42361</v>
      </c>
      <c r="T3273" s="143">
        <v>402</v>
      </c>
      <c r="U3273" s="45">
        <v>43830</v>
      </c>
      <c r="V3273" s="16"/>
      <c r="W3273" s="148" t="s">
        <v>482</v>
      </c>
      <c r="X3273" s="148" t="s">
        <v>555</v>
      </c>
      <c r="Y3273" s="11"/>
    </row>
    <row r="3274" spans="1:25" s="17" customFormat="1" ht="24.95" customHeight="1" x14ac:dyDescent="0.2">
      <c r="A3274" s="58">
        <f t="shared" si="1452"/>
        <v>13</v>
      </c>
      <c r="B3274" s="143" t="s">
        <v>229</v>
      </c>
      <c r="C3274" s="143" t="s">
        <v>241</v>
      </c>
      <c r="D3274" s="142">
        <v>3</v>
      </c>
      <c r="E3274" s="143" t="s">
        <v>12</v>
      </c>
      <c r="F3274" s="38">
        <v>2</v>
      </c>
      <c r="G3274" s="14"/>
      <c r="H3274" s="140">
        <v>47.9</v>
      </c>
      <c r="I3274" s="228">
        <f t="shared" si="1481"/>
        <v>47.9</v>
      </c>
      <c r="J3274" s="228">
        <f t="shared" si="1482"/>
        <v>47.9</v>
      </c>
      <c r="K3274" s="228">
        <f t="shared" si="1483"/>
        <v>0</v>
      </c>
      <c r="L3274" s="143">
        <f t="shared" si="1484"/>
        <v>1</v>
      </c>
      <c r="M3274" s="12">
        <f t="shared" si="1484"/>
        <v>1</v>
      </c>
      <c r="N3274" s="143">
        <f t="shared" si="1484"/>
        <v>0</v>
      </c>
      <c r="O3274" s="247">
        <v>1</v>
      </c>
      <c r="P3274" s="13"/>
      <c r="Q3274" s="247">
        <f t="shared" si="1451"/>
        <v>1</v>
      </c>
      <c r="R3274" s="223" t="s">
        <v>22</v>
      </c>
      <c r="S3274" s="141">
        <v>42361</v>
      </c>
      <c r="T3274" s="143">
        <v>402</v>
      </c>
      <c r="U3274" s="45">
        <v>43830</v>
      </c>
      <c r="V3274" s="16"/>
      <c r="W3274" s="148" t="s">
        <v>482</v>
      </c>
      <c r="X3274" s="148" t="s">
        <v>555</v>
      </c>
      <c r="Y3274" s="11"/>
    </row>
    <row r="3275" spans="1:25" s="17" customFormat="1" ht="24.95" customHeight="1" x14ac:dyDescent="0.2">
      <c r="A3275" s="58">
        <f t="shared" si="1452"/>
        <v>13</v>
      </c>
      <c r="B3275" s="143" t="s">
        <v>229</v>
      </c>
      <c r="C3275" s="143" t="s">
        <v>241</v>
      </c>
      <c r="D3275" s="142">
        <v>4</v>
      </c>
      <c r="E3275" s="143" t="s">
        <v>12</v>
      </c>
      <c r="F3275" s="38">
        <v>2</v>
      </c>
      <c r="G3275" s="14"/>
      <c r="H3275" s="140">
        <v>48.9</v>
      </c>
      <c r="I3275" s="228">
        <f t="shared" si="1481"/>
        <v>48.9</v>
      </c>
      <c r="J3275" s="228">
        <f t="shared" si="1482"/>
        <v>48.9</v>
      </c>
      <c r="K3275" s="228">
        <f t="shared" si="1483"/>
        <v>0</v>
      </c>
      <c r="L3275" s="143">
        <f t="shared" si="1484"/>
        <v>1</v>
      </c>
      <c r="M3275" s="12">
        <f t="shared" si="1484"/>
        <v>1</v>
      </c>
      <c r="N3275" s="143">
        <f t="shared" si="1484"/>
        <v>0</v>
      </c>
      <c r="O3275" s="247">
        <v>5</v>
      </c>
      <c r="P3275" s="13">
        <v>2</v>
      </c>
      <c r="Q3275" s="247">
        <f t="shared" si="1451"/>
        <v>3</v>
      </c>
      <c r="R3275" s="223" t="s">
        <v>22</v>
      </c>
      <c r="S3275" s="141">
        <v>42361</v>
      </c>
      <c r="T3275" s="143">
        <v>402</v>
      </c>
      <c r="U3275" s="45">
        <v>43830</v>
      </c>
      <c r="V3275" s="16"/>
      <c r="W3275" s="148" t="s">
        <v>482</v>
      </c>
      <c r="X3275" s="148" t="s">
        <v>555</v>
      </c>
      <c r="Y3275" s="11"/>
    </row>
    <row r="3276" spans="1:25" s="17" customFormat="1" ht="24.95" customHeight="1" x14ac:dyDescent="0.2">
      <c r="A3276" s="58">
        <f t="shared" si="1452"/>
        <v>13</v>
      </c>
      <c r="B3276" s="143" t="s">
        <v>229</v>
      </c>
      <c r="C3276" s="143" t="s">
        <v>241</v>
      </c>
      <c r="D3276" s="142">
        <v>5</v>
      </c>
      <c r="E3276" s="143" t="s">
        <v>12</v>
      </c>
      <c r="F3276" s="38">
        <v>3</v>
      </c>
      <c r="G3276" s="14"/>
      <c r="H3276" s="140">
        <v>45.6</v>
      </c>
      <c r="I3276" s="228">
        <f t="shared" si="1481"/>
        <v>45.6</v>
      </c>
      <c r="J3276" s="228">
        <f t="shared" si="1482"/>
        <v>45.6</v>
      </c>
      <c r="K3276" s="228">
        <f t="shared" si="1483"/>
        <v>0</v>
      </c>
      <c r="L3276" s="143">
        <f t="shared" si="1484"/>
        <v>1</v>
      </c>
      <c r="M3276" s="12">
        <f t="shared" si="1484"/>
        <v>1</v>
      </c>
      <c r="N3276" s="143">
        <f t="shared" si="1484"/>
        <v>0</v>
      </c>
      <c r="O3276" s="247">
        <v>4</v>
      </c>
      <c r="P3276" s="13"/>
      <c r="Q3276" s="247">
        <f t="shared" si="1451"/>
        <v>4</v>
      </c>
      <c r="R3276" s="223" t="s">
        <v>22</v>
      </c>
      <c r="S3276" s="141">
        <v>42361</v>
      </c>
      <c r="T3276" s="143">
        <v>402</v>
      </c>
      <c r="U3276" s="45">
        <v>43830</v>
      </c>
      <c r="V3276" s="16"/>
      <c r="W3276" s="148" t="s">
        <v>482</v>
      </c>
      <c r="X3276" s="148" t="s">
        <v>555</v>
      </c>
      <c r="Y3276" s="11"/>
    </row>
    <row r="3277" spans="1:25" s="17" customFormat="1" ht="24.95" customHeight="1" x14ac:dyDescent="0.2">
      <c r="A3277" s="58">
        <f t="shared" si="1452"/>
        <v>13</v>
      </c>
      <c r="B3277" s="143" t="s">
        <v>229</v>
      </c>
      <c r="C3277" s="143" t="s">
        <v>241</v>
      </c>
      <c r="D3277" s="142">
        <v>6</v>
      </c>
      <c r="E3277" s="143" t="s">
        <v>12</v>
      </c>
      <c r="F3277" s="38">
        <v>3</v>
      </c>
      <c r="G3277" s="14"/>
      <c r="H3277" s="140">
        <v>64.5</v>
      </c>
      <c r="I3277" s="228">
        <f t="shared" si="1481"/>
        <v>0</v>
      </c>
      <c r="J3277" s="228">
        <f t="shared" si="1482"/>
        <v>0</v>
      </c>
      <c r="K3277" s="228">
        <f t="shared" si="1483"/>
        <v>0</v>
      </c>
      <c r="L3277" s="143">
        <f t="shared" si="1484"/>
        <v>0</v>
      </c>
      <c r="M3277" s="12">
        <f t="shared" si="1484"/>
        <v>0</v>
      </c>
      <c r="N3277" s="143">
        <f t="shared" si="1484"/>
        <v>0</v>
      </c>
      <c r="O3277" s="247">
        <v>0</v>
      </c>
      <c r="P3277" s="13"/>
      <c r="Q3277" s="247">
        <f t="shared" si="1451"/>
        <v>0</v>
      </c>
      <c r="R3277" s="223" t="s">
        <v>106</v>
      </c>
      <c r="S3277" s="141">
        <v>42361</v>
      </c>
      <c r="T3277" s="143">
        <v>402</v>
      </c>
      <c r="U3277" s="45">
        <v>43830</v>
      </c>
      <c r="V3277" s="16"/>
      <c r="W3277" s="16"/>
      <c r="X3277" s="16"/>
      <c r="Y3277" s="11"/>
    </row>
    <row r="3278" spans="1:25" s="17" customFormat="1" ht="24.95" customHeight="1" x14ac:dyDescent="0.2">
      <c r="A3278" s="58">
        <f t="shared" si="1452"/>
        <v>13</v>
      </c>
      <c r="B3278" s="143" t="s">
        <v>229</v>
      </c>
      <c r="C3278" s="143" t="s">
        <v>241</v>
      </c>
      <c r="D3278" s="142">
        <v>7</v>
      </c>
      <c r="E3278" s="143" t="s">
        <v>12</v>
      </c>
      <c r="F3278" s="38">
        <v>2</v>
      </c>
      <c r="G3278" s="14"/>
      <c r="H3278" s="140">
        <v>45.5</v>
      </c>
      <c r="I3278" s="228">
        <f t="shared" si="1481"/>
        <v>0</v>
      </c>
      <c r="J3278" s="228">
        <f t="shared" si="1482"/>
        <v>0</v>
      </c>
      <c r="K3278" s="228">
        <f t="shared" si="1483"/>
        <v>0</v>
      </c>
      <c r="L3278" s="143">
        <f t="shared" si="1484"/>
        <v>0</v>
      </c>
      <c r="M3278" s="12">
        <f t="shared" si="1484"/>
        <v>0</v>
      </c>
      <c r="N3278" s="143">
        <f t="shared" si="1484"/>
        <v>0</v>
      </c>
      <c r="O3278" s="247">
        <v>0</v>
      </c>
      <c r="P3278" s="13"/>
      <c r="Q3278" s="247">
        <f t="shared" si="1451"/>
        <v>0</v>
      </c>
      <c r="R3278" s="223" t="s">
        <v>106</v>
      </c>
      <c r="S3278" s="52">
        <v>42361</v>
      </c>
      <c r="T3278" s="49">
        <v>402</v>
      </c>
      <c r="U3278" s="197">
        <v>43830</v>
      </c>
      <c r="V3278" s="16"/>
      <c r="W3278" s="16"/>
      <c r="X3278" s="16"/>
      <c r="Y3278" s="11"/>
    </row>
    <row r="3279" spans="1:25" s="72" customFormat="1" ht="21" customHeight="1" x14ac:dyDescent="0.2">
      <c r="A3279" s="75">
        <f t="shared" si="1452"/>
        <v>13</v>
      </c>
      <c r="B3279" s="76" t="s">
        <v>229</v>
      </c>
      <c r="C3279" s="76" t="s">
        <v>241</v>
      </c>
      <c r="D3279" s="77">
        <f>COUNTA(D3272:D3278)</f>
        <v>7</v>
      </c>
      <c r="E3279" s="47" t="s">
        <v>34</v>
      </c>
      <c r="F3279" s="33"/>
      <c r="G3279" s="78">
        <v>315.2</v>
      </c>
      <c r="H3279" s="78">
        <f t="shared" ref="H3279:Q3279" si="1485">SUM(H3272:H3278)</f>
        <v>315.2</v>
      </c>
      <c r="I3279" s="78">
        <f t="shared" si="1485"/>
        <v>172.29999999999998</v>
      </c>
      <c r="J3279" s="78">
        <f t="shared" si="1485"/>
        <v>172.29999999999998</v>
      </c>
      <c r="K3279" s="78">
        <f t="shared" si="1485"/>
        <v>0</v>
      </c>
      <c r="L3279" s="77">
        <f t="shared" si="1485"/>
        <v>4</v>
      </c>
      <c r="M3279" s="77">
        <f t="shared" si="1485"/>
        <v>4</v>
      </c>
      <c r="N3279" s="77">
        <f t="shared" si="1485"/>
        <v>0</v>
      </c>
      <c r="O3279" s="77">
        <f t="shared" si="1485"/>
        <v>11</v>
      </c>
      <c r="P3279" s="77">
        <f t="shared" si="1485"/>
        <v>2</v>
      </c>
      <c r="Q3279" s="77">
        <f t="shared" si="1485"/>
        <v>9</v>
      </c>
      <c r="R3279" s="15">
        <f>IF(L3279/D3279=0,"дом расселён 100%",IF(L3279-D3279=0,"0%",IF(L3279/D3279&lt;1,1-L3279/D3279)))</f>
        <v>0.4285714285714286</v>
      </c>
      <c r="S3279" s="79">
        <v>42361</v>
      </c>
      <c r="T3279" s="76">
        <v>402</v>
      </c>
      <c r="U3279" s="79">
        <v>43830</v>
      </c>
      <c r="V3279" s="16"/>
      <c r="W3279" s="148" t="s">
        <v>482</v>
      </c>
      <c r="X3279" s="148" t="s">
        <v>555</v>
      </c>
      <c r="Y3279" s="11"/>
    </row>
    <row r="3280" spans="1:25" s="17" customFormat="1" ht="24.95" customHeight="1" x14ac:dyDescent="0.2">
      <c r="A3280" s="58">
        <f>A3279+1</f>
        <v>14</v>
      </c>
      <c r="B3280" s="143" t="s">
        <v>229</v>
      </c>
      <c r="C3280" s="143" t="s">
        <v>242</v>
      </c>
      <c r="D3280" s="142">
        <v>1</v>
      </c>
      <c r="E3280" s="143" t="s">
        <v>12</v>
      </c>
      <c r="F3280" s="38">
        <v>2</v>
      </c>
      <c r="G3280" s="14"/>
      <c r="H3280" s="140">
        <v>40.9</v>
      </c>
      <c r="I3280" s="228">
        <f>IF(R3280="Подлежит расселению",H3280,IF(R3280="Расселено",0,IF(R3280="Пустующие",0,IF(R3280="В суде",H3280))))</f>
        <v>40.9</v>
      </c>
      <c r="J3280" s="228">
        <f>IF(E3280="Муниципальная",I3280,IF(E3280="Частная",0,IF(E3280="Государственная",0,IF(E3280="Юр.лицо",0))))</f>
        <v>40.9</v>
      </c>
      <c r="K3280" s="228">
        <f>IF(E3280="Муниципальная",0,IF(E3280="Частная",I3280,IF(E3280="Государственная",I3280,IF(E3280="Юр.лицо",I3280))))</f>
        <v>0</v>
      </c>
      <c r="L3280" s="143">
        <f t="shared" ref="L3280:N3283" si="1486">IF(I3280&gt;0,1,IF(I3280=0,0))</f>
        <v>1</v>
      </c>
      <c r="M3280" s="12">
        <f t="shared" si="1486"/>
        <v>1</v>
      </c>
      <c r="N3280" s="143">
        <f t="shared" si="1486"/>
        <v>0</v>
      </c>
      <c r="O3280" s="247">
        <v>3</v>
      </c>
      <c r="P3280" s="13"/>
      <c r="Q3280" s="247">
        <f t="shared" si="1451"/>
        <v>3</v>
      </c>
      <c r="R3280" s="223" t="s">
        <v>22</v>
      </c>
      <c r="S3280" s="57">
        <v>42361</v>
      </c>
      <c r="T3280" s="54">
        <v>401</v>
      </c>
      <c r="U3280" s="207">
        <v>43830</v>
      </c>
      <c r="V3280" s="16"/>
      <c r="W3280" s="148" t="s">
        <v>482</v>
      </c>
      <c r="X3280" s="148" t="s">
        <v>555</v>
      </c>
      <c r="Y3280" s="11"/>
    </row>
    <row r="3281" spans="1:25" s="17" customFormat="1" ht="24.95" customHeight="1" x14ac:dyDescent="0.2">
      <c r="A3281" s="58">
        <f t="shared" si="1452"/>
        <v>14</v>
      </c>
      <c r="B3281" s="143" t="s">
        <v>229</v>
      </c>
      <c r="C3281" s="143" t="s">
        <v>242</v>
      </c>
      <c r="D3281" s="142">
        <v>2</v>
      </c>
      <c r="E3281" s="143" t="s">
        <v>12</v>
      </c>
      <c r="F3281" s="38">
        <v>2</v>
      </c>
      <c r="G3281" s="14"/>
      <c r="H3281" s="140">
        <v>42.1</v>
      </c>
      <c r="I3281" s="140">
        <f>IF(R3281="Подлежит расселению",H3281,IF(R3281="Расселено",0,IF(R3281="Пустующие",0,IF(R3281="В суде",H3281))))</f>
        <v>0</v>
      </c>
      <c r="J3281" s="140">
        <f>IF(E3281="Муниципальная",I3281,IF(E3281="Частная",0))</f>
        <v>0</v>
      </c>
      <c r="K3281" s="140">
        <f>IF(E3281="Муниципальная",0,IF(E3281="Частная",I3281))</f>
        <v>0</v>
      </c>
      <c r="L3281" s="143">
        <f t="shared" si="1486"/>
        <v>0</v>
      </c>
      <c r="M3281" s="12">
        <f t="shared" si="1486"/>
        <v>0</v>
      </c>
      <c r="N3281" s="143">
        <f t="shared" si="1486"/>
        <v>0</v>
      </c>
      <c r="O3281" s="247">
        <v>0</v>
      </c>
      <c r="P3281" s="13"/>
      <c r="Q3281" s="247">
        <f t="shared" ref="Q3281:Q3357" si="1487">O3281-P3281</f>
        <v>0</v>
      </c>
      <c r="R3281" s="223" t="s">
        <v>44</v>
      </c>
      <c r="S3281" s="141">
        <v>42361</v>
      </c>
      <c r="T3281" s="143">
        <v>401</v>
      </c>
      <c r="U3281" s="45">
        <v>43830</v>
      </c>
      <c r="V3281" s="16"/>
      <c r="W3281" s="16"/>
      <c r="X3281" s="16"/>
      <c r="Y3281" s="11"/>
    </row>
    <row r="3282" spans="1:25" s="17" customFormat="1" ht="24.95" customHeight="1" x14ac:dyDescent="0.2">
      <c r="A3282" s="58">
        <f t="shared" si="1452"/>
        <v>14</v>
      </c>
      <c r="B3282" s="143" t="s">
        <v>229</v>
      </c>
      <c r="C3282" s="143" t="s">
        <v>242</v>
      </c>
      <c r="D3282" s="142">
        <v>3</v>
      </c>
      <c r="E3282" s="143" t="s">
        <v>13</v>
      </c>
      <c r="F3282" s="38">
        <v>2</v>
      </c>
      <c r="G3282" s="14"/>
      <c r="H3282" s="140">
        <v>41.7</v>
      </c>
      <c r="I3282" s="140">
        <f>IF(R3282="Подлежит расселению",H3282,IF(R3282="Расселено",0,IF(R3282="Пустующие",0,IF(R3282="В суде",H3282))))</f>
        <v>0</v>
      </c>
      <c r="J3282" s="140">
        <f>IF(E3282="Муниципальная",I3282,IF(E3282="Частная",0))</f>
        <v>0</v>
      </c>
      <c r="K3282" s="140">
        <f>IF(E3282="Муниципальная",0,IF(E3282="Частная",I3282))</f>
        <v>0</v>
      </c>
      <c r="L3282" s="143">
        <f t="shared" si="1486"/>
        <v>0</v>
      </c>
      <c r="M3282" s="12">
        <f t="shared" si="1486"/>
        <v>0</v>
      </c>
      <c r="N3282" s="143">
        <f t="shared" si="1486"/>
        <v>0</v>
      </c>
      <c r="O3282" s="247">
        <v>0</v>
      </c>
      <c r="P3282" s="247"/>
      <c r="Q3282" s="247">
        <f t="shared" si="1487"/>
        <v>0</v>
      </c>
      <c r="R3282" s="223" t="s">
        <v>44</v>
      </c>
      <c r="S3282" s="141">
        <v>42361</v>
      </c>
      <c r="T3282" s="143">
        <v>401</v>
      </c>
      <c r="U3282" s="45">
        <v>43830</v>
      </c>
      <c r="V3282" s="16"/>
      <c r="W3282" s="148" t="s">
        <v>482</v>
      </c>
      <c r="X3282" s="148" t="s">
        <v>555</v>
      </c>
      <c r="Y3282" s="11"/>
    </row>
    <row r="3283" spans="1:25" s="17" customFormat="1" ht="24.95" customHeight="1" x14ac:dyDescent="0.2">
      <c r="A3283" s="58">
        <f t="shared" si="1452"/>
        <v>14</v>
      </c>
      <c r="B3283" s="143" t="s">
        <v>229</v>
      </c>
      <c r="C3283" s="143" t="s">
        <v>242</v>
      </c>
      <c r="D3283" s="142">
        <v>4</v>
      </c>
      <c r="E3283" s="143" t="s">
        <v>12</v>
      </c>
      <c r="F3283" s="38">
        <v>3</v>
      </c>
      <c r="G3283" s="14"/>
      <c r="H3283" s="140">
        <v>54.2</v>
      </c>
      <c r="I3283" s="228">
        <f>IF(R3283="Подлежит расселению",H3283,IF(R3283="Расселено",0,IF(R3283="Пустующие",0,IF(R3283="В суде",H3283))))</f>
        <v>54.2</v>
      </c>
      <c r="J3283" s="228">
        <f>IF(E3283="Муниципальная",I3283,IF(E3283="Частная",0,IF(E3283="Государственная",0,IF(E3283="Юр.лицо",0))))</f>
        <v>54.2</v>
      </c>
      <c r="K3283" s="228">
        <f>IF(E3283="Муниципальная",0,IF(E3283="Частная",I3283,IF(E3283="Государственная",I3283,IF(E3283="Юр.лицо",I3283))))</f>
        <v>0</v>
      </c>
      <c r="L3283" s="143">
        <f t="shared" si="1486"/>
        <v>1</v>
      </c>
      <c r="M3283" s="12">
        <f t="shared" si="1486"/>
        <v>1</v>
      </c>
      <c r="N3283" s="143">
        <f t="shared" si="1486"/>
        <v>0</v>
      </c>
      <c r="O3283" s="247">
        <v>2</v>
      </c>
      <c r="P3283" s="13">
        <v>2</v>
      </c>
      <c r="Q3283" s="247">
        <f t="shared" si="1487"/>
        <v>0</v>
      </c>
      <c r="R3283" s="223" t="s">
        <v>22</v>
      </c>
      <c r="S3283" s="52">
        <v>42361</v>
      </c>
      <c r="T3283" s="49">
        <v>401</v>
      </c>
      <c r="U3283" s="197">
        <v>43830</v>
      </c>
      <c r="V3283" s="16"/>
      <c r="W3283" s="148" t="s">
        <v>482</v>
      </c>
      <c r="X3283" s="148" t="s">
        <v>555</v>
      </c>
      <c r="Y3283" s="11"/>
    </row>
    <row r="3284" spans="1:25" s="72" customFormat="1" ht="21" customHeight="1" x14ac:dyDescent="0.2">
      <c r="A3284" s="75">
        <f t="shared" si="1452"/>
        <v>14</v>
      </c>
      <c r="B3284" s="76" t="s">
        <v>229</v>
      </c>
      <c r="C3284" s="76" t="s">
        <v>242</v>
      </c>
      <c r="D3284" s="77">
        <f>COUNTA(D3280:D3283)</f>
        <v>4</v>
      </c>
      <c r="E3284" s="47" t="s">
        <v>34</v>
      </c>
      <c r="F3284" s="33"/>
      <c r="G3284" s="78">
        <v>178.9</v>
      </c>
      <c r="H3284" s="78">
        <f t="shared" ref="H3284:Q3284" si="1488">SUM(H3280:H3283)</f>
        <v>178.9</v>
      </c>
      <c r="I3284" s="78">
        <f t="shared" si="1488"/>
        <v>95.1</v>
      </c>
      <c r="J3284" s="78">
        <f t="shared" si="1488"/>
        <v>95.1</v>
      </c>
      <c r="K3284" s="78">
        <f t="shared" si="1488"/>
        <v>0</v>
      </c>
      <c r="L3284" s="77">
        <f t="shared" si="1488"/>
        <v>2</v>
      </c>
      <c r="M3284" s="77">
        <f t="shared" si="1488"/>
        <v>2</v>
      </c>
      <c r="N3284" s="77">
        <f t="shared" si="1488"/>
        <v>0</v>
      </c>
      <c r="O3284" s="77">
        <f t="shared" si="1488"/>
        <v>5</v>
      </c>
      <c r="P3284" s="77">
        <f t="shared" si="1488"/>
        <v>2</v>
      </c>
      <c r="Q3284" s="77">
        <f t="shared" si="1488"/>
        <v>3</v>
      </c>
      <c r="R3284" s="15">
        <f>IF(L3284/D3284=0,"дом расселён 100%",IF(L3284-D3284=0,"0%",IF(L3284/D3284&lt;1,1-L3284/D3284)))</f>
        <v>0.5</v>
      </c>
      <c r="S3284" s="79">
        <v>42361</v>
      </c>
      <c r="T3284" s="76">
        <v>401</v>
      </c>
      <c r="U3284" s="79">
        <v>43830</v>
      </c>
      <c r="V3284" s="16"/>
      <c r="W3284" s="148" t="s">
        <v>482</v>
      </c>
      <c r="X3284" s="148" t="s">
        <v>555</v>
      </c>
      <c r="Y3284" s="11"/>
    </row>
    <row r="3285" spans="1:25" s="17" customFormat="1" ht="24.95" customHeight="1" x14ac:dyDescent="0.2">
      <c r="A3285" s="58">
        <f>A3284+1</f>
        <v>15</v>
      </c>
      <c r="B3285" s="143" t="s">
        <v>229</v>
      </c>
      <c r="C3285" s="143" t="s">
        <v>243</v>
      </c>
      <c r="D3285" s="142">
        <v>1</v>
      </c>
      <c r="E3285" s="143" t="s">
        <v>12</v>
      </c>
      <c r="F3285" s="38">
        <v>1</v>
      </c>
      <c r="G3285" s="14"/>
      <c r="H3285" s="140">
        <v>36.200000000000003</v>
      </c>
      <c r="I3285" s="228">
        <f t="shared" ref="I3285:I3301" si="1489">IF(R3285="Подлежит расселению",H3285,IF(R3285="Расселено",0,IF(R3285="Пустующие",0,IF(R3285="В суде",H3285))))</f>
        <v>36.200000000000003</v>
      </c>
      <c r="J3285" s="228">
        <f t="shared" ref="J3285:J3301" si="1490">IF(E3285="Муниципальная",I3285,IF(E3285="Частная",0,IF(E3285="Государственная",0,IF(E3285="Юр.лицо",0))))</f>
        <v>36.200000000000003</v>
      </c>
      <c r="K3285" s="228">
        <f t="shared" ref="K3285:K3301" si="1491">IF(E3285="Муниципальная",0,IF(E3285="Частная",I3285,IF(E3285="Государственная",I3285,IF(E3285="Юр.лицо",I3285))))</f>
        <v>0</v>
      </c>
      <c r="L3285" s="143">
        <f t="shared" ref="L3285:N3301" si="1492">IF(I3285&gt;0,1,IF(I3285=0,0))</f>
        <v>1</v>
      </c>
      <c r="M3285" s="12">
        <f t="shared" si="1492"/>
        <v>1</v>
      </c>
      <c r="N3285" s="143">
        <f t="shared" si="1492"/>
        <v>0</v>
      </c>
      <c r="O3285" s="247">
        <v>4</v>
      </c>
      <c r="P3285" s="13">
        <v>3</v>
      </c>
      <c r="Q3285" s="247">
        <f t="shared" si="1487"/>
        <v>1</v>
      </c>
      <c r="R3285" s="223" t="s">
        <v>22</v>
      </c>
      <c r="S3285" s="57">
        <v>42675</v>
      </c>
      <c r="T3285" s="54">
        <v>276</v>
      </c>
      <c r="U3285" s="207">
        <v>43830</v>
      </c>
      <c r="V3285" s="16"/>
      <c r="W3285" s="148" t="s">
        <v>482</v>
      </c>
      <c r="X3285" s="148" t="s">
        <v>555</v>
      </c>
      <c r="Y3285" s="11"/>
    </row>
    <row r="3286" spans="1:25" s="17" customFormat="1" ht="24.95" customHeight="1" x14ac:dyDescent="0.2">
      <c r="A3286" s="58">
        <f t="shared" si="1452"/>
        <v>15</v>
      </c>
      <c r="B3286" s="143" t="s">
        <v>229</v>
      </c>
      <c r="C3286" s="143" t="s">
        <v>243</v>
      </c>
      <c r="D3286" s="142">
        <v>2</v>
      </c>
      <c r="E3286" s="143" t="s">
        <v>13</v>
      </c>
      <c r="F3286" s="38">
        <v>2</v>
      </c>
      <c r="G3286" s="14"/>
      <c r="H3286" s="140">
        <v>44.6</v>
      </c>
      <c r="I3286" s="228">
        <f t="shared" si="1489"/>
        <v>44.6</v>
      </c>
      <c r="J3286" s="228">
        <f t="shared" si="1490"/>
        <v>0</v>
      </c>
      <c r="K3286" s="228">
        <f t="shared" si="1491"/>
        <v>44.6</v>
      </c>
      <c r="L3286" s="143">
        <f t="shared" si="1492"/>
        <v>1</v>
      </c>
      <c r="M3286" s="12">
        <f t="shared" si="1492"/>
        <v>0</v>
      </c>
      <c r="N3286" s="143">
        <f t="shared" si="1492"/>
        <v>1</v>
      </c>
      <c r="O3286" s="247">
        <v>2</v>
      </c>
      <c r="P3286" s="13"/>
      <c r="Q3286" s="247">
        <f t="shared" si="1487"/>
        <v>2</v>
      </c>
      <c r="R3286" s="223" t="s">
        <v>22</v>
      </c>
      <c r="S3286" s="141">
        <v>42675</v>
      </c>
      <c r="T3286" s="143">
        <v>276</v>
      </c>
      <c r="U3286" s="45">
        <v>43830</v>
      </c>
      <c r="V3286" s="139">
        <v>40176</v>
      </c>
      <c r="W3286" s="148" t="s">
        <v>482</v>
      </c>
      <c r="X3286" s="148" t="s">
        <v>555</v>
      </c>
      <c r="Y3286" s="11"/>
    </row>
    <row r="3287" spans="1:25" s="17" customFormat="1" ht="24.95" customHeight="1" x14ac:dyDescent="0.2">
      <c r="A3287" s="58">
        <f t="shared" ref="A3287:A3350" si="1493">A3286</f>
        <v>15</v>
      </c>
      <c r="B3287" s="143" t="s">
        <v>229</v>
      </c>
      <c r="C3287" s="143" t="s">
        <v>243</v>
      </c>
      <c r="D3287" s="142">
        <v>3</v>
      </c>
      <c r="E3287" s="143" t="s">
        <v>13</v>
      </c>
      <c r="F3287" s="38">
        <v>1</v>
      </c>
      <c r="G3287" s="14"/>
      <c r="H3287" s="140">
        <v>37</v>
      </c>
      <c r="I3287" s="228">
        <f t="shared" si="1489"/>
        <v>37</v>
      </c>
      <c r="J3287" s="228">
        <f t="shared" si="1490"/>
        <v>0</v>
      </c>
      <c r="K3287" s="228">
        <f t="shared" si="1491"/>
        <v>37</v>
      </c>
      <c r="L3287" s="143">
        <f t="shared" si="1492"/>
        <v>1</v>
      </c>
      <c r="M3287" s="12">
        <f t="shared" si="1492"/>
        <v>0</v>
      </c>
      <c r="N3287" s="143">
        <f t="shared" si="1492"/>
        <v>1</v>
      </c>
      <c r="O3287" s="247">
        <v>1</v>
      </c>
      <c r="P3287" s="13"/>
      <c r="Q3287" s="247">
        <f t="shared" si="1487"/>
        <v>1</v>
      </c>
      <c r="R3287" s="223" t="s">
        <v>22</v>
      </c>
      <c r="S3287" s="141">
        <v>42675</v>
      </c>
      <c r="T3287" s="143">
        <v>276</v>
      </c>
      <c r="U3287" s="45">
        <v>43830</v>
      </c>
      <c r="V3287" s="139">
        <v>41372</v>
      </c>
      <c r="W3287" s="148" t="s">
        <v>482</v>
      </c>
      <c r="X3287" s="148" t="s">
        <v>555</v>
      </c>
      <c r="Y3287" s="11"/>
    </row>
    <row r="3288" spans="1:25" s="17" customFormat="1" ht="24.95" customHeight="1" x14ac:dyDescent="0.2">
      <c r="A3288" s="58">
        <f t="shared" si="1493"/>
        <v>15</v>
      </c>
      <c r="B3288" s="143" t="s">
        <v>229</v>
      </c>
      <c r="C3288" s="143" t="s">
        <v>243</v>
      </c>
      <c r="D3288" s="142">
        <v>4</v>
      </c>
      <c r="E3288" s="143" t="s">
        <v>12</v>
      </c>
      <c r="F3288" s="38">
        <v>1</v>
      </c>
      <c r="G3288" s="14"/>
      <c r="H3288" s="140">
        <v>36.200000000000003</v>
      </c>
      <c r="I3288" s="228">
        <f t="shared" si="1489"/>
        <v>0</v>
      </c>
      <c r="J3288" s="228">
        <f t="shared" si="1490"/>
        <v>0</v>
      </c>
      <c r="K3288" s="228">
        <f t="shared" si="1491"/>
        <v>0</v>
      </c>
      <c r="L3288" s="143">
        <f t="shared" si="1492"/>
        <v>0</v>
      </c>
      <c r="M3288" s="12">
        <f t="shared" si="1492"/>
        <v>0</v>
      </c>
      <c r="N3288" s="143">
        <f t="shared" si="1492"/>
        <v>0</v>
      </c>
      <c r="O3288" s="247">
        <v>0</v>
      </c>
      <c r="P3288" s="13"/>
      <c r="Q3288" s="247">
        <f t="shared" si="1487"/>
        <v>0</v>
      </c>
      <c r="R3288" s="223" t="s">
        <v>106</v>
      </c>
      <c r="S3288" s="141">
        <v>42675</v>
      </c>
      <c r="T3288" s="143">
        <v>276</v>
      </c>
      <c r="U3288" s="45">
        <v>43830</v>
      </c>
      <c r="V3288" s="16"/>
      <c r="W3288" s="16"/>
      <c r="X3288" s="16"/>
      <c r="Y3288" s="11"/>
    </row>
    <row r="3289" spans="1:25" s="17" customFormat="1" ht="24.95" customHeight="1" x14ac:dyDescent="0.2">
      <c r="A3289" s="58">
        <f t="shared" si="1493"/>
        <v>15</v>
      </c>
      <c r="B3289" s="143" t="s">
        <v>229</v>
      </c>
      <c r="C3289" s="143" t="s">
        <v>243</v>
      </c>
      <c r="D3289" s="142">
        <v>5</v>
      </c>
      <c r="E3289" s="143" t="s">
        <v>12</v>
      </c>
      <c r="F3289" s="38">
        <v>2</v>
      </c>
      <c r="G3289" s="14"/>
      <c r="H3289" s="140">
        <v>54.3</v>
      </c>
      <c r="I3289" s="228">
        <f t="shared" si="1489"/>
        <v>54.3</v>
      </c>
      <c r="J3289" s="228">
        <f t="shared" si="1490"/>
        <v>54.3</v>
      </c>
      <c r="K3289" s="228">
        <f t="shared" si="1491"/>
        <v>0</v>
      </c>
      <c r="L3289" s="143">
        <f t="shared" si="1492"/>
        <v>1</v>
      </c>
      <c r="M3289" s="12">
        <f t="shared" si="1492"/>
        <v>1</v>
      </c>
      <c r="N3289" s="143">
        <f t="shared" si="1492"/>
        <v>0</v>
      </c>
      <c r="O3289" s="247">
        <v>7</v>
      </c>
      <c r="P3289" s="13">
        <v>7</v>
      </c>
      <c r="Q3289" s="247">
        <f t="shared" si="1487"/>
        <v>0</v>
      </c>
      <c r="R3289" s="223" t="s">
        <v>22</v>
      </c>
      <c r="S3289" s="141">
        <v>42675</v>
      </c>
      <c r="T3289" s="143">
        <v>276</v>
      </c>
      <c r="U3289" s="45">
        <v>43830</v>
      </c>
      <c r="V3289" s="16"/>
      <c r="W3289" s="148" t="s">
        <v>482</v>
      </c>
      <c r="X3289" s="148" t="s">
        <v>555</v>
      </c>
      <c r="Y3289" s="11"/>
    </row>
    <row r="3290" spans="1:25" s="17" customFormat="1" ht="24.95" customHeight="1" x14ac:dyDescent="0.2">
      <c r="A3290" s="58">
        <f t="shared" si="1493"/>
        <v>15</v>
      </c>
      <c r="B3290" s="143" t="s">
        <v>229</v>
      </c>
      <c r="C3290" s="143" t="s">
        <v>243</v>
      </c>
      <c r="D3290" s="142">
        <v>6</v>
      </c>
      <c r="E3290" s="143" t="s">
        <v>12</v>
      </c>
      <c r="F3290" s="38">
        <v>2</v>
      </c>
      <c r="G3290" s="14"/>
      <c r="H3290" s="140">
        <v>36.799999999999997</v>
      </c>
      <c r="I3290" s="228">
        <f t="shared" si="1489"/>
        <v>36.799999999999997</v>
      </c>
      <c r="J3290" s="228">
        <f t="shared" si="1490"/>
        <v>36.799999999999997</v>
      </c>
      <c r="K3290" s="228">
        <f t="shared" si="1491"/>
        <v>0</v>
      </c>
      <c r="L3290" s="143">
        <f t="shared" si="1492"/>
        <v>1</v>
      </c>
      <c r="M3290" s="12">
        <f t="shared" si="1492"/>
        <v>1</v>
      </c>
      <c r="N3290" s="143">
        <f t="shared" si="1492"/>
        <v>0</v>
      </c>
      <c r="O3290" s="247">
        <v>1</v>
      </c>
      <c r="P3290" s="13"/>
      <c r="Q3290" s="247">
        <f t="shared" si="1487"/>
        <v>1</v>
      </c>
      <c r="R3290" s="223" t="s">
        <v>22</v>
      </c>
      <c r="S3290" s="141">
        <v>42675</v>
      </c>
      <c r="T3290" s="143">
        <v>276</v>
      </c>
      <c r="U3290" s="45">
        <v>43830</v>
      </c>
      <c r="V3290" s="16"/>
      <c r="W3290" s="148" t="s">
        <v>482</v>
      </c>
      <c r="X3290" s="148" t="s">
        <v>555</v>
      </c>
      <c r="Y3290" s="11"/>
    </row>
    <row r="3291" spans="1:25" s="17" customFormat="1" ht="24.95" customHeight="1" x14ac:dyDescent="0.2">
      <c r="A3291" s="58">
        <f t="shared" si="1493"/>
        <v>15</v>
      </c>
      <c r="B3291" s="143" t="s">
        <v>229</v>
      </c>
      <c r="C3291" s="143" t="s">
        <v>243</v>
      </c>
      <c r="D3291" s="142">
        <v>7</v>
      </c>
      <c r="E3291" s="143" t="s">
        <v>12</v>
      </c>
      <c r="F3291" s="38">
        <v>1</v>
      </c>
      <c r="G3291" s="14"/>
      <c r="H3291" s="140">
        <v>49.4</v>
      </c>
      <c r="I3291" s="228">
        <f t="shared" si="1489"/>
        <v>49.4</v>
      </c>
      <c r="J3291" s="228">
        <f t="shared" si="1490"/>
        <v>49.4</v>
      </c>
      <c r="K3291" s="228">
        <f t="shared" si="1491"/>
        <v>0</v>
      </c>
      <c r="L3291" s="143">
        <f t="shared" si="1492"/>
        <v>1</v>
      </c>
      <c r="M3291" s="12">
        <f t="shared" si="1492"/>
        <v>1</v>
      </c>
      <c r="N3291" s="143">
        <f t="shared" si="1492"/>
        <v>0</v>
      </c>
      <c r="O3291" s="247">
        <v>1</v>
      </c>
      <c r="P3291" s="13"/>
      <c r="Q3291" s="247">
        <f t="shared" si="1487"/>
        <v>1</v>
      </c>
      <c r="R3291" s="223" t="s">
        <v>22</v>
      </c>
      <c r="S3291" s="141">
        <v>42675</v>
      </c>
      <c r="T3291" s="143">
        <v>276</v>
      </c>
      <c r="U3291" s="45">
        <v>43830</v>
      </c>
      <c r="V3291" s="16"/>
      <c r="W3291" s="148" t="s">
        <v>482</v>
      </c>
      <c r="X3291" s="148" t="s">
        <v>555</v>
      </c>
      <c r="Y3291" s="11"/>
    </row>
    <row r="3292" spans="1:25" s="17" customFormat="1" ht="24.95" customHeight="1" x14ac:dyDescent="0.2">
      <c r="A3292" s="58">
        <f t="shared" si="1493"/>
        <v>15</v>
      </c>
      <c r="B3292" s="143" t="s">
        <v>229</v>
      </c>
      <c r="C3292" s="143" t="s">
        <v>243</v>
      </c>
      <c r="D3292" s="142">
        <v>8</v>
      </c>
      <c r="E3292" s="143" t="s">
        <v>12</v>
      </c>
      <c r="F3292" s="38">
        <v>2</v>
      </c>
      <c r="G3292" s="14"/>
      <c r="H3292" s="140">
        <v>51</v>
      </c>
      <c r="I3292" s="228">
        <f t="shared" si="1489"/>
        <v>0</v>
      </c>
      <c r="J3292" s="228">
        <f t="shared" si="1490"/>
        <v>0</v>
      </c>
      <c r="K3292" s="228">
        <f t="shared" si="1491"/>
        <v>0</v>
      </c>
      <c r="L3292" s="143">
        <f t="shared" si="1492"/>
        <v>0</v>
      </c>
      <c r="M3292" s="12">
        <f t="shared" si="1492"/>
        <v>0</v>
      </c>
      <c r="N3292" s="143">
        <f t="shared" si="1492"/>
        <v>0</v>
      </c>
      <c r="O3292" s="247">
        <v>0</v>
      </c>
      <c r="P3292" s="13"/>
      <c r="Q3292" s="247">
        <f t="shared" si="1487"/>
        <v>0</v>
      </c>
      <c r="R3292" s="223" t="s">
        <v>106</v>
      </c>
      <c r="S3292" s="141">
        <v>42675</v>
      </c>
      <c r="T3292" s="143">
        <v>276</v>
      </c>
      <c r="U3292" s="45">
        <v>43830</v>
      </c>
      <c r="V3292" s="16"/>
      <c r="W3292" s="16"/>
      <c r="X3292" s="16"/>
      <c r="Y3292" s="11"/>
    </row>
    <row r="3293" spans="1:25" s="17" customFormat="1" ht="24.95" customHeight="1" x14ac:dyDescent="0.2">
      <c r="A3293" s="58">
        <f t="shared" si="1493"/>
        <v>15</v>
      </c>
      <c r="B3293" s="143" t="s">
        <v>229</v>
      </c>
      <c r="C3293" s="143" t="s">
        <v>243</v>
      </c>
      <c r="D3293" s="142">
        <v>9</v>
      </c>
      <c r="E3293" s="143" t="s">
        <v>13</v>
      </c>
      <c r="F3293" s="38">
        <v>3</v>
      </c>
      <c r="G3293" s="14"/>
      <c r="H3293" s="140">
        <v>55.5</v>
      </c>
      <c r="I3293" s="228">
        <f t="shared" si="1489"/>
        <v>55.5</v>
      </c>
      <c r="J3293" s="228">
        <f t="shared" si="1490"/>
        <v>0</v>
      </c>
      <c r="K3293" s="228">
        <f t="shared" si="1491"/>
        <v>55.5</v>
      </c>
      <c r="L3293" s="143">
        <f t="shared" si="1492"/>
        <v>1</v>
      </c>
      <c r="M3293" s="12">
        <f t="shared" si="1492"/>
        <v>0</v>
      </c>
      <c r="N3293" s="143">
        <f t="shared" si="1492"/>
        <v>1</v>
      </c>
      <c r="O3293" s="247">
        <v>2</v>
      </c>
      <c r="P3293" s="13"/>
      <c r="Q3293" s="247">
        <f t="shared" si="1487"/>
        <v>2</v>
      </c>
      <c r="R3293" s="223" t="s">
        <v>22</v>
      </c>
      <c r="S3293" s="141">
        <v>42675</v>
      </c>
      <c r="T3293" s="143">
        <v>276</v>
      </c>
      <c r="U3293" s="45">
        <v>43830</v>
      </c>
      <c r="V3293" s="139">
        <v>41782</v>
      </c>
      <c r="W3293" s="148" t="s">
        <v>482</v>
      </c>
      <c r="X3293" s="148" t="s">
        <v>555</v>
      </c>
      <c r="Y3293" s="11"/>
    </row>
    <row r="3294" spans="1:25" s="17" customFormat="1" ht="24.95" customHeight="1" x14ac:dyDescent="0.2">
      <c r="A3294" s="58">
        <f t="shared" si="1493"/>
        <v>15</v>
      </c>
      <c r="B3294" s="143" t="s">
        <v>229</v>
      </c>
      <c r="C3294" s="143" t="s">
        <v>243</v>
      </c>
      <c r="D3294" s="142">
        <v>10</v>
      </c>
      <c r="E3294" s="143" t="s">
        <v>12</v>
      </c>
      <c r="F3294" s="38">
        <v>2</v>
      </c>
      <c r="G3294" s="14"/>
      <c r="H3294" s="140">
        <v>49.8</v>
      </c>
      <c r="I3294" s="228">
        <f t="shared" si="1489"/>
        <v>49.8</v>
      </c>
      <c r="J3294" s="228">
        <f t="shared" si="1490"/>
        <v>49.8</v>
      </c>
      <c r="K3294" s="228">
        <f t="shared" si="1491"/>
        <v>0</v>
      </c>
      <c r="L3294" s="143">
        <f t="shared" si="1492"/>
        <v>1</v>
      </c>
      <c r="M3294" s="12">
        <f t="shared" si="1492"/>
        <v>1</v>
      </c>
      <c r="N3294" s="143">
        <f t="shared" si="1492"/>
        <v>0</v>
      </c>
      <c r="O3294" s="247">
        <v>5</v>
      </c>
      <c r="P3294" s="13">
        <v>3</v>
      </c>
      <c r="Q3294" s="247">
        <f t="shared" si="1487"/>
        <v>2</v>
      </c>
      <c r="R3294" s="223" t="s">
        <v>22</v>
      </c>
      <c r="S3294" s="141">
        <v>42675</v>
      </c>
      <c r="T3294" s="143">
        <v>276</v>
      </c>
      <c r="U3294" s="45">
        <v>43830</v>
      </c>
      <c r="V3294" s="16"/>
      <c r="W3294" s="148" t="s">
        <v>482</v>
      </c>
      <c r="X3294" s="148" t="s">
        <v>555</v>
      </c>
      <c r="Y3294" s="11"/>
    </row>
    <row r="3295" spans="1:25" s="17" customFormat="1" ht="24.95" customHeight="1" x14ac:dyDescent="0.2">
      <c r="A3295" s="58">
        <f t="shared" si="1493"/>
        <v>15</v>
      </c>
      <c r="B3295" s="143" t="s">
        <v>229</v>
      </c>
      <c r="C3295" s="143" t="s">
        <v>243</v>
      </c>
      <c r="D3295" s="142">
        <v>11</v>
      </c>
      <c r="E3295" s="143" t="s">
        <v>12</v>
      </c>
      <c r="F3295" s="38">
        <v>3</v>
      </c>
      <c r="G3295" s="14"/>
      <c r="H3295" s="140">
        <v>81</v>
      </c>
      <c r="I3295" s="228">
        <f t="shared" si="1489"/>
        <v>81</v>
      </c>
      <c r="J3295" s="228">
        <f t="shared" si="1490"/>
        <v>81</v>
      </c>
      <c r="K3295" s="228">
        <f t="shared" si="1491"/>
        <v>0</v>
      </c>
      <c r="L3295" s="143">
        <f t="shared" si="1492"/>
        <v>1</v>
      </c>
      <c r="M3295" s="12">
        <f t="shared" si="1492"/>
        <v>1</v>
      </c>
      <c r="N3295" s="143">
        <f t="shared" si="1492"/>
        <v>0</v>
      </c>
      <c r="O3295" s="247">
        <v>4</v>
      </c>
      <c r="P3295" s="13"/>
      <c r="Q3295" s="247">
        <f t="shared" si="1487"/>
        <v>4</v>
      </c>
      <c r="R3295" s="223" t="s">
        <v>22</v>
      </c>
      <c r="S3295" s="141">
        <v>42675</v>
      </c>
      <c r="T3295" s="143">
        <v>276</v>
      </c>
      <c r="U3295" s="45">
        <v>43830</v>
      </c>
      <c r="V3295" s="16"/>
      <c r="W3295" s="148" t="s">
        <v>482</v>
      </c>
      <c r="X3295" s="148" t="s">
        <v>555</v>
      </c>
      <c r="Y3295" s="11"/>
    </row>
    <row r="3296" spans="1:25" s="17" customFormat="1" ht="24.95" customHeight="1" x14ac:dyDescent="0.2">
      <c r="A3296" s="58">
        <f t="shared" si="1493"/>
        <v>15</v>
      </c>
      <c r="B3296" s="143" t="s">
        <v>229</v>
      </c>
      <c r="C3296" s="143" t="s">
        <v>243</v>
      </c>
      <c r="D3296" s="142">
        <v>12</v>
      </c>
      <c r="E3296" s="143" t="s">
        <v>12</v>
      </c>
      <c r="F3296" s="38">
        <v>1</v>
      </c>
      <c r="G3296" s="14"/>
      <c r="H3296" s="140">
        <v>36.200000000000003</v>
      </c>
      <c r="I3296" s="228">
        <f t="shared" si="1489"/>
        <v>36.200000000000003</v>
      </c>
      <c r="J3296" s="228">
        <f t="shared" si="1490"/>
        <v>36.200000000000003</v>
      </c>
      <c r="K3296" s="228">
        <f t="shared" si="1491"/>
        <v>0</v>
      </c>
      <c r="L3296" s="143">
        <f t="shared" si="1492"/>
        <v>1</v>
      </c>
      <c r="M3296" s="12">
        <f t="shared" si="1492"/>
        <v>1</v>
      </c>
      <c r="N3296" s="143">
        <f t="shared" si="1492"/>
        <v>0</v>
      </c>
      <c r="O3296" s="247">
        <v>5</v>
      </c>
      <c r="P3296" s="13"/>
      <c r="Q3296" s="247">
        <f t="shared" si="1487"/>
        <v>5</v>
      </c>
      <c r="R3296" s="223" t="s">
        <v>22</v>
      </c>
      <c r="S3296" s="141">
        <v>42675</v>
      </c>
      <c r="T3296" s="143">
        <v>276</v>
      </c>
      <c r="U3296" s="45">
        <v>43830</v>
      </c>
      <c r="V3296" s="16"/>
      <c r="W3296" s="148" t="s">
        <v>482</v>
      </c>
      <c r="X3296" s="148" t="s">
        <v>555</v>
      </c>
      <c r="Y3296" s="11"/>
    </row>
    <row r="3297" spans="1:25" s="17" customFormat="1" ht="24.95" customHeight="1" x14ac:dyDescent="0.2">
      <c r="A3297" s="58">
        <f t="shared" si="1493"/>
        <v>15</v>
      </c>
      <c r="B3297" s="143" t="s">
        <v>229</v>
      </c>
      <c r="C3297" s="143" t="s">
        <v>243</v>
      </c>
      <c r="D3297" s="142">
        <v>13</v>
      </c>
      <c r="E3297" s="143" t="s">
        <v>12</v>
      </c>
      <c r="F3297" s="38">
        <v>1</v>
      </c>
      <c r="G3297" s="14"/>
      <c r="H3297" s="140">
        <v>36.299999999999997</v>
      </c>
      <c r="I3297" s="228">
        <f t="shared" si="1489"/>
        <v>36.299999999999997</v>
      </c>
      <c r="J3297" s="228">
        <f t="shared" si="1490"/>
        <v>36.299999999999997</v>
      </c>
      <c r="K3297" s="228">
        <f t="shared" si="1491"/>
        <v>0</v>
      </c>
      <c r="L3297" s="143">
        <f t="shared" si="1492"/>
        <v>1</v>
      </c>
      <c r="M3297" s="12">
        <f t="shared" si="1492"/>
        <v>1</v>
      </c>
      <c r="N3297" s="143">
        <f t="shared" si="1492"/>
        <v>0</v>
      </c>
      <c r="O3297" s="247">
        <v>3</v>
      </c>
      <c r="P3297" s="13"/>
      <c r="Q3297" s="247">
        <f t="shared" si="1487"/>
        <v>3</v>
      </c>
      <c r="R3297" s="223" t="s">
        <v>22</v>
      </c>
      <c r="S3297" s="141">
        <v>42675</v>
      </c>
      <c r="T3297" s="143">
        <v>276</v>
      </c>
      <c r="U3297" s="45">
        <v>43830</v>
      </c>
      <c r="V3297" s="16"/>
      <c r="W3297" s="148" t="s">
        <v>482</v>
      </c>
      <c r="X3297" s="148" t="s">
        <v>555</v>
      </c>
      <c r="Y3297" s="11"/>
    </row>
    <row r="3298" spans="1:25" s="17" customFormat="1" ht="24.95" customHeight="1" x14ac:dyDescent="0.2">
      <c r="A3298" s="58">
        <f t="shared" si="1493"/>
        <v>15</v>
      </c>
      <c r="B3298" s="143" t="s">
        <v>229</v>
      </c>
      <c r="C3298" s="143" t="s">
        <v>243</v>
      </c>
      <c r="D3298" s="142">
        <v>14</v>
      </c>
      <c r="E3298" s="143" t="s">
        <v>13</v>
      </c>
      <c r="F3298" s="38">
        <v>1</v>
      </c>
      <c r="G3298" s="14"/>
      <c r="H3298" s="140">
        <v>36.9</v>
      </c>
      <c r="I3298" s="228">
        <f t="shared" si="1489"/>
        <v>36.9</v>
      </c>
      <c r="J3298" s="228">
        <f t="shared" si="1490"/>
        <v>0</v>
      </c>
      <c r="K3298" s="228">
        <f t="shared" si="1491"/>
        <v>36.9</v>
      </c>
      <c r="L3298" s="143">
        <f t="shared" si="1492"/>
        <v>1</v>
      </c>
      <c r="M3298" s="12">
        <f t="shared" si="1492"/>
        <v>0</v>
      </c>
      <c r="N3298" s="143">
        <f t="shared" si="1492"/>
        <v>1</v>
      </c>
      <c r="O3298" s="247">
        <v>2</v>
      </c>
      <c r="P3298" s="13"/>
      <c r="Q3298" s="247">
        <f t="shared" si="1487"/>
        <v>2</v>
      </c>
      <c r="R3298" s="223" t="s">
        <v>22</v>
      </c>
      <c r="S3298" s="141">
        <v>42675</v>
      </c>
      <c r="T3298" s="143">
        <v>276</v>
      </c>
      <c r="U3298" s="45">
        <v>43830</v>
      </c>
      <c r="V3298" s="139">
        <v>42271</v>
      </c>
      <c r="W3298" s="148" t="s">
        <v>482</v>
      </c>
      <c r="X3298" s="148" t="s">
        <v>555</v>
      </c>
      <c r="Y3298" s="11"/>
    </row>
    <row r="3299" spans="1:25" s="17" customFormat="1" ht="24.95" customHeight="1" x14ac:dyDescent="0.2">
      <c r="A3299" s="58">
        <f t="shared" si="1493"/>
        <v>15</v>
      </c>
      <c r="B3299" s="143" t="s">
        <v>229</v>
      </c>
      <c r="C3299" s="143" t="s">
        <v>243</v>
      </c>
      <c r="D3299" s="142">
        <v>15</v>
      </c>
      <c r="E3299" s="143" t="s">
        <v>12</v>
      </c>
      <c r="F3299" s="38">
        <v>1</v>
      </c>
      <c r="G3299" s="14"/>
      <c r="H3299" s="140">
        <v>36.700000000000003</v>
      </c>
      <c r="I3299" s="228">
        <f t="shared" si="1489"/>
        <v>0</v>
      </c>
      <c r="J3299" s="228">
        <f t="shared" si="1490"/>
        <v>0</v>
      </c>
      <c r="K3299" s="228">
        <f t="shared" si="1491"/>
        <v>0</v>
      </c>
      <c r="L3299" s="143">
        <f t="shared" si="1492"/>
        <v>0</v>
      </c>
      <c r="M3299" s="12">
        <f t="shared" si="1492"/>
        <v>0</v>
      </c>
      <c r="N3299" s="143">
        <f t="shared" si="1492"/>
        <v>0</v>
      </c>
      <c r="O3299" s="247">
        <v>0</v>
      </c>
      <c r="P3299" s="13"/>
      <c r="Q3299" s="247">
        <f t="shared" si="1487"/>
        <v>0</v>
      </c>
      <c r="R3299" s="223" t="s">
        <v>106</v>
      </c>
      <c r="S3299" s="141">
        <v>42675</v>
      </c>
      <c r="T3299" s="143">
        <v>276</v>
      </c>
      <c r="U3299" s="45">
        <v>43830</v>
      </c>
      <c r="V3299" s="16"/>
      <c r="W3299" s="16"/>
      <c r="X3299" s="16"/>
      <c r="Y3299" s="11"/>
    </row>
    <row r="3300" spans="1:25" s="17" customFormat="1" ht="24.95" customHeight="1" x14ac:dyDescent="0.2">
      <c r="A3300" s="58">
        <f t="shared" si="1493"/>
        <v>15</v>
      </c>
      <c r="B3300" s="143" t="s">
        <v>229</v>
      </c>
      <c r="C3300" s="143" t="s">
        <v>243</v>
      </c>
      <c r="D3300" s="142">
        <v>16</v>
      </c>
      <c r="E3300" s="143" t="s">
        <v>12</v>
      </c>
      <c r="F3300" s="38">
        <v>2</v>
      </c>
      <c r="G3300" s="14"/>
      <c r="H3300" s="140">
        <v>54.6</v>
      </c>
      <c r="I3300" s="228">
        <f t="shared" si="1489"/>
        <v>0</v>
      </c>
      <c r="J3300" s="228">
        <f t="shared" si="1490"/>
        <v>0</v>
      </c>
      <c r="K3300" s="228">
        <f t="shared" si="1491"/>
        <v>0</v>
      </c>
      <c r="L3300" s="143">
        <f t="shared" si="1492"/>
        <v>0</v>
      </c>
      <c r="M3300" s="12">
        <f t="shared" si="1492"/>
        <v>0</v>
      </c>
      <c r="N3300" s="143">
        <f t="shared" si="1492"/>
        <v>0</v>
      </c>
      <c r="O3300" s="247">
        <v>0</v>
      </c>
      <c r="P3300" s="13"/>
      <c r="Q3300" s="247">
        <v>0</v>
      </c>
      <c r="R3300" s="223" t="s">
        <v>106</v>
      </c>
      <c r="S3300" s="141">
        <v>42675</v>
      </c>
      <c r="T3300" s="143">
        <v>276</v>
      </c>
      <c r="U3300" s="45">
        <v>43830</v>
      </c>
      <c r="V3300" s="16"/>
      <c r="W3300" s="16"/>
      <c r="X3300" s="16"/>
      <c r="Y3300" s="11"/>
    </row>
    <row r="3301" spans="1:25" s="17" customFormat="1" ht="24.95" customHeight="1" x14ac:dyDescent="0.2">
      <c r="A3301" s="58">
        <f t="shared" si="1493"/>
        <v>15</v>
      </c>
      <c r="B3301" s="143" t="s">
        <v>229</v>
      </c>
      <c r="C3301" s="143" t="s">
        <v>243</v>
      </c>
      <c r="D3301" s="142">
        <v>17</v>
      </c>
      <c r="E3301" s="143" t="s">
        <v>12</v>
      </c>
      <c r="F3301" s="38">
        <v>2</v>
      </c>
      <c r="G3301" s="14"/>
      <c r="H3301" s="140">
        <v>51.3</v>
      </c>
      <c r="I3301" s="228">
        <f t="shared" si="1489"/>
        <v>51.3</v>
      </c>
      <c r="J3301" s="228">
        <f t="shared" si="1490"/>
        <v>51.3</v>
      </c>
      <c r="K3301" s="228">
        <f t="shared" si="1491"/>
        <v>0</v>
      </c>
      <c r="L3301" s="143">
        <f t="shared" si="1492"/>
        <v>1</v>
      </c>
      <c r="M3301" s="12">
        <f t="shared" si="1492"/>
        <v>1</v>
      </c>
      <c r="N3301" s="143">
        <f t="shared" si="1492"/>
        <v>0</v>
      </c>
      <c r="O3301" s="247">
        <v>5</v>
      </c>
      <c r="P3301" s="13"/>
      <c r="Q3301" s="247">
        <f t="shared" si="1487"/>
        <v>5</v>
      </c>
      <c r="R3301" s="223" t="s">
        <v>22</v>
      </c>
      <c r="S3301" s="52">
        <v>42675</v>
      </c>
      <c r="T3301" s="49">
        <v>276</v>
      </c>
      <c r="U3301" s="197">
        <v>43830</v>
      </c>
      <c r="V3301" s="16"/>
      <c r="W3301" s="148" t="s">
        <v>482</v>
      </c>
      <c r="X3301" s="148" t="s">
        <v>555</v>
      </c>
      <c r="Y3301" s="11"/>
    </row>
    <row r="3302" spans="1:25" s="72" customFormat="1" ht="21" customHeight="1" x14ac:dyDescent="0.2">
      <c r="A3302" s="75">
        <f t="shared" si="1493"/>
        <v>15</v>
      </c>
      <c r="B3302" s="76" t="s">
        <v>229</v>
      </c>
      <c r="C3302" s="76" t="s">
        <v>243</v>
      </c>
      <c r="D3302" s="77">
        <f>COUNTA(D3285:D3301)</f>
        <v>17</v>
      </c>
      <c r="E3302" s="47" t="s">
        <v>34</v>
      </c>
      <c r="F3302" s="33"/>
      <c r="G3302" s="78">
        <v>888.9</v>
      </c>
      <c r="H3302" s="78">
        <f t="shared" ref="H3302:Q3302" si="1494">SUM(H3285:H3301)</f>
        <v>783.8</v>
      </c>
      <c r="I3302" s="78">
        <f t="shared" si="1494"/>
        <v>605.29999999999995</v>
      </c>
      <c r="J3302" s="78">
        <f t="shared" si="1494"/>
        <v>431.3</v>
      </c>
      <c r="K3302" s="78">
        <f t="shared" si="1494"/>
        <v>174</v>
      </c>
      <c r="L3302" s="77">
        <f t="shared" si="1494"/>
        <v>13</v>
      </c>
      <c r="M3302" s="77">
        <f t="shared" si="1494"/>
        <v>9</v>
      </c>
      <c r="N3302" s="77">
        <f t="shared" si="1494"/>
        <v>4</v>
      </c>
      <c r="O3302" s="77">
        <f t="shared" si="1494"/>
        <v>42</v>
      </c>
      <c r="P3302" s="77">
        <f t="shared" si="1494"/>
        <v>13</v>
      </c>
      <c r="Q3302" s="77">
        <f t="shared" si="1494"/>
        <v>29</v>
      </c>
      <c r="R3302" s="15">
        <f>IF(L3302/D3302=0,"дом расселён 100%",IF(L3302-D3302=0,"0%",IF(L3302/D3302&lt;1,1-L3302/D3302)))</f>
        <v>0.23529411764705888</v>
      </c>
      <c r="S3302" s="79">
        <v>42675</v>
      </c>
      <c r="T3302" s="76">
        <v>276</v>
      </c>
      <c r="U3302" s="79">
        <v>43830</v>
      </c>
      <c r="V3302" s="16"/>
      <c r="W3302" s="148" t="s">
        <v>482</v>
      </c>
      <c r="X3302" s="148" t="s">
        <v>555</v>
      </c>
      <c r="Y3302" s="11"/>
    </row>
    <row r="3303" spans="1:25" s="17" customFormat="1" ht="24.95" customHeight="1" x14ac:dyDescent="0.2">
      <c r="A3303" s="58">
        <f>A3302+1</f>
        <v>16</v>
      </c>
      <c r="B3303" s="143" t="s">
        <v>229</v>
      </c>
      <c r="C3303" s="143" t="s">
        <v>244</v>
      </c>
      <c r="D3303" s="142">
        <v>1</v>
      </c>
      <c r="E3303" s="143" t="s">
        <v>13</v>
      </c>
      <c r="F3303" s="38">
        <v>2</v>
      </c>
      <c r="G3303" s="14"/>
      <c r="H3303" s="140">
        <v>48.3</v>
      </c>
      <c r="I3303" s="228">
        <f>IF(R3303="Подлежит расселению",H3303,IF(R3303="Расселено",0,IF(R3303="Пустующие",0,IF(R3303="В суде",H3303))))</f>
        <v>48.3</v>
      </c>
      <c r="J3303" s="228">
        <f t="shared" ref="J3303:J3307" si="1495">IF(E3303="Муниципальная",I3303,IF(E3303="Частная",0,IF(E3303="Государственная",0,IF(E3303="Юр.лицо",0))))</f>
        <v>0</v>
      </c>
      <c r="K3303" s="228">
        <f t="shared" ref="K3303:K3307" si="1496">IF(E3303="Муниципальная",0,IF(E3303="Частная",I3303,IF(E3303="Государственная",I3303,IF(E3303="Юр.лицо",I3303))))</f>
        <v>48.3</v>
      </c>
      <c r="L3303" s="143">
        <f t="shared" ref="L3303:N3307" si="1497">IF(I3303&gt;0,1,IF(I3303=0,0))</f>
        <v>1</v>
      </c>
      <c r="M3303" s="12">
        <f t="shared" si="1497"/>
        <v>0</v>
      </c>
      <c r="N3303" s="143">
        <f t="shared" si="1497"/>
        <v>1</v>
      </c>
      <c r="O3303" s="247">
        <v>2</v>
      </c>
      <c r="P3303" s="13">
        <v>0</v>
      </c>
      <c r="Q3303" s="247">
        <f t="shared" si="1487"/>
        <v>2</v>
      </c>
      <c r="R3303" s="223" t="s">
        <v>22</v>
      </c>
      <c r="S3303" s="57">
        <v>42675</v>
      </c>
      <c r="T3303" s="54">
        <v>277</v>
      </c>
      <c r="U3303" s="207">
        <v>43830</v>
      </c>
      <c r="V3303" s="139">
        <v>40207</v>
      </c>
      <c r="W3303" s="148" t="s">
        <v>482</v>
      </c>
      <c r="X3303" s="148" t="s">
        <v>555</v>
      </c>
      <c r="Y3303" s="11"/>
    </row>
    <row r="3304" spans="1:25" s="17" customFormat="1" ht="24.95" customHeight="1" x14ac:dyDescent="0.2">
      <c r="A3304" s="58">
        <f t="shared" si="1493"/>
        <v>16</v>
      </c>
      <c r="B3304" s="143" t="s">
        <v>229</v>
      </c>
      <c r="C3304" s="143" t="s">
        <v>244</v>
      </c>
      <c r="D3304" s="142">
        <v>2</v>
      </c>
      <c r="E3304" s="143" t="s">
        <v>13</v>
      </c>
      <c r="F3304" s="38">
        <v>3</v>
      </c>
      <c r="G3304" s="14"/>
      <c r="H3304" s="140">
        <v>71</v>
      </c>
      <c r="I3304" s="228">
        <f>IF(R3304="Подлежит расселению",H3304,IF(R3304="Расселено",0,IF(R3304="Пустующие",0,IF(R3304="В суде",H3304))))</f>
        <v>71</v>
      </c>
      <c r="J3304" s="228">
        <f t="shared" si="1495"/>
        <v>0</v>
      </c>
      <c r="K3304" s="228">
        <f t="shared" si="1496"/>
        <v>71</v>
      </c>
      <c r="L3304" s="143">
        <f t="shared" si="1497"/>
        <v>1</v>
      </c>
      <c r="M3304" s="12">
        <f t="shared" si="1497"/>
        <v>0</v>
      </c>
      <c r="N3304" s="143">
        <f t="shared" si="1497"/>
        <v>1</v>
      </c>
      <c r="O3304" s="247">
        <v>4</v>
      </c>
      <c r="P3304" s="13">
        <v>0</v>
      </c>
      <c r="Q3304" s="247">
        <f t="shared" si="1487"/>
        <v>4</v>
      </c>
      <c r="R3304" s="223" t="s">
        <v>22</v>
      </c>
      <c r="S3304" s="141">
        <v>42675</v>
      </c>
      <c r="T3304" s="143">
        <v>277</v>
      </c>
      <c r="U3304" s="45">
        <v>43830</v>
      </c>
      <c r="V3304" s="139">
        <v>40605</v>
      </c>
      <c r="W3304" s="148" t="s">
        <v>482</v>
      </c>
      <c r="X3304" s="148" t="s">
        <v>555</v>
      </c>
      <c r="Y3304" s="11"/>
    </row>
    <row r="3305" spans="1:25" s="17" customFormat="1" ht="24.95" customHeight="1" x14ac:dyDescent="0.2">
      <c r="A3305" s="58">
        <f t="shared" si="1493"/>
        <v>16</v>
      </c>
      <c r="B3305" s="143" t="s">
        <v>229</v>
      </c>
      <c r="C3305" s="143" t="s">
        <v>244</v>
      </c>
      <c r="D3305" s="142">
        <v>3</v>
      </c>
      <c r="E3305" s="143" t="s">
        <v>13</v>
      </c>
      <c r="F3305" s="38">
        <v>2</v>
      </c>
      <c r="G3305" s="14"/>
      <c r="H3305" s="140">
        <v>49.7</v>
      </c>
      <c r="I3305" s="228">
        <f>IF(R3305="Подлежит расселению",H3305,IF(R3305="Расселено",0,IF(R3305="Пустующие",0,IF(R3305="В суде",H3305))))</f>
        <v>49.7</v>
      </c>
      <c r="J3305" s="228">
        <f t="shared" si="1495"/>
        <v>0</v>
      </c>
      <c r="K3305" s="228">
        <f t="shared" si="1496"/>
        <v>49.7</v>
      </c>
      <c r="L3305" s="143">
        <f t="shared" si="1497"/>
        <v>1</v>
      </c>
      <c r="M3305" s="12">
        <f t="shared" si="1497"/>
        <v>0</v>
      </c>
      <c r="N3305" s="143">
        <f t="shared" si="1497"/>
        <v>1</v>
      </c>
      <c r="O3305" s="247">
        <v>3</v>
      </c>
      <c r="P3305" s="13">
        <v>0</v>
      </c>
      <c r="Q3305" s="247">
        <f t="shared" si="1487"/>
        <v>3</v>
      </c>
      <c r="R3305" s="223" t="s">
        <v>22</v>
      </c>
      <c r="S3305" s="141">
        <v>42675</v>
      </c>
      <c r="T3305" s="143">
        <v>277</v>
      </c>
      <c r="U3305" s="45">
        <v>43830</v>
      </c>
      <c r="V3305" s="139">
        <v>40030</v>
      </c>
      <c r="W3305" s="148" t="s">
        <v>482</v>
      </c>
      <c r="X3305" s="148" t="s">
        <v>555</v>
      </c>
      <c r="Y3305" s="11"/>
    </row>
    <row r="3306" spans="1:25" s="17" customFormat="1" ht="24.95" customHeight="1" x14ac:dyDescent="0.2">
      <c r="A3306" s="58">
        <f t="shared" si="1493"/>
        <v>16</v>
      </c>
      <c r="B3306" s="143" t="s">
        <v>229</v>
      </c>
      <c r="C3306" s="143" t="s">
        <v>244</v>
      </c>
      <c r="D3306" s="142">
        <v>4</v>
      </c>
      <c r="E3306" s="143" t="s">
        <v>13</v>
      </c>
      <c r="F3306" s="38">
        <v>3</v>
      </c>
      <c r="G3306" s="14"/>
      <c r="H3306" s="140">
        <v>66.599999999999994</v>
      </c>
      <c r="I3306" s="228">
        <f>IF(R3306="Подлежит расселению",H3306,IF(R3306="Расселено",0,IF(R3306="Пустующие",0,IF(R3306="В суде",H3306))))</f>
        <v>66.599999999999994</v>
      </c>
      <c r="J3306" s="228">
        <f t="shared" si="1495"/>
        <v>0</v>
      </c>
      <c r="K3306" s="228">
        <f t="shared" si="1496"/>
        <v>66.599999999999994</v>
      </c>
      <c r="L3306" s="143">
        <f t="shared" si="1497"/>
        <v>1</v>
      </c>
      <c r="M3306" s="12">
        <f t="shared" si="1497"/>
        <v>0</v>
      </c>
      <c r="N3306" s="143">
        <f t="shared" si="1497"/>
        <v>1</v>
      </c>
      <c r="O3306" s="247">
        <v>6</v>
      </c>
      <c r="P3306" s="13">
        <v>0</v>
      </c>
      <c r="Q3306" s="247">
        <f t="shared" si="1487"/>
        <v>6</v>
      </c>
      <c r="R3306" s="223" t="s">
        <v>22</v>
      </c>
      <c r="S3306" s="141">
        <v>42675</v>
      </c>
      <c r="T3306" s="143">
        <v>277</v>
      </c>
      <c r="U3306" s="45">
        <v>43830</v>
      </c>
      <c r="V3306" s="139">
        <v>39860</v>
      </c>
      <c r="W3306" s="148" t="s">
        <v>482</v>
      </c>
      <c r="X3306" s="148" t="s">
        <v>555</v>
      </c>
      <c r="Y3306" s="11"/>
    </row>
    <row r="3307" spans="1:25" s="17" customFormat="1" ht="24.95" customHeight="1" x14ac:dyDescent="0.2">
      <c r="A3307" s="58">
        <f t="shared" si="1493"/>
        <v>16</v>
      </c>
      <c r="B3307" s="143" t="s">
        <v>229</v>
      </c>
      <c r="C3307" s="143" t="s">
        <v>244</v>
      </c>
      <c r="D3307" s="142">
        <v>5</v>
      </c>
      <c r="E3307" s="143" t="s">
        <v>12</v>
      </c>
      <c r="F3307" s="38">
        <v>1</v>
      </c>
      <c r="G3307" s="14"/>
      <c r="H3307" s="140">
        <v>29.8</v>
      </c>
      <c r="I3307" s="228">
        <f>IF(R3307="Подлежит расселению",H3307,IF(R3307="Расселено",0,IF(R3307="Пустующие",0,IF(R3307="В суде",H3307))))</f>
        <v>29.8</v>
      </c>
      <c r="J3307" s="228">
        <f t="shared" si="1495"/>
        <v>29.8</v>
      </c>
      <c r="K3307" s="228">
        <f t="shared" si="1496"/>
        <v>0</v>
      </c>
      <c r="L3307" s="143">
        <f t="shared" si="1497"/>
        <v>1</v>
      </c>
      <c r="M3307" s="12">
        <f t="shared" si="1497"/>
        <v>1</v>
      </c>
      <c r="N3307" s="143">
        <f t="shared" si="1497"/>
        <v>0</v>
      </c>
      <c r="O3307" s="247">
        <v>1</v>
      </c>
      <c r="P3307" s="13">
        <v>0</v>
      </c>
      <c r="Q3307" s="247">
        <f t="shared" si="1487"/>
        <v>1</v>
      </c>
      <c r="R3307" s="223" t="s">
        <v>22</v>
      </c>
      <c r="S3307" s="52">
        <v>42675</v>
      </c>
      <c r="T3307" s="49">
        <v>277</v>
      </c>
      <c r="U3307" s="197">
        <v>43830</v>
      </c>
      <c r="V3307" s="16"/>
      <c r="W3307" s="148" t="s">
        <v>482</v>
      </c>
      <c r="X3307" s="148" t="s">
        <v>555</v>
      </c>
      <c r="Y3307" s="11"/>
    </row>
    <row r="3308" spans="1:25" s="72" customFormat="1" ht="21" customHeight="1" x14ac:dyDescent="0.2">
      <c r="A3308" s="75">
        <f t="shared" si="1493"/>
        <v>16</v>
      </c>
      <c r="B3308" s="76" t="s">
        <v>229</v>
      </c>
      <c r="C3308" s="76" t="s">
        <v>244</v>
      </c>
      <c r="D3308" s="77">
        <f>COUNTA(D3303:D3307)</f>
        <v>5</v>
      </c>
      <c r="E3308" s="47" t="s">
        <v>34</v>
      </c>
      <c r="F3308" s="33"/>
      <c r="G3308" s="78">
        <v>310.39999999999998</v>
      </c>
      <c r="H3308" s="78">
        <f t="shared" ref="H3308:Q3308" si="1498">SUM(H3303:H3307)</f>
        <v>265.39999999999998</v>
      </c>
      <c r="I3308" s="78">
        <f t="shared" si="1498"/>
        <v>265.39999999999998</v>
      </c>
      <c r="J3308" s="78">
        <f t="shared" si="1498"/>
        <v>29.8</v>
      </c>
      <c r="K3308" s="78">
        <f t="shared" si="1498"/>
        <v>235.6</v>
      </c>
      <c r="L3308" s="77">
        <f t="shared" si="1498"/>
        <v>5</v>
      </c>
      <c r="M3308" s="77">
        <f t="shared" si="1498"/>
        <v>1</v>
      </c>
      <c r="N3308" s="77">
        <f t="shared" si="1498"/>
        <v>4</v>
      </c>
      <c r="O3308" s="77">
        <f t="shared" si="1498"/>
        <v>16</v>
      </c>
      <c r="P3308" s="77">
        <f t="shared" si="1498"/>
        <v>0</v>
      </c>
      <c r="Q3308" s="77">
        <f t="shared" si="1498"/>
        <v>16</v>
      </c>
      <c r="R3308" s="15" t="str">
        <f>IF(L3308/D3308=0,"дом расселён 100%",IF(L3308-D3308=0,"0%",IF(L3308/D3308&lt;1,1-L3308/D3308)))</f>
        <v>0%</v>
      </c>
      <c r="S3308" s="79">
        <v>42675</v>
      </c>
      <c r="T3308" s="76">
        <v>277</v>
      </c>
      <c r="U3308" s="79">
        <v>43830</v>
      </c>
      <c r="V3308" s="16"/>
      <c r="W3308" s="148" t="s">
        <v>482</v>
      </c>
      <c r="X3308" s="148" t="s">
        <v>555</v>
      </c>
      <c r="Y3308" s="11"/>
    </row>
    <row r="3309" spans="1:25" s="17" customFormat="1" ht="24.95" customHeight="1" x14ac:dyDescent="0.2">
      <c r="A3309" s="58">
        <f>A3308+1</f>
        <v>17</v>
      </c>
      <c r="B3309" s="143" t="s">
        <v>229</v>
      </c>
      <c r="C3309" s="143" t="s">
        <v>245</v>
      </c>
      <c r="D3309" s="142">
        <v>1</v>
      </c>
      <c r="E3309" s="143" t="s">
        <v>12</v>
      </c>
      <c r="F3309" s="38">
        <v>3</v>
      </c>
      <c r="G3309" s="14"/>
      <c r="H3309" s="140">
        <v>66.099999999999994</v>
      </c>
      <c r="I3309" s="228">
        <f>IF(R3309="Подлежит расселению",H3309,IF(R3309="Расселено",0,IF(R3309="Пустующие",0,IF(R3309="В суде",H3309))))</f>
        <v>66.099999999999994</v>
      </c>
      <c r="J3309" s="228">
        <f t="shared" ref="J3309:J3311" si="1499">IF(E3309="Муниципальная",I3309,IF(E3309="Частная",0,IF(E3309="Государственная",0,IF(E3309="Юр.лицо",0))))</f>
        <v>66.099999999999994</v>
      </c>
      <c r="K3309" s="228">
        <f t="shared" ref="K3309:K3311" si="1500">IF(E3309="Муниципальная",0,IF(E3309="Частная",I3309,IF(E3309="Государственная",I3309,IF(E3309="Юр.лицо",I3309))))</f>
        <v>0</v>
      </c>
      <c r="L3309" s="143">
        <f t="shared" ref="L3309:N3311" si="1501">IF(I3309&gt;0,1,IF(I3309=0,0))</f>
        <v>1</v>
      </c>
      <c r="M3309" s="12">
        <f t="shared" si="1501"/>
        <v>1</v>
      </c>
      <c r="N3309" s="143">
        <f t="shared" si="1501"/>
        <v>0</v>
      </c>
      <c r="O3309" s="247">
        <v>3</v>
      </c>
      <c r="P3309" s="13">
        <v>0</v>
      </c>
      <c r="Q3309" s="247">
        <f t="shared" si="1487"/>
        <v>3</v>
      </c>
      <c r="R3309" s="223" t="s">
        <v>22</v>
      </c>
      <c r="S3309" s="57">
        <v>42671</v>
      </c>
      <c r="T3309" s="54">
        <v>278</v>
      </c>
      <c r="U3309" s="207">
        <v>43830</v>
      </c>
      <c r="V3309" s="16"/>
      <c r="W3309" s="148" t="s">
        <v>482</v>
      </c>
      <c r="X3309" s="148" t="s">
        <v>555</v>
      </c>
      <c r="Y3309" s="11"/>
    </row>
    <row r="3310" spans="1:25" s="17" customFormat="1" ht="24.95" customHeight="1" x14ac:dyDescent="0.2">
      <c r="A3310" s="58">
        <f t="shared" si="1493"/>
        <v>17</v>
      </c>
      <c r="B3310" s="143" t="s">
        <v>229</v>
      </c>
      <c r="C3310" s="143" t="s">
        <v>245</v>
      </c>
      <c r="D3310" s="142">
        <v>2</v>
      </c>
      <c r="E3310" s="143" t="s">
        <v>12</v>
      </c>
      <c r="F3310" s="38">
        <v>2</v>
      </c>
      <c r="G3310" s="14"/>
      <c r="H3310" s="140">
        <v>33.299999999999997</v>
      </c>
      <c r="I3310" s="228">
        <f>IF(R3310="Подлежит расселению",H3310,IF(R3310="Расселено",0,IF(R3310="Пустующие",0,IF(R3310="В суде",H3310))))</f>
        <v>33.299999999999997</v>
      </c>
      <c r="J3310" s="228">
        <f t="shared" si="1499"/>
        <v>33.299999999999997</v>
      </c>
      <c r="K3310" s="228">
        <f t="shared" si="1500"/>
        <v>0</v>
      </c>
      <c r="L3310" s="143">
        <f t="shared" si="1501"/>
        <v>1</v>
      </c>
      <c r="M3310" s="12">
        <f t="shared" si="1501"/>
        <v>1</v>
      </c>
      <c r="N3310" s="143">
        <f t="shared" si="1501"/>
        <v>0</v>
      </c>
      <c r="O3310" s="247">
        <v>4</v>
      </c>
      <c r="P3310" s="13">
        <v>0</v>
      </c>
      <c r="Q3310" s="247">
        <f t="shared" si="1487"/>
        <v>4</v>
      </c>
      <c r="R3310" s="223" t="s">
        <v>22</v>
      </c>
      <c r="S3310" s="141">
        <v>42671</v>
      </c>
      <c r="T3310" s="143">
        <v>278</v>
      </c>
      <c r="U3310" s="45">
        <v>43830</v>
      </c>
      <c r="V3310" s="16"/>
      <c r="W3310" s="148" t="s">
        <v>482</v>
      </c>
      <c r="X3310" s="148" t="s">
        <v>555</v>
      </c>
      <c r="Y3310" s="11"/>
    </row>
    <row r="3311" spans="1:25" s="17" customFormat="1" ht="24.95" customHeight="1" x14ac:dyDescent="0.2">
      <c r="A3311" s="58">
        <f t="shared" si="1493"/>
        <v>17</v>
      </c>
      <c r="B3311" s="143" t="s">
        <v>229</v>
      </c>
      <c r="C3311" s="143" t="s">
        <v>245</v>
      </c>
      <c r="D3311" s="142">
        <v>3</v>
      </c>
      <c r="E3311" s="143" t="s">
        <v>12</v>
      </c>
      <c r="F3311" s="38">
        <v>3</v>
      </c>
      <c r="G3311" s="14"/>
      <c r="H3311" s="140">
        <v>44.3</v>
      </c>
      <c r="I3311" s="228">
        <f>IF(R3311="Подлежит расселению",H3311,IF(R3311="Расселено",0,IF(R3311="Пустующие",0,IF(R3311="В суде",H3311))))</f>
        <v>44.3</v>
      </c>
      <c r="J3311" s="228">
        <f t="shared" si="1499"/>
        <v>44.3</v>
      </c>
      <c r="K3311" s="228">
        <f t="shared" si="1500"/>
        <v>0</v>
      </c>
      <c r="L3311" s="143">
        <f t="shared" si="1501"/>
        <v>1</v>
      </c>
      <c r="M3311" s="12">
        <f t="shared" si="1501"/>
        <v>1</v>
      </c>
      <c r="N3311" s="143">
        <f t="shared" si="1501"/>
        <v>0</v>
      </c>
      <c r="O3311" s="247">
        <v>1</v>
      </c>
      <c r="P3311" s="13">
        <v>0</v>
      </c>
      <c r="Q3311" s="247">
        <f t="shared" si="1487"/>
        <v>1</v>
      </c>
      <c r="R3311" s="223" t="s">
        <v>22</v>
      </c>
      <c r="S3311" s="52">
        <v>42671</v>
      </c>
      <c r="T3311" s="49">
        <v>278</v>
      </c>
      <c r="U3311" s="197">
        <v>43830</v>
      </c>
      <c r="V3311" s="16"/>
      <c r="W3311" s="148" t="s">
        <v>482</v>
      </c>
      <c r="X3311" s="148" t="s">
        <v>555</v>
      </c>
      <c r="Y3311" s="11"/>
    </row>
    <row r="3312" spans="1:25" s="72" customFormat="1" ht="21" customHeight="1" x14ac:dyDescent="0.2">
      <c r="A3312" s="75">
        <f t="shared" si="1493"/>
        <v>17</v>
      </c>
      <c r="B3312" s="76" t="s">
        <v>229</v>
      </c>
      <c r="C3312" s="76" t="s">
        <v>245</v>
      </c>
      <c r="D3312" s="77">
        <f>COUNTA(D3309:D3311)</f>
        <v>3</v>
      </c>
      <c r="E3312" s="47" t="s">
        <v>34</v>
      </c>
      <c r="F3312" s="33"/>
      <c r="G3312" s="78">
        <v>143.69999999999999</v>
      </c>
      <c r="H3312" s="78">
        <f t="shared" ref="H3312:Q3312" si="1502">SUM(H3309:H3311)</f>
        <v>143.69999999999999</v>
      </c>
      <c r="I3312" s="78">
        <f t="shared" si="1502"/>
        <v>143.69999999999999</v>
      </c>
      <c r="J3312" s="78">
        <f t="shared" si="1502"/>
        <v>143.69999999999999</v>
      </c>
      <c r="K3312" s="78">
        <f t="shared" si="1502"/>
        <v>0</v>
      </c>
      <c r="L3312" s="77">
        <f t="shared" si="1502"/>
        <v>3</v>
      </c>
      <c r="M3312" s="77">
        <f t="shared" si="1502"/>
        <v>3</v>
      </c>
      <c r="N3312" s="77">
        <f t="shared" si="1502"/>
        <v>0</v>
      </c>
      <c r="O3312" s="77">
        <f t="shared" si="1502"/>
        <v>8</v>
      </c>
      <c r="P3312" s="77">
        <f t="shared" si="1502"/>
        <v>0</v>
      </c>
      <c r="Q3312" s="77">
        <f t="shared" si="1502"/>
        <v>8</v>
      </c>
      <c r="R3312" s="15" t="str">
        <f>IF(L3312/D3312=0,"дом расселён 100%",IF(L3312-D3312=0,"0%",IF(L3312/D3312&lt;1,1-L3312/D3312)))</f>
        <v>0%</v>
      </c>
      <c r="S3312" s="79">
        <v>42671</v>
      </c>
      <c r="T3312" s="76">
        <v>278</v>
      </c>
      <c r="U3312" s="79">
        <v>43830</v>
      </c>
      <c r="V3312" s="16"/>
      <c r="W3312" s="148" t="s">
        <v>482</v>
      </c>
      <c r="X3312" s="148" t="s">
        <v>555</v>
      </c>
      <c r="Y3312" s="11"/>
    </row>
    <row r="3313" spans="1:25" s="17" customFormat="1" ht="24.95" customHeight="1" x14ac:dyDescent="0.2">
      <c r="A3313" s="58">
        <f>A3312+1</f>
        <v>18</v>
      </c>
      <c r="B3313" s="143" t="s">
        <v>229</v>
      </c>
      <c r="C3313" s="143" t="s">
        <v>246</v>
      </c>
      <c r="D3313" s="142">
        <v>1</v>
      </c>
      <c r="E3313" s="143" t="s">
        <v>12</v>
      </c>
      <c r="F3313" s="38">
        <v>2</v>
      </c>
      <c r="G3313" s="14"/>
      <c r="H3313" s="140">
        <v>39.700000000000003</v>
      </c>
      <c r="I3313" s="140">
        <f>IF(R3313="Подлежит расселению",H3313,IF(R3313="Расселено",0,IF(R3313="Пустующие",0,IF(R3313="В суде",H3313))))</f>
        <v>0</v>
      </c>
      <c r="J3313" s="140">
        <f>IF(E3313="Муниципальная",I3313,IF(E3313="Частная",0))</f>
        <v>0</v>
      </c>
      <c r="K3313" s="140">
        <f>IF(E3313="Муниципальная",0,IF(E3313="Частная",I3313))</f>
        <v>0</v>
      </c>
      <c r="L3313" s="143">
        <f t="shared" ref="L3313:N3316" si="1503">IF(I3313&gt;0,1,IF(I3313=0,0))</f>
        <v>0</v>
      </c>
      <c r="M3313" s="12">
        <f t="shared" si="1503"/>
        <v>0</v>
      </c>
      <c r="N3313" s="143">
        <f t="shared" si="1503"/>
        <v>0</v>
      </c>
      <c r="O3313" s="247">
        <v>0</v>
      </c>
      <c r="P3313" s="13">
        <v>0</v>
      </c>
      <c r="Q3313" s="247">
        <f t="shared" si="1487"/>
        <v>0</v>
      </c>
      <c r="R3313" s="223" t="s">
        <v>44</v>
      </c>
      <c r="S3313" s="57">
        <v>42675</v>
      </c>
      <c r="T3313" s="54">
        <v>274</v>
      </c>
      <c r="U3313" s="207">
        <v>43830</v>
      </c>
      <c r="V3313" s="16"/>
      <c r="W3313" s="16"/>
      <c r="X3313" s="16"/>
      <c r="Y3313" s="11"/>
    </row>
    <row r="3314" spans="1:25" s="17" customFormat="1" ht="24.95" customHeight="1" x14ac:dyDescent="0.2">
      <c r="A3314" s="58">
        <f t="shared" si="1493"/>
        <v>18</v>
      </c>
      <c r="B3314" s="143" t="s">
        <v>229</v>
      </c>
      <c r="C3314" s="143" t="s">
        <v>246</v>
      </c>
      <c r="D3314" s="142">
        <v>2</v>
      </c>
      <c r="E3314" s="143" t="s">
        <v>12</v>
      </c>
      <c r="F3314" s="38">
        <v>2</v>
      </c>
      <c r="G3314" s="14"/>
      <c r="H3314" s="140">
        <v>40</v>
      </c>
      <c r="I3314" s="228">
        <f>IF(R3314="Подлежит расселению",H3314,IF(R3314="Расселено",0,IF(R3314="Пустующие",0,IF(R3314="В суде",H3314))))</f>
        <v>40</v>
      </c>
      <c r="J3314" s="228">
        <f t="shared" ref="J3314:J3316" si="1504">IF(E3314="Муниципальная",I3314,IF(E3314="Частная",0,IF(E3314="Государственная",0,IF(E3314="Юр.лицо",0))))</f>
        <v>40</v>
      </c>
      <c r="K3314" s="228">
        <f t="shared" ref="K3314:K3316" si="1505">IF(E3314="Муниципальная",0,IF(E3314="Частная",I3314,IF(E3314="Государственная",I3314,IF(E3314="Юр.лицо",I3314))))</f>
        <v>0</v>
      </c>
      <c r="L3314" s="143">
        <f t="shared" si="1503"/>
        <v>1</v>
      </c>
      <c r="M3314" s="12">
        <f t="shared" si="1503"/>
        <v>1</v>
      </c>
      <c r="N3314" s="143">
        <f t="shared" si="1503"/>
        <v>0</v>
      </c>
      <c r="O3314" s="247">
        <v>3</v>
      </c>
      <c r="P3314" s="13">
        <v>0</v>
      </c>
      <c r="Q3314" s="247">
        <f t="shared" si="1487"/>
        <v>3</v>
      </c>
      <c r="R3314" s="223" t="s">
        <v>22</v>
      </c>
      <c r="S3314" s="141">
        <v>42675</v>
      </c>
      <c r="T3314" s="143">
        <v>274</v>
      </c>
      <c r="U3314" s="45">
        <v>43830</v>
      </c>
      <c r="V3314" s="16"/>
      <c r="W3314" s="148" t="s">
        <v>482</v>
      </c>
      <c r="X3314" s="148" t="s">
        <v>555</v>
      </c>
      <c r="Y3314" s="11"/>
    </row>
    <row r="3315" spans="1:25" s="17" customFormat="1" ht="24.95" customHeight="1" x14ac:dyDescent="0.2">
      <c r="A3315" s="58">
        <f t="shared" si="1493"/>
        <v>18</v>
      </c>
      <c r="B3315" s="143" t="s">
        <v>229</v>
      </c>
      <c r="C3315" s="143" t="s">
        <v>246</v>
      </c>
      <c r="D3315" s="142">
        <v>3</v>
      </c>
      <c r="E3315" s="143" t="s">
        <v>13</v>
      </c>
      <c r="F3315" s="38">
        <v>2</v>
      </c>
      <c r="G3315" s="14"/>
      <c r="H3315" s="140">
        <v>40.799999999999997</v>
      </c>
      <c r="I3315" s="228">
        <f>IF(R3315="Подлежит расселению",H3315,IF(R3315="Расселено",0,IF(R3315="Пустующие",0,IF(R3315="В суде",H3315))))</f>
        <v>40.799999999999997</v>
      </c>
      <c r="J3315" s="228">
        <f t="shared" si="1504"/>
        <v>0</v>
      </c>
      <c r="K3315" s="228">
        <f t="shared" si="1505"/>
        <v>40.799999999999997</v>
      </c>
      <c r="L3315" s="143">
        <f t="shared" si="1503"/>
        <v>1</v>
      </c>
      <c r="M3315" s="12">
        <f t="shared" si="1503"/>
        <v>0</v>
      </c>
      <c r="N3315" s="143">
        <f t="shared" si="1503"/>
        <v>1</v>
      </c>
      <c r="O3315" s="247">
        <v>3</v>
      </c>
      <c r="P3315" s="13">
        <v>0</v>
      </c>
      <c r="Q3315" s="247">
        <f t="shared" si="1487"/>
        <v>3</v>
      </c>
      <c r="R3315" s="223" t="s">
        <v>22</v>
      </c>
      <c r="S3315" s="141">
        <v>42675</v>
      </c>
      <c r="T3315" s="143">
        <v>274</v>
      </c>
      <c r="U3315" s="45">
        <v>43830</v>
      </c>
      <c r="V3315" s="139">
        <v>42347</v>
      </c>
      <c r="W3315" s="148" t="s">
        <v>482</v>
      </c>
      <c r="X3315" s="148" t="s">
        <v>555</v>
      </c>
      <c r="Y3315" s="11"/>
    </row>
    <row r="3316" spans="1:25" s="17" customFormat="1" ht="24.95" customHeight="1" x14ac:dyDescent="0.2">
      <c r="A3316" s="58">
        <f t="shared" si="1493"/>
        <v>18</v>
      </c>
      <c r="B3316" s="143" t="s">
        <v>229</v>
      </c>
      <c r="C3316" s="143" t="s">
        <v>246</v>
      </c>
      <c r="D3316" s="142">
        <v>4</v>
      </c>
      <c r="E3316" s="143" t="s">
        <v>12</v>
      </c>
      <c r="F3316" s="38">
        <v>2</v>
      </c>
      <c r="G3316" s="14"/>
      <c r="H3316" s="140">
        <v>39.6</v>
      </c>
      <c r="I3316" s="228">
        <f>IF(R3316="Подлежит расселению",H3316,IF(R3316="Расселено",0,IF(R3316="Пустующие",0,IF(R3316="В суде",H3316))))</f>
        <v>39.6</v>
      </c>
      <c r="J3316" s="228">
        <f t="shared" si="1504"/>
        <v>39.6</v>
      </c>
      <c r="K3316" s="228">
        <f t="shared" si="1505"/>
        <v>0</v>
      </c>
      <c r="L3316" s="143">
        <f t="shared" si="1503"/>
        <v>1</v>
      </c>
      <c r="M3316" s="12">
        <f t="shared" si="1503"/>
        <v>1</v>
      </c>
      <c r="N3316" s="143">
        <f t="shared" si="1503"/>
        <v>0</v>
      </c>
      <c r="O3316" s="247">
        <v>3</v>
      </c>
      <c r="P3316" s="13">
        <v>0</v>
      </c>
      <c r="Q3316" s="247">
        <f t="shared" si="1487"/>
        <v>3</v>
      </c>
      <c r="R3316" s="223" t="s">
        <v>22</v>
      </c>
      <c r="S3316" s="52">
        <v>42675</v>
      </c>
      <c r="T3316" s="49">
        <v>274</v>
      </c>
      <c r="U3316" s="197">
        <v>43830</v>
      </c>
      <c r="V3316" s="16"/>
      <c r="W3316" s="148" t="s">
        <v>482</v>
      </c>
      <c r="X3316" s="148" t="s">
        <v>555</v>
      </c>
      <c r="Y3316" s="11"/>
    </row>
    <row r="3317" spans="1:25" s="72" customFormat="1" ht="21" customHeight="1" x14ac:dyDescent="0.2">
      <c r="A3317" s="75">
        <f t="shared" si="1493"/>
        <v>18</v>
      </c>
      <c r="B3317" s="76" t="s">
        <v>229</v>
      </c>
      <c r="C3317" s="76" t="s">
        <v>246</v>
      </c>
      <c r="D3317" s="77">
        <f>COUNTA(D3313:D3316)</f>
        <v>4</v>
      </c>
      <c r="E3317" s="47" t="s">
        <v>34</v>
      </c>
      <c r="F3317" s="33"/>
      <c r="G3317" s="78">
        <v>160.1</v>
      </c>
      <c r="H3317" s="78">
        <f t="shared" ref="H3317:Q3317" si="1506">SUM(H3313:H3316)</f>
        <v>160.1</v>
      </c>
      <c r="I3317" s="78">
        <f t="shared" si="1506"/>
        <v>120.4</v>
      </c>
      <c r="J3317" s="78">
        <f t="shared" si="1506"/>
        <v>79.599999999999994</v>
      </c>
      <c r="K3317" s="78">
        <f t="shared" si="1506"/>
        <v>40.799999999999997</v>
      </c>
      <c r="L3317" s="77">
        <f t="shared" si="1506"/>
        <v>3</v>
      </c>
      <c r="M3317" s="77">
        <f t="shared" si="1506"/>
        <v>2</v>
      </c>
      <c r="N3317" s="77">
        <f t="shared" si="1506"/>
        <v>1</v>
      </c>
      <c r="O3317" s="77">
        <f t="shared" si="1506"/>
        <v>9</v>
      </c>
      <c r="P3317" s="77">
        <f t="shared" si="1506"/>
        <v>0</v>
      </c>
      <c r="Q3317" s="77">
        <f t="shared" si="1506"/>
        <v>9</v>
      </c>
      <c r="R3317" s="15">
        <f>IF(L3317/D3317=0,"дом расселён 100%",IF(L3317-D3317=0,"0%",IF(L3317/D3317&lt;1,1-L3317/D3317)))</f>
        <v>0.25</v>
      </c>
      <c r="S3317" s="79">
        <v>42675</v>
      </c>
      <c r="T3317" s="76">
        <v>274</v>
      </c>
      <c r="U3317" s="79">
        <v>43830</v>
      </c>
      <c r="V3317" s="16"/>
      <c r="W3317" s="148" t="s">
        <v>482</v>
      </c>
      <c r="X3317" s="148" t="s">
        <v>555</v>
      </c>
      <c r="Y3317" s="11"/>
    </row>
    <row r="3318" spans="1:25" s="17" customFormat="1" ht="24.95" customHeight="1" x14ac:dyDescent="0.2">
      <c r="A3318" s="58">
        <f>A3317+1</f>
        <v>19</v>
      </c>
      <c r="B3318" s="143" t="s">
        <v>229</v>
      </c>
      <c r="C3318" s="143" t="s">
        <v>247</v>
      </c>
      <c r="D3318" s="142">
        <v>1</v>
      </c>
      <c r="E3318" s="143" t="s">
        <v>13</v>
      </c>
      <c r="F3318" s="38">
        <v>3</v>
      </c>
      <c r="G3318" s="14"/>
      <c r="H3318" s="140">
        <v>48.9</v>
      </c>
      <c r="I3318" s="228">
        <f>IF(R3318="Подлежит расселению",H3318,IF(R3318="Расселено",0,IF(R3318="Пустующие",0,IF(R3318="В суде",H3318))))</f>
        <v>48.9</v>
      </c>
      <c r="J3318" s="228">
        <f>IF(E3318="Муниципальная",I3318,IF(E3318="Частная",0,IF(E3318="Государственная",0,IF(E3318="Юр.лицо",0))))</f>
        <v>0</v>
      </c>
      <c r="K3318" s="228">
        <f>IF(E3318="Муниципальная",0,IF(E3318="Частная",I3318,IF(E3318="Государственная",I3318,IF(E3318="Юр.лицо",I3318))))</f>
        <v>48.9</v>
      </c>
      <c r="L3318" s="143">
        <f t="shared" ref="L3318:N3321" si="1507">IF(I3318&gt;0,1,IF(I3318=0,0))</f>
        <v>1</v>
      </c>
      <c r="M3318" s="12">
        <f t="shared" si="1507"/>
        <v>0</v>
      </c>
      <c r="N3318" s="143">
        <f t="shared" si="1507"/>
        <v>1</v>
      </c>
      <c r="O3318" s="247">
        <v>5</v>
      </c>
      <c r="P3318" s="13">
        <v>0</v>
      </c>
      <c r="Q3318" s="247">
        <f t="shared" si="1487"/>
        <v>5</v>
      </c>
      <c r="R3318" s="223" t="s">
        <v>22</v>
      </c>
      <c r="S3318" s="57">
        <v>42675</v>
      </c>
      <c r="T3318" s="54">
        <v>275</v>
      </c>
      <c r="U3318" s="207">
        <v>43830</v>
      </c>
      <c r="V3318" s="139">
        <v>40339</v>
      </c>
      <c r="W3318" s="148" t="s">
        <v>482</v>
      </c>
      <c r="X3318" s="148" t="s">
        <v>555</v>
      </c>
      <c r="Y3318" s="11"/>
    </row>
    <row r="3319" spans="1:25" s="17" customFormat="1" ht="24.95" customHeight="1" x14ac:dyDescent="0.2">
      <c r="A3319" s="58">
        <f t="shared" si="1493"/>
        <v>19</v>
      </c>
      <c r="B3319" s="143" t="s">
        <v>229</v>
      </c>
      <c r="C3319" s="143" t="s">
        <v>247</v>
      </c>
      <c r="D3319" s="142">
        <v>2</v>
      </c>
      <c r="E3319" s="143" t="s">
        <v>12</v>
      </c>
      <c r="F3319" s="38">
        <v>2</v>
      </c>
      <c r="G3319" s="14"/>
      <c r="H3319" s="140">
        <v>35.200000000000003</v>
      </c>
      <c r="I3319" s="140">
        <f>IF(R3319="Подлежит расселению",H3319,IF(R3319="Расселено",0,IF(R3319="Пустующие",0,IF(R3319="В суде",H3319))))</f>
        <v>0</v>
      </c>
      <c r="J3319" s="140">
        <f>IF(E3319="Муниципальная",I3319,IF(E3319="Частная",0))</f>
        <v>0</v>
      </c>
      <c r="K3319" s="140">
        <f>IF(E3319="Муниципальная",0,IF(E3319="Частная",I3319))</f>
        <v>0</v>
      </c>
      <c r="L3319" s="143">
        <f t="shared" si="1507"/>
        <v>0</v>
      </c>
      <c r="M3319" s="12">
        <f t="shared" si="1507"/>
        <v>0</v>
      </c>
      <c r="N3319" s="143">
        <f t="shared" si="1507"/>
        <v>0</v>
      </c>
      <c r="O3319" s="247"/>
      <c r="P3319" s="13"/>
      <c r="Q3319" s="247"/>
      <c r="R3319" s="223" t="s">
        <v>44</v>
      </c>
      <c r="S3319" s="141">
        <v>42675</v>
      </c>
      <c r="T3319" s="143">
        <v>275</v>
      </c>
      <c r="U3319" s="45">
        <v>43830</v>
      </c>
      <c r="V3319" s="16"/>
      <c r="W3319" s="148" t="s">
        <v>482</v>
      </c>
      <c r="X3319" s="148" t="s">
        <v>555</v>
      </c>
      <c r="Y3319" s="11"/>
    </row>
    <row r="3320" spans="1:25" s="17" customFormat="1" ht="24.95" customHeight="1" x14ac:dyDescent="0.2">
      <c r="A3320" s="58">
        <f t="shared" si="1493"/>
        <v>19</v>
      </c>
      <c r="B3320" s="143" t="s">
        <v>229</v>
      </c>
      <c r="C3320" s="143" t="s">
        <v>247</v>
      </c>
      <c r="D3320" s="142">
        <v>3</v>
      </c>
      <c r="E3320" s="143" t="s">
        <v>13</v>
      </c>
      <c r="F3320" s="38">
        <v>2</v>
      </c>
      <c r="G3320" s="14"/>
      <c r="H3320" s="140">
        <v>42.7</v>
      </c>
      <c r="I3320" s="228">
        <f>IF(R3320="Подлежит расселению",H3320,IF(R3320="Расселено",0,IF(R3320="Пустующие",0,IF(R3320="В суде",H3320))))</f>
        <v>42.7</v>
      </c>
      <c r="J3320" s="228">
        <f t="shared" ref="J3320:J3321" si="1508">IF(E3320="Муниципальная",I3320,IF(E3320="Частная",0,IF(E3320="Государственная",0,IF(E3320="Юр.лицо",0))))</f>
        <v>0</v>
      </c>
      <c r="K3320" s="228">
        <f t="shared" ref="K3320:K3321" si="1509">IF(E3320="Муниципальная",0,IF(E3320="Частная",I3320,IF(E3320="Государственная",I3320,IF(E3320="Юр.лицо",I3320))))</f>
        <v>42.7</v>
      </c>
      <c r="L3320" s="143">
        <f t="shared" si="1507"/>
        <v>1</v>
      </c>
      <c r="M3320" s="12">
        <f t="shared" si="1507"/>
        <v>0</v>
      </c>
      <c r="N3320" s="143">
        <f t="shared" si="1507"/>
        <v>1</v>
      </c>
      <c r="O3320" s="247">
        <v>3</v>
      </c>
      <c r="P3320" s="13">
        <v>0</v>
      </c>
      <c r="Q3320" s="247">
        <f t="shared" si="1487"/>
        <v>3</v>
      </c>
      <c r="R3320" s="223" t="s">
        <v>22</v>
      </c>
      <c r="S3320" s="141">
        <v>42675</v>
      </c>
      <c r="T3320" s="143">
        <v>275</v>
      </c>
      <c r="U3320" s="45">
        <v>43830</v>
      </c>
      <c r="V3320" s="139">
        <v>41624</v>
      </c>
      <c r="W3320" s="148" t="s">
        <v>482</v>
      </c>
      <c r="X3320" s="148" t="s">
        <v>555</v>
      </c>
      <c r="Y3320" s="11"/>
    </row>
    <row r="3321" spans="1:25" s="17" customFormat="1" ht="24.95" customHeight="1" x14ac:dyDescent="0.2">
      <c r="A3321" s="58">
        <f t="shared" si="1493"/>
        <v>19</v>
      </c>
      <c r="B3321" s="143" t="s">
        <v>229</v>
      </c>
      <c r="C3321" s="143" t="s">
        <v>247</v>
      </c>
      <c r="D3321" s="142">
        <v>4</v>
      </c>
      <c r="E3321" s="143" t="s">
        <v>12</v>
      </c>
      <c r="F3321" s="38">
        <v>1</v>
      </c>
      <c r="G3321" s="14"/>
      <c r="H3321" s="140">
        <v>23.8</v>
      </c>
      <c r="I3321" s="228">
        <f>IF(R3321="Подлежит расселению",H3321,IF(R3321="Расселено",0,IF(R3321="Пустующие",0,IF(R3321="В суде",H3321))))</f>
        <v>0</v>
      </c>
      <c r="J3321" s="228">
        <f t="shared" si="1508"/>
        <v>0</v>
      </c>
      <c r="K3321" s="228">
        <f t="shared" si="1509"/>
        <v>0</v>
      </c>
      <c r="L3321" s="143">
        <f t="shared" si="1507"/>
        <v>0</v>
      </c>
      <c r="M3321" s="12">
        <f t="shared" si="1507"/>
        <v>0</v>
      </c>
      <c r="N3321" s="143">
        <f t="shared" si="1507"/>
        <v>0</v>
      </c>
      <c r="O3321" s="247">
        <v>0</v>
      </c>
      <c r="P3321" s="13">
        <v>0</v>
      </c>
      <c r="Q3321" s="247">
        <f t="shared" si="1487"/>
        <v>0</v>
      </c>
      <c r="R3321" s="223" t="s">
        <v>106</v>
      </c>
      <c r="S3321" s="52">
        <v>42675</v>
      </c>
      <c r="T3321" s="49">
        <v>275</v>
      </c>
      <c r="U3321" s="197">
        <v>43830</v>
      </c>
      <c r="V3321" s="16"/>
      <c r="W3321" s="16"/>
      <c r="X3321" s="16"/>
      <c r="Y3321" s="11"/>
    </row>
    <row r="3322" spans="1:25" s="72" customFormat="1" ht="21" customHeight="1" x14ac:dyDescent="0.2">
      <c r="A3322" s="75">
        <f t="shared" si="1493"/>
        <v>19</v>
      </c>
      <c r="B3322" s="76" t="s">
        <v>229</v>
      </c>
      <c r="C3322" s="76" t="s">
        <v>247</v>
      </c>
      <c r="D3322" s="77">
        <f>COUNTA(D3318:D3321)</f>
        <v>4</v>
      </c>
      <c r="E3322" s="47" t="s">
        <v>34</v>
      </c>
      <c r="F3322" s="33"/>
      <c r="G3322" s="78">
        <v>150.6</v>
      </c>
      <c r="H3322" s="78">
        <f t="shared" ref="H3322:Q3322" si="1510">SUM(H3318:H3321)</f>
        <v>150.6</v>
      </c>
      <c r="I3322" s="78">
        <f t="shared" si="1510"/>
        <v>91.6</v>
      </c>
      <c r="J3322" s="78">
        <f t="shared" si="1510"/>
        <v>0</v>
      </c>
      <c r="K3322" s="78">
        <f t="shared" si="1510"/>
        <v>91.6</v>
      </c>
      <c r="L3322" s="77">
        <f t="shared" si="1510"/>
        <v>2</v>
      </c>
      <c r="M3322" s="77">
        <f t="shared" si="1510"/>
        <v>0</v>
      </c>
      <c r="N3322" s="77">
        <f t="shared" si="1510"/>
        <v>2</v>
      </c>
      <c r="O3322" s="77">
        <f t="shared" si="1510"/>
        <v>8</v>
      </c>
      <c r="P3322" s="77">
        <f t="shared" si="1510"/>
        <v>0</v>
      </c>
      <c r="Q3322" s="77">
        <f t="shared" si="1510"/>
        <v>8</v>
      </c>
      <c r="R3322" s="15">
        <f>IF(L3322/D3322=0,"дом расселён 100%",IF(L3322-D3322=0,"0%",IF(L3322/D3322&lt;1,1-L3322/D3322)))</f>
        <v>0.5</v>
      </c>
      <c r="S3322" s="79">
        <v>42675</v>
      </c>
      <c r="T3322" s="76">
        <v>275</v>
      </c>
      <c r="U3322" s="79">
        <v>43830</v>
      </c>
      <c r="V3322" s="16"/>
      <c r="W3322" s="148" t="s">
        <v>482</v>
      </c>
      <c r="X3322" s="148" t="s">
        <v>555</v>
      </c>
      <c r="Y3322" s="11"/>
    </row>
    <row r="3323" spans="1:25" s="17" customFormat="1" ht="24.95" customHeight="1" x14ac:dyDescent="0.2">
      <c r="A3323" s="58">
        <f>A3322+1</f>
        <v>20</v>
      </c>
      <c r="B3323" s="143" t="s">
        <v>229</v>
      </c>
      <c r="C3323" s="143" t="s">
        <v>248</v>
      </c>
      <c r="D3323" s="142">
        <v>1</v>
      </c>
      <c r="E3323" s="143" t="s">
        <v>12</v>
      </c>
      <c r="F3323" s="38">
        <v>3</v>
      </c>
      <c r="G3323" s="14"/>
      <c r="H3323" s="140">
        <v>56.9</v>
      </c>
      <c r="I3323" s="140">
        <f>IF(R3323="Подлежит расселению",H3323,IF(R3323="Расселено",0,IF(R3323="Пустующие",0,IF(R3323="В суде",H3323))))</f>
        <v>0</v>
      </c>
      <c r="J3323" s="140">
        <f>IF(E3323="Муниципальная",I3323,IF(E3323="Частная",0))</f>
        <v>0</v>
      </c>
      <c r="K3323" s="140">
        <f>IF(E3323="Муниципальная",0,IF(E3323="Частная",I3323))</f>
        <v>0</v>
      </c>
      <c r="L3323" s="143">
        <f t="shared" ref="L3323:N3324" si="1511">IF(I3323&gt;0,1,IF(I3323=0,0))</f>
        <v>0</v>
      </c>
      <c r="M3323" s="12">
        <f t="shared" si="1511"/>
        <v>0</v>
      </c>
      <c r="N3323" s="143">
        <f t="shared" si="1511"/>
        <v>0</v>
      </c>
      <c r="O3323" s="247"/>
      <c r="P3323" s="13"/>
      <c r="Q3323" s="247"/>
      <c r="R3323" s="223" t="s">
        <v>44</v>
      </c>
      <c r="S3323" s="57">
        <v>42675</v>
      </c>
      <c r="T3323" s="54">
        <v>270</v>
      </c>
      <c r="U3323" s="207">
        <v>43830</v>
      </c>
      <c r="V3323" s="16"/>
      <c r="W3323" s="148" t="s">
        <v>482</v>
      </c>
      <c r="X3323" s="148" t="s">
        <v>555</v>
      </c>
      <c r="Y3323" s="11"/>
    </row>
    <row r="3324" spans="1:25" s="17" customFormat="1" ht="24.95" customHeight="1" x14ac:dyDescent="0.2">
      <c r="A3324" s="58">
        <f t="shared" si="1493"/>
        <v>20</v>
      </c>
      <c r="B3324" s="143" t="s">
        <v>229</v>
      </c>
      <c r="C3324" s="143" t="s">
        <v>248</v>
      </c>
      <c r="D3324" s="142">
        <v>2</v>
      </c>
      <c r="E3324" s="143" t="s">
        <v>13</v>
      </c>
      <c r="F3324" s="38">
        <v>1</v>
      </c>
      <c r="G3324" s="14"/>
      <c r="H3324" s="140">
        <v>33</v>
      </c>
      <c r="I3324" s="140">
        <f>IF(R3324="Подлежит расселению",H3324,IF(R3324="Расселено",0,IF(R3324="Пустующие",0,IF(R3324="В суде",H3324))))</f>
        <v>0</v>
      </c>
      <c r="J3324" s="140">
        <f>IF(E3324="Муниципальная",I3324,IF(E3324="Частная",0))</f>
        <v>0</v>
      </c>
      <c r="K3324" s="140">
        <f>IF(E3324="Муниципальная",0,IF(E3324="Частная",I3324))</f>
        <v>0</v>
      </c>
      <c r="L3324" s="143">
        <f t="shared" si="1511"/>
        <v>0</v>
      </c>
      <c r="M3324" s="12">
        <f t="shared" si="1511"/>
        <v>0</v>
      </c>
      <c r="N3324" s="143">
        <f t="shared" si="1511"/>
        <v>0</v>
      </c>
      <c r="O3324" s="247">
        <v>0</v>
      </c>
      <c r="P3324" s="13">
        <v>0</v>
      </c>
      <c r="Q3324" s="247">
        <f t="shared" si="1487"/>
        <v>0</v>
      </c>
      <c r="R3324" s="223" t="s">
        <v>44</v>
      </c>
      <c r="S3324" s="52">
        <v>42675</v>
      </c>
      <c r="T3324" s="49">
        <v>270</v>
      </c>
      <c r="U3324" s="197">
        <v>43830</v>
      </c>
      <c r="V3324" s="16"/>
      <c r="W3324" s="16"/>
      <c r="X3324" s="16"/>
      <c r="Y3324" s="11"/>
    </row>
    <row r="3325" spans="1:25" s="72" customFormat="1" ht="21" customHeight="1" x14ac:dyDescent="0.2">
      <c r="A3325" s="75">
        <f t="shared" si="1493"/>
        <v>20</v>
      </c>
      <c r="B3325" s="76" t="s">
        <v>229</v>
      </c>
      <c r="C3325" s="76" t="s">
        <v>248</v>
      </c>
      <c r="D3325" s="77">
        <f>COUNTA(D3323:D3324)</f>
        <v>2</v>
      </c>
      <c r="E3325" s="47" t="s">
        <v>34</v>
      </c>
      <c r="F3325" s="33"/>
      <c r="G3325" s="78">
        <v>89.9</v>
      </c>
      <c r="H3325" s="78">
        <f t="shared" ref="H3325:Q3325" si="1512">SUM(H3323:H3324)</f>
        <v>89.9</v>
      </c>
      <c r="I3325" s="78">
        <f t="shared" si="1512"/>
        <v>0</v>
      </c>
      <c r="J3325" s="78">
        <f t="shared" si="1512"/>
        <v>0</v>
      </c>
      <c r="K3325" s="78">
        <f t="shared" si="1512"/>
        <v>0</v>
      </c>
      <c r="L3325" s="77">
        <f t="shared" si="1512"/>
        <v>0</v>
      </c>
      <c r="M3325" s="77">
        <f t="shared" si="1512"/>
        <v>0</v>
      </c>
      <c r="N3325" s="77">
        <f t="shared" si="1512"/>
        <v>0</v>
      </c>
      <c r="O3325" s="77">
        <f t="shared" si="1512"/>
        <v>0</v>
      </c>
      <c r="P3325" s="77">
        <f t="shared" si="1512"/>
        <v>0</v>
      </c>
      <c r="Q3325" s="77">
        <f t="shared" si="1512"/>
        <v>0</v>
      </c>
      <c r="R3325" s="223" t="str">
        <f>IF(L3325/D3325=0,"дом расселён 100%",IF(L3325-D3325=0,"0%",IF(L3325/D3325&lt;1,1-L3325/D3325)))</f>
        <v>дом расселён 100%</v>
      </c>
      <c r="S3325" s="79">
        <v>42675</v>
      </c>
      <c r="T3325" s="76">
        <v>270</v>
      </c>
      <c r="U3325" s="79">
        <v>43830</v>
      </c>
      <c r="V3325" s="16"/>
      <c r="W3325" s="148" t="s">
        <v>482</v>
      </c>
      <c r="X3325" s="148" t="s">
        <v>555</v>
      </c>
      <c r="Y3325" s="11"/>
    </row>
    <row r="3326" spans="1:25" s="17" customFormat="1" ht="24.95" customHeight="1" x14ac:dyDescent="0.2">
      <c r="A3326" s="58">
        <f>A3325+1</f>
        <v>21</v>
      </c>
      <c r="B3326" s="143" t="s">
        <v>229</v>
      </c>
      <c r="C3326" s="143" t="s">
        <v>249</v>
      </c>
      <c r="D3326" s="142">
        <v>1</v>
      </c>
      <c r="E3326" s="143" t="s">
        <v>12</v>
      </c>
      <c r="F3326" s="38">
        <v>3</v>
      </c>
      <c r="G3326" s="14"/>
      <c r="H3326" s="140">
        <v>79</v>
      </c>
      <c r="I3326" s="228">
        <f>IF(R3326="Подлежит расселению",H3326,IF(R3326="Расселено",0,IF(R3326="Пустующие",0,IF(R3326="В суде",H3326))))</f>
        <v>79</v>
      </c>
      <c r="J3326" s="228">
        <f t="shared" ref="J3326:J3329" si="1513">IF(E3326="Муниципальная",I3326,IF(E3326="Частная",0,IF(E3326="Государственная",0,IF(E3326="Юр.лицо",0))))</f>
        <v>79</v>
      </c>
      <c r="K3326" s="228">
        <f t="shared" ref="K3326:K3329" si="1514">IF(E3326="Муниципальная",0,IF(E3326="Частная",I3326,IF(E3326="Государственная",I3326,IF(E3326="Юр.лицо",I3326))))</f>
        <v>0</v>
      </c>
      <c r="L3326" s="143">
        <f t="shared" ref="L3326:N3329" si="1515">IF(I3326&gt;0,1,IF(I3326=0,0))</f>
        <v>1</v>
      </c>
      <c r="M3326" s="12">
        <f t="shared" si="1515"/>
        <v>1</v>
      </c>
      <c r="N3326" s="143">
        <f t="shared" si="1515"/>
        <v>0</v>
      </c>
      <c r="O3326" s="247">
        <v>5</v>
      </c>
      <c r="P3326" s="13">
        <v>4</v>
      </c>
      <c r="Q3326" s="247">
        <f t="shared" si="1487"/>
        <v>1</v>
      </c>
      <c r="R3326" s="223" t="s">
        <v>22</v>
      </c>
      <c r="S3326" s="57">
        <v>42675</v>
      </c>
      <c r="T3326" s="54">
        <v>271</v>
      </c>
      <c r="U3326" s="207">
        <v>43830</v>
      </c>
      <c r="V3326" s="16"/>
      <c r="W3326" s="148" t="s">
        <v>482</v>
      </c>
      <c r="X3326" s="148" t="s">
        <v>555</v>
      </c>
      <c r="Y3326" s="11"/>
    </row>
    <row r="3327" spans="1:25" s="17" customFormat="1" ht="24.95" customHeight="1" x14ac:dyDescent="0.2">
      <c r="A3327" s="58">
        <f t="shared" si="1493"/>
        <v>21</v>
      </c>
      <c r="B3327" s="143" t="s">
        <v>229</v>
      </c>
      <c r="C3327" s="143" t="s">
        <v>249</v>
      </c>
      <c r="D3327" s="142">
        <v>2</v>
      </c>
      <c r="E3327" s="143" t="s">
        <v>12</v>
      </c>
      <c r="F3327" s="38">
        <v>2</v>
      </c>
      <c r="G3327" s="14"/>
      <c r="H3327" s="140">
        <v>54.9</v>
      </c>
      <c r="I3327" s="228">
        <f>IF(R3327="Подлежит расселению",H3327,IF(R3327="Расселено",0,IF(R3327="Пустующие",0,IF(R3327="В суде",H3327))))</f>
        <v>54.9</v>
      </c>
      <c r="J3327" s="228">
        <f t="shared" si="1513"/>
        <v>54.9</v>
      </c>
      <c r="K3327" s="228">
        <f t="shared" si="1514"/>
        <v>0</v>
      </c>
      <c r="L3327" s="143">
        <f t="shared" si="1515"/>
        <v>1</v>
      </c>
      <c r="M3327" s="12">
        <f t="shared" si="1515"/>
        <v>1</v>
      </c>
      <c r="N3327" s="143">
        <f t="shared" si="1515"/>
        <v>0</v>
      </c>
      <c r="O3327" s="247">
        <v>2</v>
      </c>
      <c r="P3327" s="13">
        <v>0</v>
      </c>
      <c r="Q3327" s="247">
        <f t="shared" si="1487"/>
        <v>2</v>
      </c>
      <c r="R3327" s="223" t="s">
        <v>22</v>
      </c>
      <c r="S3327" s="141">
        <v>42675</v>
      </c>
      <c r="T3327" s="143">
        <v>271</v>
      </c>
      <c r="U3327" s="45">
        <v>43830</v>
      </c>
      <c r="V3327" s="16"/>
      <c r="W3327" s="148" t="s">
        <v>482</v>
      </c>
      <c r="X3327" s="148" t="s">
        <v>555</v>
      </c>
      <c r="Y3327" s="11"/>
    </row>
    <row r="3328" spans="1:25" s="17" customFormat="1" ht="24.95" customHeight="1" x14ac:dyDescent="0.2">
      <c r="A3328" s="58">
        <f t="shared" si="1493"/>
        <v>21</v>
      </c>
      <c r="B3328" s="143" t="s">
        <v>229</v>
      </c>
      <c r="C3328" s="143" t="s">
        <v>249</v>
      </c>
      <c r="D3328" s="142">
        <v>3</v>
      </c>
      <c r="E3328" s="143" t="s">
        <v>12</v>
      </c>
      <c r="F3328" s="38">
        <v>2</v>
      </c>
      <c r="G3328" s="14"/>
      <c r="H3328" s="140">
        <v>43.9</v>
      </c>
      <c r="I3328" s="228">
        <f>IF(R3328="Подлежит расселению",H3328,IF(R3328="Расселено",0,IF(R3328="Пустующие",0,IF(R3328="В суде",H3328))))</f>
        <v>0</v>
      </c>
      <c r="J3328" s="228">
        <f t="shared" si="1513"/>
        <v>0</v>
      </c>
      <c r="K3328" s="228">
        <f t="shared" si="1514"/>
        <v>0</v>
      </c>
      <c r="L3328" s="143">
        <f t="shared" si="1515"/>
        <v>0</v>
      </c>
      <c r="M3328" s="12">
        <f t="shared" si="1515"/>
        <v>0</v>
      </c>
      <c r="N3328" s="143">
        <f t="shared" si="1515"/>
        <v>0</v>
      </c>
      <c r="O3328" s="247">
        <v>0</v>
      </c>
      <c r="P3328" s="13">
        <v>0</v>
      </c>
      <c r="Q3328" s="247">
        <f t="shared" si="1487"/>
        <v>0</v>
      </c>
      <c r="R3328" s="223" t="s">
        <v>106</v>
      </c>
      <c r="S3328" s="141">
        <v>42675</v>
      </c>
      <c r="T3328" s="143">
        <v>271</v>
      </c>
      <c r="U3328" s="45">
        <v>43830</v>
      </c>
      <c r="V3328" s="16"/>
      <c r="W3328" s="16"/>
      <c r="X3328" s="16"/>
      <c r="Y3328" s="11"/>
    </row>
    <row r="3329" spans="1:25" s="17" customFormat="1" ht="24.95" customHeight="1" x14ac:dyDescent="0.2">
      <c r="A3329" s="58">
        <f t="shared" si="1493"/>
        <v>21</v>
      </c>
      <c r="B3329" s="143" t="s">
        <v>229</v>
      </c>
      <c r="C3329" s="143" t="s">
        <v>249</v>
      </c>
      <c r="D3329" s="142">
        <v>4</v>
      </c>
      <c r="E3329" s="143" t="s">
        <v>12</v>
      </c>
      <c r="F3329" s="38">
        <v>2</v>
      </c>
      <c r="G3329" s="14"/>
      <c r="H3329" s="140">
        <v>46.6</v>
      </c>
      <c r="I3329" s="228">
        <f>IF(R3329="Подлежит расселению",H3329,IF(R3329="Расселено",0,IF(R3329="Пустующие",0,IF(R3329="В суде",H3329))))</f>
        <v>46.6</v>
      </c>
      <c r="J3329" s="228">
        <f t="shared" si="1513"/>
        <v>46.6</v>
      </c>
      <c r="K3329" s="228">
        <f t="shared" si="1514"/>
        <v>0</v>
      </c>
      <c r="L3329" s="143">
        <f t="shared" si="1515"/>
        <v>1</v>
      </c>
      <c r="M3329" s="12">
        <f t="shared" si="1515"/>
        <v>1</v>
      </c>
      <c r="N3329" s="143">
        <f t="shared" si="1515"/>
        <v>0</v>
      </c>
      <c r="O3329" s="247">
        <v>2</v>
      </c>
      <c r="P3329" s="13">
        <v>0</v>
      </c>
      <c r="Q3329" s="247">
        <f t="shared" si="1487"/>
        <v>2</v>
      </c>
      <c r="R3329" s="223" t="s">
        <v>22</v>
      </c>
      <c r="S3329" s="52">
        <v>42675</v>
      </c>
      <c r="T3329" s="49">
        <v>271</v>
      </c>
      <c r="U3329" s="197">
        <v>43830</v>
      </c>
      <c r="V3329" s="16"/>
      <c r="W3329" s="148" t="s">
        <v>482</v>
      </c>
      <c r="X3329" s="148" t="s">
        <v>555</v>
      </c>
      <c r="Y3329" s="11"/>
    </row>
    <row r="3330" spans="1:25" s="72" customFormat="1" ht="21" customHeight="1" x14ac:dyDescent="0.2">
      <c r="A3330" s="75">
        <f t="shared" si="1493"/>
        <v>21</v>
      </c>
      <c r="B3330" s="76" t="s">
        <v>229</v>
      </c>
      <c r="C3330" s="76" t="s">
        <v>249</v>
      </c>
      <c r="D3330" s="77">
        <f>COUNTA(D3326:D3329)</f>
        <v>4</v>
      </c>
      <c r="E3330" s="47" t="s">
        <v>34</v>
      </c>
      <c r="F3330" s="33"/>
      <c r="G3330" s="78">
        <v>224.4</v>
      </c>
      <c r="H3330" s="78">
        <f t="shared" ref="H3330:Q3330" si="1516">SUM(H3326:H3329)</f>
        <v>224.4</v>
      </c>
      <c r="I3330" s="78">
        <f t="shared" si="1516"/>
        <v>180.5</v>
      </c>
      <c r="J3330" s="78">
        <f t="shared" si="1516"/>
        <v>180.5</v>
      </c>
      <c r="K3330" s="78">
        <f t="shared" si="1516"/>
        <v>0</v>
      </c>
      <c r="L3330" s="77">
        <f t="shared" si="1516"/>
        <v>3</v>
      </c>
      <c r="M3330" s="77">
        <f t="shared" si="1516"/>
        <v>3</v>
      </c>
      <c r="N3330" s="77">
        <f t="shared" si="1516"/>
        <v>0</v>
      </c>
      <c r="O3330" s="77">
        <f t="shared" si="1516"/>
        <v>9</v>
      </c>
      <c r="P3330" s="77">
        <f t="shared" si="1516"/>
        <v>4</v>
      </c>
      <c r="Q3330" s="77">
        <f t="shared" si="1516"/>
        <v>5</v>
      </c>
      <c r="R3330" s="15">
        <f>IF(L3330/D3330=0,"дом расселён 100%",IF(L3330-D3330=0,"0%",IF(L3330/D3330&lt;1,1-L3330/D3330)))</f>
        <v>0.25</v>
      </c>
      <c r="S3330" s="79">
        <v>42675</v>
      </c>
      <c r="T3330" s="76">
        <v>271</v>
      </c>
      <c r="U3330" s="79">
        <v>43830</v>
      </c>
      <c r="V3330" s="16"/>
      <c r="W3330" s="148" t="s">
        <v>482</v>
      </c>
      <c r="X3330" s="148" t="s">
        <v>555</v>
      </c>
      <c r="Y3330" s="11"/>
    </row>
    <row r="3331" spans="1:25" s="17" customFormat="1" ht="24.95" customHeight="1" x14ac:dyDescent="0.2">
      <c r="A3331" s="58">
        <f>A3330+1</f>
        <v>22</v>
      </c>
      <c r="B3331" s="143" t="s">
        <v>229</v>
      </c>
      <c r="C3331" s="143" t="s">
        <v>250</v>
      </c>
      <c r="D3331" s="142">
        <v>1</v>
      </c>
      <c r="E3331" s="143" t="s">
        <v>12</v>
      </c>
      <c r="F3331" s="38">
        <v>2</v>
      </c>
      <c r="G3331" s="14"/>
      <c r="H3331" s="140">
        <v>56.9</v>
      </c>
      <c r="I3331" s="228">
        <f>IF(R3331="Подлежит расселению",H3331,IF(R3331="Расселено",0,IF(R3331="Пустующие",0,IF(R3331="В суде",H3331))))</f>
        <v>56.9</v>
      </c>
      <c r="J3331" s="228">
        <f t="shared" ref="J3331:J3334" si="1517">IF(E3331="Муниципальная",I3331,IF(E3331="Частная",0,IF(E3331="Государственная",0,IF(E3331="Юр.лицо",0))))</f>
        <v>56.9</v>
      </c>
      <c r="K3331" s="228">
        <f t="shared" ref="K3331:K3334" si="1518">IF(E3331="Муниципальная",0,IF(E3331="Частная",I3331,IF(E3331="Государственная",I3331,IF(E3331="Юр.лицо",I3331))))</f>
        <v>0</v>
      </c>
      <c r="L3331" s="143">
        <f t="shared" ref="L3331:N3334" si="1519">IF(I3331&gt;0,1,IF(I3331=0,0))</f>
        <v>1</v>
      </c>
      <c r="M3331" s="12">
        <f t="shared" si="1519"/>
        <v>1</v>
      </c>
      <c r="N3331" s="143">
        <f t="shared" si="1519"/>
        <v>0</v>
      </c>
      <c r="O3331" s="247">
        <v>4</v>
      </c>
      <c r="P3331" s="13">
        <v>4</v>
      </c>
      <c r="Q3331" s="247">
        <f t="shared" si="1487"/>
        <v>0</v>
      </c>
      <c r="R3331" s="223" t="s">
        <v>22</v>
      </c>
      <c r="S3331" s="57">
        <v>42675</v>
      </c>
      <c r="T3331" s="54">
        <v>275</v>
      </c>
      <c r="U3331" s="207">
        <v>43830</v>
      </c>
      <c r="V3331" s="16"/>
      <c r="W3331" s="148" t="s">
        <v>482</v>
      </c>
      <c r="X3331" s="148" t="s">
        <v>555</v>
      </c>
      <c r="Y3331" s="11"/>
    </row>
    <row r="3332" spans="1:25" s="17" customFormat="1" ht="24.95" customHeight="1" x14ac:dyDescent="0.2">
      <c r="A3332" s="58">
        <f t="shared" si="1493"/>
        <v>22</v>
      </c>
      <c r="B3332" s="143" t="s">
        <v>229</v>
      </c>
      <c r="C3332" s="143" t="s">
        <v>250</v>
      </c>
      <c r="D3332" s="142">
        <v>2</v>
      </c>
      <c r="E3332" s="143" t="s">
        <v>12</v>
      </c>
      <c r="F3332" s="38">
        <v>3</v>
      </c>
      <c r="G3332" s="14"/>
      <c r="H3332" s="140">
        <v>57.2</v>
      </c>
      <c r="I3332" s="228">
        <f>IF(R3332="Подлежит расселению",H3332,IF(R3332="Расселено",0,IF(R3332="Пустующие",0,IF(R3332="В суде",H3332))))</f>
        <v>57.2</v>
      </c>
      <c r="J3332" s="228">
        <f t="shared" si="1517"/>
        <v>57.2</v>
      </c>
      <c r="K3332" s="228">
        <f t="shared" si="1518"/>
        <v>0</v>
      </c>
      <c r="L3332" s="143">
        <f t="shared" si="1519"/>
        <v>1</v>
      </c>
      <c r="M3332" s="12">
        <f t="shared" si="1519"/>
        <v>1</v>
      </c>
      <c r="N3332" s="143">
        <f t="shared" si="1519"/>
        <v>0</v>
      </c>
      <c r="O3332" s="247">
        <v>2</v>
      </c>
      <c r="P3332" s="13">
        <v>0</v>
      </c>
      <c r="Q3332" s="247">
        <f t="shared" si="1487"/>
        <v>2</v>
      </c>
      <c r="R3332" s="223" t="s">
        <v>22</v>
      </c>
      <c r="S3332" s="141">
        <v>42675</v>
      </c>
      <c r="T3332" s="143">
        <v>275</v>
      </c>
      <c r="U3332" s="45">
        <v>43830</v>
      </c>
      <c r="V3332" s="16"/>
      <c r="W3332" s="148" t="s">
        <v>482</v>
      </c>
      <c r="X3332" s="148" t="s">
        <v>555</v>
      </c>
      <c r="Y3332" s="11"/>
    </row>
    <row r="3333" spans="1:25" s="17" customFormat="1" ht="24.95" customHeight="1" x14ac:dyDescent="0.2">
      <c r="A3333" s="58">
        <f t="shared" si="1493"/>
        <v>22</v>
      </c>
      <c r="B3333" s="143" t="s">
        <v>229</v>
      </c>
      <c r="C3333" s="143" t="s">
        <v>250</v>
      </c>
      <c r="D3333" s="142">
        <v>3</v>
      </c>
      <c r="E3333" s="143" t="s">
        <v>13</v>
      </c>
      <c r="F3333" s="38">
        <v>2</v>
      </c>
      <c r="G3333" s="14"/>
      <c r="H3333" s="140">
        <v>36.6</v>
      </c>
      <c r="I3333" s="228">
        <f>IF(R3333="Подлежит расселению",H3333,IF(R3333="Расселено",0,IF(R3333="Пустующие",0,IF(R3333="В суде",H3333))))</f>
        <v>36.6</v>
      </c>
      <c r="J3333" s="228">
        <f t="shared" si="1517"/>
        <v>0</v>
      </c>
      <c r="K3333" s="228">
        <f t="shared" si="1518"/>
        <v>36.6</v>
      </c>
      <c r="L3333" s="143">
        <f t="shared" si="1519"/>
        <v>1</v>
      </c>
      <c r="M3333" s="12">
        <f t="shared" si="1519"/>
        <v>0</v>
      </c>
      <c r="N3333" s="143">
        <f t="shared" si="1519"/>
        <v>1</v>
      </c>
      <c r="O3333" s="247">
        <v>5</v>
      </c>
      <c r="P3333" s="13">
        <v>0</v>
      </c>
      <c r="Q3333" s="247">
        <f t="shared" si="1487"/>
        <v>5</v>
      </c>
      <c r="R3333" s="223" t="s">
        <v>22</v>
      </c>
      <c r="S3333" s="141">
        <v>42675</v>
      </c>
      <c r="T3333" s="143">
        <v>275</v>
      </c>
      <c r="U3333" s="45">
        <v>43830</v>
      </c>
      <c r="V3333" s="139">
        <v>41498</v>
      </c>
      <c r="W3333" s="148" t="s">
        <v>482</v>
      </c>
      <c r="X3333" s="148" t="s">
        <v>555</v>
      </c>
      <c r="Y3333" s="11"/>
    </row>
    <row r="3334" spans="1:25" s="17" customFormat="1" ht="24.95" customHeight="1" x14ac:dyDescent="0.2">
      <c r="A3334" s="58">
        <f t="shared" si="1493"/>
        <v>22</v>
      </c>
      <c r="B3334" s="143" t="s">
        <v>229</v>
      </c>
      <c r="C3334" s="143" t="s">
        <v>250</v>
      </c>
      <c r="D3334" s="142">
        <v>4</v>
      </c>
      <c r="E3334" s="143" t="s">
        <v>13</v>
      </c>
      <c r="F3334" s="38">
        <v>2</v>
      </c>
      <c r="G3334" s="14"/>
      <c r="H3334" s="140">
        <v>37.5</v>
      </c>
      <c r="I3334" s="228">
        <f>IF(R3334="Подлежит расселению",H3334,IF(R3334="Расселено",0,IF(R3334="Пустующие",0,IF(R3334="В суде",H3334))))</f>
        <v>37.5</v>
      </c>
      <c r="J3334" s="228">
        <f t="shared" si="1517"/>
        <v>0</v>
      </c>
      <c r="K3334" s="228">
        <f t="shared" si="1518"/>
        <v>37.5</v>
      </c>
      <c r="L3334" s="143">
        <f t="shared" si="1519"/>
        <v>1</v>
      </c>
      <c r="M3334" s="12">
        <f t="shared" si="1519"/>
        <v>0</v>
      </c>
      <c r="N3334" s="143">
        <f t="shared" si="1519"/>
        <v>1</v>
      </c>
      <c r="O3334" s="247">
        <v>2</v>
      </c>
      <c r="P3334" s="13">
        <v>0</v>
      </c>
      <c r="Q3334" s="247">
        <f t="shared" si="1487"/>
        <v>2</v>
      </c>
      <c r="R3334" s="223" t="s">
        <v>22</v>
      </c>
      <c r="S3334" s="52">
        <v>42675</v>
      </c>
      <c r="T3334" s="49">
        <v>275</v>
      </c>
      <c r="U3334" s="197">
        <v>43830</v>
      </c>
      <c r="V3334" s="139">
        <v>40277</v>
      </c>
      <c r="W3334" s="148" t="s">
        <v>482</v>
      </c>
      <c r="X3334" s="148" t="s">
        <v>555</v>
      </c>
      <c r="Y3334" s="11"/>
    </row>
    <row r="3335" spans="1:25" s="72" customFormat="1" ht="21" customHeight="1" x14ac:dyDescent="0.2">
      <c r="A3335" s="75">
        <f t="shared" si="1493"/>
        <v>22</v>
      </c>
      <c r="B3335" s="76" t="s">
        <v>229</v>
      </c>
      <c r="C3335" s="76" t="s">
        <v>250</v>
      </c>
      <c r="D3335" s="77">
        <f>COUNTA(D3331:D3334)</f>
        <v>4</v>
      </c>
      <c r="E3335" s="47" t="s">
        <v>34</v>
      </c>
      <c r="F3335" s="33"/>
      <c r="G3335" s="78">
        <v>189.8</v>
      </c>
      <c r="H3335" s="78">
        <f t="shared" ref="H3335:Q3335" si="1520">SUM(H3331:H3334)</f>
        <v>188.2</v>
      </c>
      <c r="I3335" s="78">
        <f t="shared" si="1520"/>
        <v>188.2</v>
      </c>
      <c r="J3335" s="78">
        <f t="shared" si="1520"/>
        <v>114.1</v>
      </c>
      <c r="K3335" s="78">
        <f t="shared" si="1520"/>
        <v>74.099999999999994</v>
      </c>
      <c r="L3335" s="77">
        <f t="shared" si="1520"/>
        <v>4</v>
      </c>
      <c r="M3335" s="77">
        <f t="shared" si="1520"/>
        <v>2</v>
      </c>
      <c r="N3335" s="77">
        <f t="shared" si="1520"/>
        <v>2</v>
      </c>
      <c r="O3335" s="77">
        <f t="shared" si="1520"/>
        <v>13</v>
      </c>
      <c r="P3335" s="77">
        <f t="shared" si="1520"/>
        <v>4</v>
      </c>
      <c r="Q3335" s="77">
        <f t="shared" si="1520"/>
        <v>9</v>
      </c>
      <c r="R3335" s="15" t="str">
        <f>IF(L3335/D3335=0,"дом расселён 100%",IF(L3335-D3335=0,"0%",IF(L3335/D3335&lt;1,1-L3335/D3335)))</f>
        <v>0%</v>
      </c>
      <c r="S3335" s="79">
        <v>42675</v>
      </c>
      <c r="T3335" s="76">
        <v>275</v>
      </c>
      <c r="U3335" s="79">
        <v>43830</v>
      </c>
      <c r="V3335" s="16"/>
      <c r="W3335" s="148" t="s">
        <v>482</v>
      </c>
      <c r="X3335" s="148" t="s">
        <v>555</v>
      </c>
      <c r="Y3335" s="11"/>
    </row>
    <row r="3336" spans="1:25" s="17" customFormat="1" ht="24.95" customHeight="1" x14ac:dyDescent="0.2">
      <c r="A3336" s="58">
        <f>A3335+1</f>
        <v>23</v>
      </c>
      <c r="B3336" s="143" t="s">
        <v>229</v>
      </c>
      <c r="C3336" s="143" t="s">
        <v>251</v>
      </c>
      <c r="D3336" s="142">
        <v>1</v>
      </c>
      <c r="E3336" s="143" t="s">
        <v>12</v>
      </c>
      <c r="F3336" s="38">
        <v>2</v>
      </c>
      <c r="G3336" s="14"/>
      <c r="H3336" s="140">
        <v>38</v>
      </c>
      <c r="I3336" s="228">
        <f>IF(R3336="Подлежит расселению",H3336,IF(R3336="Расселено",0,IF(R3336="Пустующие",0,IF(R3336="В суде",H3336))))</f>
        <v>38</v>
      </c>
      <c r="J3336" s="228">
        <f t="shared" ref="J3336:J3339" si="1521">IF(E3336="Муниципальная",I3336,IF(E3336="Частная",0,IF(E3336="Государственная",0,IF(E3336="Юр.лицо",0))))</f>
        <v>38</v>
      </c>
      <c r="K3336" s="228">
        <f t="shared" ref="K3336:K3339" si="1522">IF(E3336="Муниципальная",0,IF(E3336="Частная",I3336,IF(E3336="Государственная",I3336,IF(E3336="Юр.лицо",I3336))))</f>
        <v>0</v>
      </c>
      <c r="L3336" s="143">
        <f>IF(I3336&gt;0,1,IF(I3336=0,0))</f>
        <v>1</v>
      </c>
      <c r="M3336" s="12">
        <f t="shared" ref="L3336:N3339" si="1523">IF(J3336&gt;0,1,IF(J3336=0,0))</f>
        <v>1</v>
      </c>
      <c r="N3336" s="143">
        <f t="shared" si="1523"/>
        <v>0</v>
      </c>
      <c r="O3336" s="247">
        <v>2</v>
      </c>
      <c r="P3336" s="13">
        <v>0</v>
      </c>
      <c r="Q3336" s="247">
        <f t="shared" si="1487"/>
        <v>2</v>
      </c>
      <c r="R3336" s="223" t="s">
        <v>22</v>
      </c>
      <c r="S3336" s="57">
        <v>42675</v>
      </c>
      <c r="T3336" s="54">
        <v>273</v>
      </c>
      <c r="U3336" s="207">
        <v>43830</v>
      </c>
      <c r="V3336" s="16"/>
      <c r="W3336" s="148" t="s">
        <v>482</v>
      </c>
      <c r="X3336" s="148" t="s">
        <v>555</v>
      </c>
      <c r="Y3336" s="11"/>
    </row>
    <row r="3337" spans="1:25" s="17" customFormat="1" ht="24.95" customHeight="1" x14ac:dyDescent="0.2">
      <c r="A3337" s="58">
        <f t="shared" si="1493"/>
        <v>23</v>
      </c>
      <c r="B3337" s="143" t="s">
        <v>229</v>
      </c>
      <c r="C3337" s="143" t="s">
        <v>251</v>
      </c>
      <c r="D3337" s="142">
        <v>2</v>
      </c>
      <c r="E3337" s="143" t="s">
        <v>12</v>
      </c>
      <c r="F3337" s="38">
        <v>2</v>
      </c>
      <c r="G3337" s="14"/>
      <c r="H3337" s="140">
        <v>37.5</v>
      </c>
      <c r="I3337" s="228">
        <f>IF(R3337="Подлежит расселению",H3337,IF(R3337="Расселено",0,IF(R3337="Пустующие",0,IF(R3337="В суде",H3337))))</f>
        <v>37.5</v>
      </c>
      <c r="J3337" s="228">
        <f t="shared" si="1521"/>
        <v>37.5</v>
      </c>
      <c r="K3337" s="228">
        <f t="shared" si="1522"/>
        <v>0</v>
      </c>
      <c r="L3337" s="143">
        <f t="shared" si="1523"/>
        <v>1</v>
      </c>
      <c r="M3337" s="12">
        <f t="shared" si="1523"/>
        <v>1</v>
      </c>
      <c r="N3337" s="143">
        <f t="shared" si="1523"/>
        <v>0</v>
      </c>
      <c r="O3337" s="247">
        <v>4</v>
      </c>
      <c r="P3337" s="13">
        <v>0</v>
      </c>
      <c r="Q3337" s="247">
        <f t="shared" si="1487"/>
        <v>4</v>
      </c>
      <c r="R3337" s="223" t="s">
        <v>22</v>
      </c>
      <c r="S3337" s="141">
        <v>42675</v>
      </c>
      <c r="T3337" s="143">
        <v>273</v>
      </c>
      <c r="U3337" s="45">
        <v>43830</v>
      </c>
      <c r="V3337" s="16"/>
      <c r="W3337" s="148" t="s">
        <v>482</v>
      </c>
      <c r="X3337" s="148" t="s">
        <v>555</v>
      </c>
      <c r="Y3337" s="11"/>
    </row>
    <row r="3338" spans="1:25" s="17" customFormat="1" ht="24.95" customHeight="1" x14ac:dyDescent="0.2">
      <c r="A3338" s="58">
        <f t="shared" si="1493"/>
        <v>23</v>
      </c>
      <c r="B3338" s="143" t="s">
        <v>229</v>
      </c>
      <c r="C3338" s="143" t="s">
        <v>251</v>
      </c>
      <c r="D3338" s="142">
        <v>3</v>
      </c>
      <c r="E3338" s="143" t="s">
        <v>12</v>
      </c>
      <c r="F3338" s="38">
        <v>2</v>
      </c>
      <c r="G3338" s="14"/>
      <c r="H3338" s="140">
        <v>39.6</v>
      </c>
      <c r="I3338" s="228">
        <f>IF(R3338="Подлежит расселению",H3338,IF(R3338="Расселено",0,IF(R3338="Пустующие",0,IF(R3338="В суде",H3338))))</f>
        <v>39.6</v>
      </c>
      <c r="J3338" s="228">
        <f t="shared" si="1521"/>
        <v>39.6</v>
      </c>
      <c r="K3338" s="228">
        <f t="shared" si="1522"/>
        <v>0</v>
      </c>
      <c r="L3338" s="143">
        <f t="shared" si="1523"/>
        <v>1</v>
      </c>
      <c r="M3338" s="12">
        <f t="shared" si="1523"/>
        <v>1</v>
      </c>
      <c r="N3338" s="143">
        <f t="shared" si="1523"/>
        <v>0</v>
      </c>
      <c r="O3338" s="247">
        <v>1</v>
      </c>
      <c r="P3338" s="13">
        <v>0</v>
      </c>
      <c r="Q3338" s="247">
        <f t="shared" si="1487"/>
        <v>1</v>
      </c>
      <c r="R3338" s="223" t="s">
        <v>22</v>
      </c>
      <c r="S3338" s="141">
        <v>42675</v>
      </c>
      <c r="T3338" s="143">
        <v>273</v>
      </c>
      <c r="U3338" s="45">
        <v>43830</v>
      </c>
      <c r="V3338" s="16"/>
      <c r="W3338" s="148" t="s">
        <v>482</v>
      </c>
      <c r="X3338" s="148" t="s">
        <v>555</v>
      </c>
      <c r="Y3338" s="11"/>
    </row>
    <row r="3339" spans="1:25" s="17" customFormat="1" ht="24.95" customHeight="1" x14ac:dyDescent="0.2">
      <c r="A3339" s="58">
        <f t="shared" si="1493"/>
        <v>23</v>
      </c>
      <c r="B3339" s="143" t="s">
        <v>229</v>
      </c>
      <c r="C3339" s="143" t="s">
        <v>251</v>
      </c>
      <c r="D3339" s="142">
        <v>4</v>
      </c>
      <c r="E3339" s="143" t="s">
        <v>12</v>
      </c>
      <c r="F3339" s="38">
        <v>2</v>
      </c>
      <c r="G3339" s="14"/>
      <c r="H3339" s="140">
        <v>35.9</v>
      </c>
      <c r="I3339" s="228">
        <f>IF(R3339="Подлежит расселению",H3339,IF(R3339="Расселено",0,IF(R3339="Пустующие",0,IF(R3339="В суде",H3339))))</f>
        <v>35.9</v>
      </c>
      <c r="J3339" s="228">
        <f t="shared" si="1521"/>
        <v>35.9</v>
      </c>
      <c r="K3339" s="228">
        <f t="shared" si="1522"/>
        <v>0</v>
      </c>
      <c r="L3339" s="143">
        <f t="shared" si="1523"/>
        <v>1</v>
      </c>
      <c r="M3339" s="12">
        <f t="shared" si="1523"/>
        <v>1</v>
      </c>
      <c r="N3339" s="143">
        <f t="shared" si="1523"/>
        <v>0</v>
      </c>
      <c r="O3339" s="247">
        <v>2</v>
      </c>
      <c r="P3339" s="13">
        <v>2</v>
      </c>
      <c r="Q3339" s="247">
        <f t="shared" si="1487"/>
        <v>0</v>
      </c>
      <c r="R3339" s="223" t="s">
        <v>22</v>
      </c>
      <c r="S3339" s="52">
        <v>42675</v>
      </c>
      <c r="T3339" s="49">
        <v>273</v>
      </c>
      <c r="U3339" s="197">
        <v>43830</v>
      </c>
      <c r="V3339" s="16"/>
      <c r="W3339" s="148" t="s">
        <v>482</v>
      </c>
      <c r="X3339" s="148" t="s">
        <v>555</v>
      </c>
      <c r="Y3339" s="11"/>
    </row>
    <row r="3340" spans="1:25" s="72" customFormat="1" ht="21" customHeight="1" x14ac:dyDescent="0.2">
      <c r="A3340" s="75">
        <f t="shared" si="1493"/>
        <v>23</v>
      </c>
      <c r="B3340" s="76" t="s">
        <v>229</v>
      </c>
      <c r="C3340" s="76" t="s">
        <v>251</v>
      </c>
      <c r="D3340" s="77">
        <f>COUNTA(D3336:D3339)</f>
        <v>4</v>
      </c>
      <c r="E3340" s="47" t="s">
        <v>34</v>
      </c>
      <c r="F3340" s="33"/>
      <c r="G3340" s="78">
        <v>151</v>
      </c>
      <c r="H3340" s="78">
        <f t="shared" ref="H3340:Q3340" si="1524">SUM(H3336:H3339)</f>
        <v>151</v>
      </c>
      <c r="I3340" s="78">
        <f t="shared" si="1524"/>
        <v>151</v>
      </c>
      <c r="J3340" s="78">
        <f t="shared" si="1524"/>
        <v>151</v>
      </c>
      <c r="K3340" s="78">
        <f t="shared" si="1524"/>
        <v>0</v>
      </c>
      <c r="L3340" s="77">
        <f t="shared" si="1524"/>
        <v>4</v>
      </c>
      <c r="M3340" s="77">
        <f t="shared" si="1524"/>
        <v>4</v>
      </c>
      <c r="N3340" s="77">
        <f t="shared" si="1524"/>
        <v>0</v>
      </c>
      <c r="O3340" s="77">
        <f t="shared" si="1524"/>
        <v>9</v>
      </c>
      <c r="P3340" s="77">
        <f t="shared" si="1524"/>
        <v>2</v>
      </c>
      <c r="Q3340" s="77">
        <f t="shared" si="1524"/>
        <v>7</v>
      </c>
      <c r="R3340" s="15" t="str">
        <f>IF(L3340/D3340=0,"дом расселён 100%",IF(L3340-D3340=0,"0%",IF(L3340/D3340&lt;1,1-L3340/D3340)))</f>
        <v>0%</v>
      </c>
      <c r="S3340" s="79">
        <v>42675</v>
      </c>
      <c r="T3340" s="76">
        <v>273</v>
      </c>
      <c r="U3340" s="79">
        <v>43830</v>
      </c>
      <c r="V3340" s="16"/>
      <c r="W3340" s="148" t="s">
        <v>482</v>
      </c>
      <c r="X3340" s="148" t="s">
        <v>555</v>
      </c>
      <c r="Y3340" s="11"/>
    </row>
    <row r="3341" spans="1:25" s="17" customFormat="1" ht="24.95" customHeight="1" x14ac:dyDescent="0.2">
      <c r="A3341" s="58">
        <f>A3340+1</f>
        <v>24</v>
      </c>
      <c r="B3341" s="143" t="s">
        <v>229</v>
      </c>
      <c r="C3341" s="143" t="s">
        <v>264</v>
      </c>
      <c r="D3341" s="142">
        <v>1</v>
      </c>
      <c r="E3341" s="143" t="s">
        <v>13</v>
      </c>
      <c r="F3341" s="38">
        <v>2</v>
      </c>
      <c r="G3341" s="14"/>
      <c r="H3341" s="140">
        <v>64.8</v>
      </c>
      <c r="I3341" s="228">
        <f>IF(R3341="Подлежит расселению",H3341,IF(R3341="Расселено",0,IF(R3341="Пустующие",0,IF(R3341="В суде",H3341))))</f>
        <v>64.8</v>
      </c>
      <c r="J3341" s="228">
        <f t="shared" ref="J3341:J3344" si="1525">IF(E3341="Муниципальная",I3341,IF(E3341="Частная",0,IF(E3341="Государственная",0,IF(E3341="Юр.лицо",0))))</f>
        <v>0</v>
      </c>
      <c r="K3341" s="228">
        <f t="shared" ref="K3341:K3344" si="1526">IF(E3341="Муниципальная",0,IF(E3341="Частная",I3341,IF(E3341="Государственная",I3341,IF(E3341="Юр.лицо",I3341))))</f>
        <v>64.8</v>
      </c>
      <c r="L3341" s="143">
        <f>IF(I3341&gt;0,1,IF(I3341=0,0))</f>
        <v>1</v>
      </c>
      <c r="M3341" s="12">
        <v>0</v>
      </c>
      <c r="N3341" s="143">
        <v>1</v>
      </c>
      <c r="O3341" s="247">
        <f>P3341+Q3341</f>
        <v>2</v>
      </c>
      <c r="P3341" s="13"/>
      <c r="Q3341" s="247">
        <v>2</v>
      </c>
      <c r="R3341" s="223" t="s">
        <v>22</v>
      </c>
      <c r="S3341" s="57">
        <v>43133</v>
      </c>
      <c r="T3341" s="54">
        <v>22</v>
      </c>
      <c r="U3341" s="207">
        <v>43830</v>
      </c>
      <c r="V3341" s="139">
        <v>42200</v>
      </c>
      <c r="W3341" s="16"/>
      <c r="X3341" s="16"/>
      <c r="Y3341" s="11"/>
    </row>
    <row r="3342" spans="1:25" s="17" customFormat="1" ht="24.95" customHeight="1" x14ac:dyDescent="0.2">
      <c r="A3342" s="58">
        <f t="shared" si="1493"/>
        <v>24</v>
      </c>
      <c r="B3342" s="143" t="s">
        <v>229</v>
      </c>
      <c r="C3342" s="143" t="s">
        <v>264</v>
      </c>
      <c r="D3342" s="142">
        <v>2</v>
      </c>
      <c r="E3342" s="143" t="s">
        <v>12</v>
      </c>
      <c r="F3342" s="38">
        <v>2</v>
      </c>
      <c r="G3342" s="14"/>
      <c r="H3342" s="140">
        <v>61.5</v>
      </c>
      <c r="I3342" s="228">
        <f>IF(R3342="Подлежит расселению",H3342,IF(R3342="Расселено",0,IF(R3342="Пустующие",0,IF(R3342="В суде",H3342))))</f>
        <v>61.5</v>
      </c>
      <c r="J3342" s="228">
        <f t="shared" si="1525"/>
        <v>61.5</v>
      </c>
      <c r="K3342" s="228">
        <f t="shared" si="1526"/>
        <v>0</v>
      </c>
      <c r="L3342" s="143">
        <f>IF(I3342&gt;0,1,IF(I3342=0,0))</f>
        <v>1</v>
      </c>
      <c r="M3342" s="12">
        <v>1</v>
      </c>
      <c r="N3342" s="143">
        <v>0</v>
      </c>
      <c r="O3342" s="247">
        <f>P3342+Q3342</f>
        <v>0</v>
      </c>
      <c r="P3342" s="13"/>
      <c r="Q3342" s="247">
        <v>0</v>
      </c>
      <c r="R3342" s="223" t="s">
        <v>22</v>
      </c>
      <c r="S3342" s="141">
        <v>43133</v>
      </c>
      <c r="T3342" s="143">
        <v>22</v>
      </c>
      <c r="U3342" s="45">
        <v>43830</v>
      </c>
      <c r="V3342" s="16"/>
      <c r="W3342" s="16"/>
      <c r="X3342" s="16"/>
      <c r="Y3342" s="11"/>
    </row>
    <row r="3343" spans="1:25" s="17" customFormat="1" ht="24.95" customHeight="1" x14ac:dyDescent="0.2">
      <c r="A3343" s="58">
        <f t="shared" si="1493"/>
        <v>24</v>
      </c>
      <c r="B3343" s="143" t="s">
        <v>229</v>
      </c>
      <c r="C3343" s="143" t="s">
        <v>264</v>
      </c>
      <c r="D3343" s="142">
        <v>3</v>
      </c>
      <c r="E3343" s="143" t="s">
        <v>13</v>
      </c>
      <c r="F3343" s="38">
        <v>2</v>
      </c>
      <c r="G3343" s="14"/>
      <c r="H3343" s="140">
        <v>44.1</v>
      </c>
      <c r="I3343" s="228">
        <f>IF(R3343="Подлежит расселению",H3343,IF(R3343="Расселено",0,IF(R3343="Пустующие",0,IF(R3343="В суде",H3343))))</f>
        <v>44.1</v>
      </c>
      <c r="J3343" s="228">
        <f t="shared" si="1525"/>
        <v>0</v>
      </c>
      <c r="K3343" s="228">
        <f t="shared" si="1526"/>
        <v>44.1</v>
      </c>
      <c r="L3343" s="143">
        <f>IF(I3343&gt;0,1,IF(I3343=0,0))</f>
        <v>1</v>
      </c>
      <c r="M3343" s="12">
        <v>0</v>
      </c>
      <c r="N3343" s="143">
        <v>1</v>
      </c>
      <c r="O3343" s="247">
        <f>P3343+Q3343</f>
        <v>4</v>
      </c>
      <c r="P3343" s="13"/>
      <c r="Q3343" s="247">
        <v>4</v>
      </c>
      <c r="R3343" s="223" t="s">
        <v>22</v>
      </c>
      <c r="S3343" s="141">
        <v>43133</v>
      </c>
      <c r="T3343" s="143">
        <v>22</v>
      </c>
      <c r="U3343" s="45">
        <v>43830</v>
      </c>
      <c r="V3343" s="139">
        <v>41874</v>
      </c>
      <c r="W3343" s="16"/>
      <c r="X3343" s="16"/>
      <c r="Y3343" s="11"/>
    </row>
    <row r="3344" spans="1:25" s="17" customFormat="1" ht="24.95" customHeight="1" x14ac:dyDescent="0.2">
      <c r="A3344" s="58">
        <f t="shared" si="1493"/>
        <v>24</v>
      </c>
      <c r="B3344" s="143" t="s">
        <v>229</v>
      </c>
      <c r="C3344" s="143" t="s">
        <v>264</v>
      </c>
      <c r="D3344" s="142">
        <v>4</v>
      </c>
      <c r="E3344" s="143" t="s">
        <v>12</v>
      </c>
      <c r="F3344" s="38">
        <v>2</v>
      </c>
      <c r="G3344" s="14"/>
      <c r="H3344" s="140">
        <v>44.9</v>
      </c>
      <c r="I3344" s="228">
        <f>IF(R3344="Подлежит расселению",H3344,IF(R3344="Расселено",0,IF(R3344="Пустующие",0,IF(R3344="В суде",H3344))))</f>
        <v>44.9</v>
      </c>
      <c r="J3344" s="228">
        <f t="shared" si="1525"/>
        <v>44.9</v>
      </c>
      <c r="K3344" s="228">
        <f t="shared" si="1526"/>
        <v>0</v>
      </c>
      <c r="L3344" s="143">
        <f>IF(I3344&gt;0,1,IF(I3344=0,0))</f>
        <v>1</v>
      </c>
      <c r="M3344" s="12">
        <v>1</v>
      </c>
      <c r="N3344" s="143">
        <v>0</v>
      </c>
      <c r="O3344" s="247">
        <f>P3344+Q3344</f>
        <v>0</v>
      </c>
      <c r="P3344" s="13"/>
      <c r="Q3344" s="247">
        <v>0</v>
      </c>
      <c r="R3344" s="223" t="s">
        <v>22</v>
      </c>
      <c r="S3344" s="52">
        <v>43133</v>
      </c>
      <c r="T3344" s="49">
        <v>22</v>
      </c>
      <c r="U3344" s="197">
        <v>43830</v>
      </c>
      <c r="V3344" s="16"/>
      <c r="W3344" s="16"/>
      <c r="X3344" s="16"/>
      <c r="Y3344" s="11"/>
    </row>
    <row r="3345" spans="1:15936" s="72" customFormat="1" ht="21" customHeight="1" x14ac:dyDescent="0.2">
      <c r="A3345" s="75">
        <f t="shared" si="1493"/>
        <v>24</v>
      </c>
      <c r="B3345" s="76" t="s">
        <v>229</v>
      </c>
      <c r="C3345" s="76" t="s">
        <v>264</v>
      </c>
      <c r="D3345" s="77">
        <f>COUNTA(D3341:D3344)</f>
        <v>4</v>
      </c>
      <c r="E3345" s="47" t="s">
        <v>34</v>
      </c>
      <c r="F3345" s="33"/>
      <c r="G3345" s="78">
        <v>215.3</v>
      </c>
      <c r="H3345" s="78">
        <f t="shared" ref="H3345:Q3345" si="1527">SUM(H3341:H3344)</f>
        <v>215.3</v>
      </c>
      <c r="I3345" s="78">
        <f t="shared" si="1527"/>
        <v>215.3</v>
      </c>
      <c r="J3345" s="78">
        <f t="shared" si="1527"/>
        <v>106.4</v>
      </c>
      <c r="K3345" s="78">
        <f t="shared" si="1527"/>
        <v>108.9</v>
      </c>
      <c r="L3345" s="77">
        <f t="shared" si="1527"/>
        <v>4</v>
      </c>
      <c r="M3345" s="77">
        <f t="shared" si="1527"/>
        <v>2</v>
      </c>
      <c r="N3345" s="77">
        <f t="shared" si="1527"/>
        <v>2</v>
      </c>
      <c r="O3345" s="77">
        <f t="shared" si="1527"/>
        <v>6</v>
      </c>
      <c r="P3345" s="77">
        <f t="shared" si="1527"/>
        <v>0</v>
      </c>
      <c r="Q3345" s="77">
        <f t="shared" si="1527"/>
        <v>6</v>
      </c>
      <c r="R3345" s="15" t="str">
        <f>IF(L3345/D3345=0,"дом расселён 100%",IF(L3345-D3345=0,"0%",IF(L3345/D3345&lt;1,1-L3345/D3345)))</f>
        <v>0%</v>
      </c>
      <c r="S3345" s="79">
        <v>43133</v>
      </c>
      <c r="T3345" s="76">
        <v>22</v>
      </c>
      <c r="U3345" s="79">
        <v>43830</v>
      </c>
      <c r="V3345" s="16"/>
      <c r="W3345" s="1"/>
      <c r="X3345" s="1"/>
      <c r="Y3345" s="11"/>
    </row>
    <row r="3346" spans="1:15936" s="17" customFormat="1" ht="24.95" customHeight="1" x14ac:dyDescent="0.2">
      <c r="A3346" s="58">
        <f>A3345+1</f>
        <v>25</v>
      </c>
      <c r="B3346" s="143" t="s">
        <v>229</v>
      </c>
      <c r="C3346" s="143" t="s">
        <v>265</v>
      </c>
      <c r="D3346" s="142">
        <v>1</v>
      </c>
      <c r="E3346" s="143" t="s">
        <v>12</v>
      </c>
      <c r="F3346" s="38">
        <v>3</v>
      </c>
      <c r="G3346" s="14"/>
      <c r="H3346" s="140">
        <v>67.099999999999994</v>
      </c>
      <c r="I3346" s="228">
        <f>IF(R3346="Подлежит расселению",H3346,IF(R3346="Расселено",0,IF(R3346="Пустующие",0,IF(R3346="В суде",H3346))))</f>
        <v>0</v>
      </c>
      <c r="J3346" s="228">
        <f t="shared" ref="J3346:J3347" si="1528">IF(E3346="Муниципальная",I3346,IF(E3346="Частная",0,IF(E3346="Государственная",0,IF(E3346="Юр.лицо",0))))</f>
        <v>0</v>
      </c>
      <c r="K3346" s="228">
        <f t="shared" ref="K3346:K3347" si="1529">IF(E3346="Муниципальная",0,IF(E3346="Частная",I3346,IF(E3346="Государственная",I3346,IF(E3346="Юр.лицо",I3346))))</f>
        <v>0</v>
      </c>
      <c r="L3346" s="143">
        <f>IF(I3346&gt;0,1,IF(I3346=0,0))</f>
        <v>0</v>
      </c>
      <c r="M3346" s="12">
        <v>0</v>
      </c>
      <c r="N3346" s="143">
        <v>0</v>
      </c>
      <c r="O3346" s="247">
        <v>0</v>
      </c>
      <c r="P3346" s="13">
        <v>0</v>
      </c>
      <c r="Q3346" s="247">
        <v>0</v>
      </c>
      <c r="R3346" s="223" t="s">
        <v>106</v>
      </c>
      <c r="S3346" s="57">
        <v>43133</v>
      </c>
      <c r="T3346" s="54">
        <v>23</v>
      </c>
      <c r="U3346" s="207">
        <v>43830</v>
      </c>
      <c r="V3346" s="16"/>
      <c r="W3346" s="16"/>
      <c r="X3346" s="16"/>
      <c r="Y3346" s="11"/>
    </row>
    <row r="3347" spans="1:15936" s="17" customFormat="1" ht="24.95" customHeight="1" x14ac:dyDescent="0.2">
      <c r="A3347" s="58">
        <f t="shared" si="1493"/>
        <v>25</v>
      </c>
      <c r="B3347" s="143" t="s">
        <v>229</v>
      </c>
      <c r="C3347" s="143" t="s">
        <v>265</v>
      </c>
      <c r="D3347" s="142">
        <v>2</v>
      </c>
      <c r="E3347" s="143" t="s">
        <v>13</v>
      </c>
      <c r="F3347" s="38">
        <v>2</v>
      </c>
      <c r="G3347" s="14"/>
      <c r="H3347" s="140">
        <v>71.5</v>
      </c>
      <c r="I3347" s="228">
        <f>IF(R3347="Подлежит расселению",H3347,IF(R3347="Расселено",0,IF(R3347="Пустующие",0,IF(R3347="В суде",H3347))))</f>
        <v>71.5</v>
      </c>
      <c r="J3347" s="228">
        <f t="shared" si="1528"/>
        <v>0</v>
      </c>
      <c r="K3347" s="228">
        <f t="shared" si="1529"/>
        <v>71.5</v>
      </c>
      <c r="L3347" s="143">
        <f>IF(I3347&gt;0,1,IF(I3347=0,0))</f>
        <v>1</v>
      </c>
      <c r="M3347" s="12">
        <v>0</v>
      </c>
      <c r="N3347" s="143">
        <v>1</v>
      </c>
      <c r="O3347" s="247">
        <f>P3347+Q3347</f>
        <v>2</v>
      </c>
      <c r="P3347" s="13"/>
      <c r="Q3347" s="247">
        <v>2</v>
      </c>
      <c r="R3347" s="223" t="s">
        <v>22</v>
      </c>
      <c r="S3347" s="52">
        <v>43133</v>
      </c>
      <c r="T3347" s="49">
        <v>23</v>
      </c>
      <c r="U3347" s="197">
        <v>43830</v>
      </c>
      <c r="V3347" s="139">
        <v>40673</v>
      </c>
      <c r="W3347" s="148" t="s">
        <v>543</v>
      </c>
      <c r="X3347" s="148" t="s">
        <v>556</v>
      </c>
      <c r="Y3347" s="11"/>
    </row>
    <row r="3348" spans="1:15936" s="72" customFormat="1" ht="21" customHeight="1" x14ac:dyDescent="0.2">
      <c r="A3348" s="75">
        <f t="shared" si="1493"/>
        <v>25</v>
      </c>
      <c r="B3348" s="76" t="s">
        <v>229</v>
      </c>
      <c r="C3348" s="76" t="s">
        <v>265</v>
      </c>
      <c r="D3348" s="77">
        <f>COUNTA(D3346:D3347)</f>
        <v>2</v>
      </c>
      <c r="E3348" s="47" t="s">
        <v>34</v>
      </c>
      <c r="F3348" s="33"/>
      <c r="G3348" s="78">
        <v>138.6</v>
      </c>
      <c r="H3348" s="78">
        <f t="shared" ref="H3348:Q3348" si="1530">SUM(H3346:H3347)</f>
        <v>138.6</v>
      </c>
      <c r="I3348" s="78">
        <f t="shared" si="1530"/>
        <v>71.5</v>
      </c>
      <c r="J3348" s="78">
        <f t="shared" si="1530"/>
        <v>0</v>
      </c>
      <c r="K3348" s="78">
        <f t="shared" si="1530"/>
        <v>71.5</v>
      </c>
      <c r="L3348" s="77">
        <f t="shared" si="1530"/>
        <v>1</v>
      </c>
      <c r="M3348" s="77">
        <f t="shared" si="1530"/>
        <v>0</v>
      </c>
      <c r="N3348" s="77">
        <f t="shared" si="1530"/>
        <v>1</v>
      </c>
      <c r="O3348" s="77">
        <f t="shared" si="1530"/>
        <v>2</v>
      </c>
      <c r="P3348" s="77">
        <f t="shared" si="1530"/>
        <v>0</v>
      </c>
      <c r="Q3348" s="77">
        <f t="shared" si="1530"/>
        <v>2</v>
      </c>
      <c r="R3348" s="15">
        <f>IF(L3348/D3348=0,"дом расселён 100%",IF(L3348-D3348=0,"0%",IF(L3348/D3348&lt;1,1-L3348/D3348)))</f>
        <v>0.5</v>
      </c>
      <c r="S3348" s="79">
        <v>43133</v>
      </c>
      <c r="T3348" s="76">
        <v>23</v>
      </c>
      <c r="U3348" s="79">
        <v>43830</v>
      </c>
      <c r="V3348" s="16"/>
      <c r="W3348" s="148" t="s">
        <v>543</v>
      </c>
      <c r="X3348" s="148" t="s">
        <v>556</v>
      </c>
      <c r="Y3348" s="11"/>
    </row>
    <row r="3349" spans="1:15936" s="17" customFormat="1" ht="24.95" customHeight="1" outlineLevel="1" x14ac:dyDescent="0.2">
      <c r="A3349" s="58">
        <f>A3348+1</f>
        <v>26</v>
      </c>
      <c r="B3349" s="143" t="s">
        <v>229</v>
      </c>
      <c r="C3349" s="143" t="s">
        <v>266</v>
      </c>
      <c r="D3349" s="142">
        <v>1</v>
      </c>
      <c r="E3349" s="143" t="s">
        <v>13</v>
      </c>
      <c r="F3349" s="38">
        <v>3</v>
      </c>
      <c r="G3349" s="14"/>
      <c r="H3349" s="140">
        <v>54.1</v>
      </c>
      <c r="I3349" s="228">
        <f>IF(R3349="Подлежит расселению",H3349,IF(R3349="Расселено",0,IF(R3349="Пустующие",0,IF(R3349="В суде",H3349))))</f>
        <v>54.1</v>
      </c>
      <c r="J3349" s="228">
        <f t="shared" ref="J3349:J3350" si="1531">IF(E3349="Муниципальная",I3349,IF(E3349="Частная",0,IF(E3349="Государственная",0,IF(E3349="Юр.лицо",0))))</f>
        <v>0</v>
      </c>
      <c r="K3349" s="228">
        <f t="shared" ref="K3349:K3350" si="1532">IF(E3349="Муниципальная",0,IF(E3349="Частная",I3349,IF(E3349="Государственная",I3349,IF(E3349="Юр.лицо",I3349))))</f>
        <v>54.1</v>
      </c>
      <c r="L3349" s="143">
        <f>IF(I3349&gt;0,1,IF(I3349=0,0))</f>
        <v>1</v>
      </c>
      <c r="M3349" s="12">
        <v>0</v>
      </c>
      <c r="N3349" s="143">
        <v>1</v>
      </c>
      <c r="O3349" s="247">
        <f>P3349+Q3349</f>
        <v>3</v>
      </c>
      <c r="P3349" s="13"/>
      <c r="Q3349" s="247">
        <v>3</v>
      </c>
      <c r="R3349" s="223" t="s">
        <v>22</v>
      </c>
      <c r="S3349" s="57">
        <v>43133</v>
      </c>
      <c r="T3349" s="54">
        <v>23</v>
      </c>
      <c r="U3349" s="207">
        <v>43830</v>
      </c>
      <c r="V3349" s="139">
        <v>39862</v>
      </c>
      <c r="W3349" s="16"/>
      <c r="X3349" s="16"/>
      <c r="Y3349" s="11"/>
    </row>
    <row r="3350" spans="1:15936" s="17" customFormat="1" ht="24.95" customHeight="1" outlineLevel="1" x14ac:dyDescent="0.2">
      <c r="A3350" s="58">
        <f t="shared" si="1493"/>
        <v>26</v>
      </c>
      <c r="B3350" s="143" t="s">
        <v>229</v>
      </c>
      <c r="C3350" s="143" t="s">
        <v>266</v>
      </c>
      <c r="D3350" s="142">
        <v>2</v>
      </c>
      <c r="E3350" s="143" t="s">
        <v>12</v>
      </c>
      <c r="F3350" s="38">
        <v>2</v>
      </c>
      <c r="G3350" s="14"/>
      <c r="H3350" s="140">
        <v>42.4</v>
      </c>
      <c r="I3350" s="228">
        <f>IF(R3350="Подлежит расселению",H3350,IF(R3350="Расселено",0,IF(R3350="Пустующие",0,IF(R3350="В суде",H3350))))</f>
        <v>42.4</v>
      </c>
      <c r="J3350" s="228">
        <f t="shared" si="1531"/>
        <v>42.4</v>
      </c>
      <c r="K3350" s="228">
        <f t="shared" si="1532"/>
        <v>0</v>
      </c>
      <c r="L3350" s="143">
        <f>IF(I3350&gt;0,1,IF(I3350=0,0))</f>
        <v>1</v>
      </c>
      <c r="M3350" s="12">
        <v>1</v>
      </c>
      <c r="N3350" s="143">
        <v>0</v>
      </c>
      <c r="O3350" s="247">
        <f>P3350+Q3350</f>
        <v>0</v>
      </c>
      <c r="P3350" s="13"/>
      <c r="Q3350" s="247">
        <v>0</v>
      </c>
      <c r="R3350" s="24" t="s">
        <v>22</v>
      </c>
      <c r="S3350" s="52">
        <v>43133</v>
      </c>
      <c r="T3350" s="49">
        <v>23</v>
      </c>
      <c r="U3350" s="197">
        <v>43830</v>
      </c>
      <c r="V3350" s="16"/>
      <c r="W3350" s="16"/>
      <c r="X3350" s="16"/>
      <c r="Y3350" s="11"/>
    </row>
    <row r="3351" spans="1:15936" s="72" customFormat="1" ht="21" customHeight="1" outlineLevel="1" x14ac:dyDescent="0.2">
      <c r="A3351" s="75">
        <f>A3350</f>
        <v>26</v>
      </c>
      <c r="B3351" s="76" t="s">
        <v>229</v>
      </c>
      <c r="C3351" s="76" t="s">
        <v>266</v>
      </c>
      <c r="D3351" s="77">
        <f>COUNTA(D3349:D3350)</f>
        <v>2</v>
      </c>
      <c r="E3351" s="47" t="s">
        <v>34</v>
      </c>
      <c r="F3351" s="33"/>
      <c r="G3351" s="78">
        <v>96.5</v>
      </c>
      <c r="H3351" s="78">
        <f t="shared" ref="H3351:Q3351" si="1533">SUM(H3349:H3350)</f>
        <v>96.5</v>
      </c>
      <c r="I3351" s="78">
        <f t="shared" si="1533"/>
        <v>96.5</v>
      </c>
      <c r="J3351" s="78">
        <f t="shared" si="1533"/>
        <v>42.4</v>
      </c>
      <c r="K3351" s="78">
        <f t="shared" si="1533"/>
        <v>54.1</v>
      </c>
      <c r="L3351" s="77">
        <f t="shared" si="1533"/>
        <v>2</v>
      </c>
      <c r="M3351" s="77">
        <f t="shared" si="1533"/>
        <v>1</v>
      </c>
      <c r="N3351" s="77">
        <f t="shared" si="1533"/>
        <v>1</v>
      </c>
      <c r="O3351" s="77">
        <f t="shared" si="1533"/>
        <v>3</v>
      </c>
      <c r="P3351" s="77">
        <f t="shared" si="1533"/>
        <v>0</v>
      </c>
      <c r="Q3351" s="77">
        <f t="shared" si="1533"/>
        <v>3</v>
      </c>
      <c r="R3351" s="15" t="str">
        <f>IF(L3351/D3351=0,"дом расселён 100%",IF(L3351-D3351=0,"0%",IF(L3351/D3351&lt;1,1-L3351/D3351)))</f>
        <v>0%</v>
      </c>
      <c r="S3351" s="79">
        <v>43133</v>
      </c>
      <c r="T3351" s="76">
        <v>23</v>
      </c>
      <c r="U3351" s="79">
        <v>43830</v>
      </c>
      <c r="V3351" s="16"/>
      <c r="W3351" s="1"/>
      <c r="X3351" s="1"/>
      <c r="Y3351" s="11"/>
    </row>
    <row r="3352" spans="1:15936" s="17" customFormat="1" ht="24.95" customHeight="1" outlineLevel="1" x14ac:dyDescent="0.2">
      <c r="A3352" s="58">
        <f>A3351+1</f>
        <v>27</v>
      </c>
      <c r="B3352" s="143" t="s">
        <v>229</v>
      </c>
      <c r="C3352" s="143" t="s">
        <v>308</v>
      </c>
      <c r="D3352" s="142">
        <v>1</v>
      </c>
      <c r="E3352" s="143" t="s">
        <v>13</v>
      </c>
      <c r="F3352" s="38">
        <v>3</v>
      </c>
      <c r="G3352" s="14"/>
      <c r="H3352" s="140">
        <v>97.9</v>
      </c>
      <c r="I3352" s="228">
        <f>IF(R3352="Подлежит расселению",H3352,IF(R3352="Расселено",0,IF(R3352="Пустующие",0,IF(R3352="В суде",H3352))))</f>
        <v>97.9</v>
      </c>
      <c r="J3352" s="228">
        <f t="shared" ref="J3352:J3353" si="1534">IF(E3352="Муниципальная",I3352,IF(E3352="Частная",0,IF(E3352="Государственная",0,IF(E3352="Юр.лицо",0))))</f>
        <v>0</v>
      </c>
      <c r="K3352" s="228">
        <f t="shared" ref="K3352:K3353" si="1535">IF(E3352="Муниципальная",0,IF(E3352="Частная",I3352,IF(E3352="Государственная",I3352,IF(E3352="Юр.лицо",I3352))))</f>
        <v>97.9</v>
      </c>
      <c r="L3352" s="143">
        <f>M3352+N3352</f>
        <v>1</v>
      </c>
      <c r="M3352" s="12">
        <v>0</v>
      </c>
      <c r="N3352" s="143">
        <v>1</v>
      </c>
      <c r="O3352" s="247">
        <f>P3352+Q3352</f>
        <v>5</v>
      </c>
      <c r="P3352" s="13">
        <v>0</v>
      </c>
      <c r="Q3352" s="247">
        <v>5</v>
      </c>
      <c r="R3352" s="24" t="s">
        <v>22</v>
      </c>
      <c r="S3352" s="57">
        <v>43312</v>
      </c>
      <c r="T3352" s="54">
        <v>180</v>
      </c>
      <c r="U3352" s="207">
        <v>44926</v>
      </c>
      <c r="V3352" s="139">
        <v>41617</v>
      </c>
      <c r="W3352" s="16"/>
      <c r="X3352" s="16"/>
      <c r="Y3352" s="11"/>
    </row>
    <row r="3353" spans="1:15936" s="308" customFormat="1" ht="24.95" customHeight="1" outlineLevel="1" x14ac:dyDescent="0.2">
      <c r="A3353" s="271">
        <f>A3352</f>
        <v>27</v>
      </c>
      <c r="B3353" s="272" t="s">
        <v>229</v>
      </c>
      <c r="C3353" s="272" t="s">
        <v>308</v>
      </c>
      <c r="D3353" s="275">
        <v>2</v>
      </c>
      <c r="E3353" s="272" t="s">
        <v>13</v>
      </c>
      <c r="F3353" s="273">
        <v>3</v>
      </c>
      <c r="G3353" s="305"/>
      <c r="H3353" s="274">
        <v>97.9</v>
      </c>
      <c r="I3353" s="274">
        <f>IF(R3353="Подлежит расселению",H3353,IF(R3353="Расселено",0,IF(R3353="Пустующие",0,IF(R3353="В суде",H3353))))</f>
        <v>97.9</v>
      </c>
      <c r="J3353" s="274">
        <f t="shared" si="1534"/>
        <v>0</v>
      </c>
      <c r="K3353" s="274">
        <f t="shared" si="1535"/>
        <v>97.9</v>
      </c>
      <c r="L3353" s="272">
        <f>M3353+N3353</f>
        <v>1</v>
      </c>
      <c r="M3353" s="306">
        <v>0</v>
      </c>
      <c r="N3353" s="272">
        <v>1</v>
      </c>
      <c r="O3353" s="275">
        <f>P3353+Q3353</f>
        <v>13</v>
      </c>
      <c r="P3353" s="307">
        <v>0</v>
      </c>
      <c r="Q3353" s="275">
        <v>13</v>
      </c>
      <c r="R3353" s="324" t="s">
        <v>22</v>
      </c>
      <c r="S3353" s="280">
        <v>43312</v>
      </c>
      <c r="T3353" s="281">
        <v>180</v>
      </c>
      <c r="U3353" s="282">
        <v>44926</v>
      </c>
      <c r="V3353" s="278">
        <v>43763</v>
      </c>
      <c r="W3353" s="309"/>
      <c r="X3353" s="309"/>
      <c r="Y3353" s="11"/>
    </row>
    <row r="3354" spans="1:15936" s="72" customFormat="1" ht="21" customHeight="1" outlineLevel="1" x14ac:dyDescent="0.2">
      <c r="A3354" s="75">
        <f>A3353</f>
        <v>27</v>
      </c>
      <c r="B3354" s="76" t="s">
        <v>229</v>
      </c>
      <c r="C3354" s="76" t="s">
        <v>308</v>
      </c>
      <c r="D3354" s="77">
        <f>COUNTA(D3352:D3353)</f>
        <v>2</v>
      </c>
      <c r="E3354" s="111" t="s">
        <v>34</v>
      </c>
      <c r="F3354" s="27"/>
      <c r="G3354" s="78">
        <v>195.8</v>
      </c>
      <c r="H3354" s="78">
        <f>SUM(H3352:H3353)</f>
        <v>195.8</v>
      </c>
      <c r="I3354" s="78">
        <f>SUM(I3352:I3353)</f>
        <v>195.8</v>
      </c>
      <c r="J3354" s="78">
        <f>SUM(J3352:J3353)</f>
        <v>0</v>
      </c>
      <c r="K3354" s="78">
        <f>SUM(K3352:K3353)</f>
        <v>195.8</v>
      </c>
      <c r="L3354" s="77">
        <f t="shared" ref="L3354:Q3354" si="1536">SUM(L3352:L3353)</f>
        <v>2</v>
      </c>
      <c r="M3354" s="77">
        <f t="shared" si="1536"/>
        <v>0</v>
      </c>
      <c r="N3354" s="77">
        <f t="shared" si="1536"/>
        <v>2</v>
      </c>
      <c r="O3354" s="77">
        <f t="shared" si="1536"/>
        <v>18</v>
      </c>
      <c r="P3354" s="77">
        <f t="shared" si="1536"/>
        <v>0</v>
      </c>
      <c r="Q3354" s="77">
        <f t="shared" si="1536"/>
        <v>18</v>
      </c>
      <c r="R3354" s="15" t="str">
        <f>IF(L3354/D3354=0,"дом расселён 100%",IF(L3354-D3354=0,"0%",IF(L3354/D3354&lt;1,1-L3354/D3354)))</f>
        <v>0%</v>
      </c>
      <c r="S3354" s="79">
        <v>43312</v>
      </c>
      <c r="T3354" s="76">
        <v>180</v>
      </c>
      <c r="U3354" s="79">
        <v>44926</v>
      </c>
      <c r="V3354" s="16"/>
      <c r="W3354" s="1"/>
      <c r="X3354" s="1"/>
      <c r="Y3354" s="11"/>
    </row>
    <row r="3355" spans="1:15936" s="91" customFormat="1" ht="19.5" customHeight="1" outlineLevel="1" x14ac:dyDescent="0.25">
      <c r="A3355" s="81">
        <f>A3354</f>
        <v>27</v>
      </c>
      <c r="B3355" s="82" t="s">
        <v>229</v>
      </c>
      <c r="C3355" s="81" t="s">
        <v>125</v>
      </c>
      <c r="D3355" s="82">
        <f>SUMIFS(D$3211:D$3354,$B$3211:$B$3354,$B$3355,$E$3211:$E$3354,"итого по дому",$A$3211:$A$3354,"&gt;0")</f>
        <v>117</v>
      </c>
      <c r="E3355" s="37"/>
      <c r="F3355" s="8"/>
      <c r="G3355" s="85">
        <f t="shared" ref="G3355:Q3355" si="1537">SUMIFS(G$3211:G$3354,$B$3211:$B$3354,$B$3355,$E$3211:$E$3354,"итого по дому",$A$3211:$A$3354,"&gt;0")</f>
        <v>5840.7000000000007</v>
      </c>
      <c r="H3355" s="85">
        <f t="shared" si="1537"/>
        <v>5599.7</v>
      </c>
      <c r="I3355" s="85">
        <f t="shared" si="1537"/>
        <v>3739.8999999999996</v>
      </c>
      <c r="J3355" s="85">
        <f t="shared" si="1537"/>
        <v>2281.5</v>
      </c>
      <c r="K3355" s="85">
        <f t="shared" si="1537"/>
        <v>1458.3999999999999</v>
      </c>
      <c r="L3355" s="82">
        <f t="shared" si="1537"/>
        <v>77</v>
      </c>
      <c r="M3355" s="82">
        <f t="shared" si="1537"/>
        <v>50</v>
      </c>
      <c r="N3355" s="82">
        <f t="shared" si="1537"/>
        <v>27</v>
      </c>
      <c r="O3355" s="82">
        <f t="shared" si="1537"/>
        <v>222</v>
      </c>
      <c r="P3355" s="82">
        <f t="shared" si="1537"/>
        <v>37</v>
      </c>
      <c r="Q3355" s="82">
        <f t="shared" si="1537"/>
        <v>185</v>
      </c>
      <c r="R3355" s="81"/>
      <c r="S3355" s="116"/>
      <c r="T3355" s="116"/>
      <c r="U3355" s="117"/>
      <c r="V3355" s="187"/>
      <c r="W3355" s="148" t="s">
        <v>543</v>
      </c>
      <c r="X3355" s="148" t="s">
        <v>556</v>
      </c>
      <c r="Y3355" s="11"/>
      <c r="Z3355" s="71"/>
      <c r="AA3355" s="71"/>
      <c r="AB3355" s="71"/>
      <c r="AC3355" s="71"/>
      <c r="AD3355" s="71"/>
      <c r="AE3355" s="71"/>
      <c r="AF3355" s="71"/>
      <c r="AG3355" s="71"/>
      <c r="AH3355" s="71"/>
      <c r="AI3355" s="71"/>
      <c r="AJ3355" s="71"/>
      <c r="AK3355" s="71"/>
      <c r="AL3355" s="71"/>
      <c r="AM3355" s="71"/>
      <c r="AN3355" s="71"/>
      <c r="AO3355" s="71"/>
      <c r="AP3355" s="71"/>
      <c r="AQ3355" s="71"/>
      <c r="AR3355" s="71"/>
      <c r="AS3355" s="71"/>
      <c r="AT3355" s="71"/>
      <c r="AU3355" s="71"/>
      <c r="AV3355" s="71"/>
      <c r="AW3355" s="71"/>
      <c r="AX3355" s="71"/>
      <c r="AY3355" s="71"/>
      <c r="AZ3355" s="71"/>
      <c r="BA3355" s="71"/>
      <c r="BB3355" s="71"/>
      <c r="BC3355" s="71"/>
      <c r="BD3355" s="71"/>
      <c r="BE3355" s="71"/>
      <c r="BF3355" s="71"/>
      <c r="BG3355" s="71"/>
      <c r="BH3355" s="71"/>
      <c r="BI3355" s="71"/>
      <c r="BJ3355" s="71"/>
      <c r="BK3355" s="71"/>
      <c r="BL3355" s="71"/>
      <c r="BM3355" s="71"/>
      <c r="BN3355" s="71"/>
      <c r="BO3355" s="71"/>
      <c r="BP3355" s="71"/>
      <c r="BQ3355" s="71"/>
      <c r="BR3355" s="71"/>
      <c r="BS3355" s="71"/>
      <c r="BT3355" s="71"/>
      <c r="BU3355" s="71"/>
      <c r="BV3355" s="71"/>
      <c r="BW3355" s="71"/>
      <c r="BX3355" s="71"/>
      <c r="BY3355" s="71"/>
      <c r="BZ3355" s="71"/>
      <c r="CA3355" s="71"/>
      <c r="CB3355" s="71"/>
      <c r="CC3355" s="71"/>
      <c r="CD3355" s="71"/>
      <c r="CE3355" s="71"/>
      <c r="CF3355" s="71"/>
      <c r="CG3355" s="71"/>
      <c r="CH3355" s="71"/>
      <c r="CI3355" s="71"/>
      <c r="CJ3355" s="71"/>
      <c r="CK3355" s="71"/>
      <c r="CL3355" s="71"/>
      <c r="CM3355" s="71"/>
      <c r="CN3355" s="71"/>
      <c r="CO3355" s="71"/>
      <c r="CP3355" s="71"/>
      <c r="CQ3355" s="71"/>
      <c r="CR3355" s="71"/>
      <c r="CS3355" s="71"/>
      <c r="CT3355" s="71"/>
      <c r="CU3355" s="71"/>
      <c r="CV3355" s="71"/>
      <c r="CW3355" s="71"/>
      <c r="CX3355" s="71"/>
      <c r="CY3355" s="71"/>
      <c r="CZ3355" s="71"/>
      <c r="DA3355" s="71"/>
      <c r="DB3355" s="71"/>
      <c r="DC3355" s="71"/>
      <c r="DD3355" s="71"/>
      <c r="DE3355" s="71"/>
      <c r="DF3355" s="71"/>
      <c r="DG3355" s="71"/>
      <c r="DH3355" s="71"/>
      <c r="DI3355" s="71"/>
      <c r="DJ3355" s="71"/>
      <c r="DK3355" s="71"/>
      <c r="DL3355" s="71"/>
      <c r="DM3355" s="71"/>
      <c r="DN3355" s="71"/>
      <c r="DO3355" s="71"/>
      <c r="DP3355" s="71"/>
      <c r="DQ3355" s="71"/>
      <c r="DR3355" s="71"/>
      <c r="DS3355" s="71"/>
      <c r="DT3355" s="71"/>
      <c r="DU3355" s="71"/>
      <c r="DV3355" s="71"/>
      <c r="DW3355" s="71"/>
      <c r="DX3355" s="71"/>
      <c r="DY3355" s="71"/>
      <c r="DZ3355" s="71"/>
      <c r="EA3355" s="71"/>
      <c r="EB3355" s="71"/>
      <c r="EC3355" s="71"/>
      <c r="ED3355" s="71"/>
      <c r="EE3355" s="71"/>
      <c r="EF3355" s="71"/>
      <c r="EG3355" s="71"/>
      <c r="EH3355" s="71"/>
      <c r="EI3355" s="71"/>
      <c r="EJ3355" s="71"/>
      <c r="EK3355" s="71"/>
      <c r="EL3355" s="71"/>
      <c r="EM3355" s="71"/>
      <c r="EN3355" s="71"/>
      <c r="EO3355" s="71"/>
      <c r="EP3355" s="71"/>
      <c r="EQ3355" s="71"/>
      <c r="ER3355" s="71"/>
      <c r="ES3355" s="71"/>
      <c r="ET3355" s="71"/>
      <c r="EU3355" s="71"/>
      <c r="EV3355" s="71"/>
      <c r="EW3355" s="71"/>
      <c r="EX3355" s="71"/>
      <c r="EY3355" s="71"/>
      <c r="EZ3355" s="71"/>
      <c r="FA3355" s="71"/>
      <c r="FB3355" s="71"/>
      <c r="FC3355" s="71"/>
      <c r="FD3355" s="71"/>
      <c r="FE3355" s="71"/>
      <c r="FF3355" s="71"/>
      <c r="FG3355" s="71"/>
      <c r="FH3355" s="71"/>
      <c r="FI3355" s="71"/>
      <c r="FJ3355" s="71"/>
      <c r="FK3355" s="71"/>
      <c r="FL3355" s="71"/>
      <c r="FM3355" s="71"/>
      <c r="FN3355" s="71"/>
      <c r="FO3355" s="71"/>
      <c r="FP3355" s="71"/>
      <c r="FQ3355" s="71"/>
      <c r="FR3355" s="71"/>
      <c r="FS3355" s="71"/>
      <c r="FT3355" s="71"/>
      <c r="FU3355" s="71"/>
      <c r="FV3355" s="71"/>
      <c r="FW3355" s="71"/>
      <c r="FX3355" s="71"/>
      <c r="FY3355" s="71"/>
      <c r="FZ3355" s="71"/>
      <c r="GA3355" s="71"/>
      <c r="GB3355" s="71"/>
      <c r="GC3355" s="71"/>
      <c r="GD3355" s="71"/>
      <c r="GE3355" s="71"/>
      <c r="GF3355" s="71"/>
      <c r="GG3355" s="71"/>
      <c r="GH3355" s="71"/>
      <c r="GI3355" s="71"/>
      <c r="GJ3355" s="71"/>
      <c r="GK3355" s="71"/>
      <c r="GL3355" s="71"/>
      <c r="GM3355" s="71"/>
      <c r="GN3355" s="71"/>
      <c r="GO3355" s="71"/>
      <c r="GP3355" s="71"/>
      <c r="GQ3355" s="71"/>
      <c r="GR3355" s="71"/>
      <c r="GS3355" s="71"/>
      <c r="GT3355" s="71"/>
      <c r="GU3355" s="71"/>
      <c r="GV3355" s="71"/>
      <c r="GW3355" s="71"/>
      <c r="GX3355" s="71"/>
      <c r="GY3355" s="71"/>
      <c r="GZ3355" s="71"/>
      <c r="HA3355" s="71"/>
      <c r="HB3355" s="71"/>
      <c r="HC3355" s="71"/>
      <c r="HD3355" s="71"/>
      <c r="HE3355" s="71"/>
      <c r="HF3355" s="71"/>
      <c r="HG3355" s="71"/>
      <c r="HH3355" s="71"/>
      <c r="HI3355" s="71"/>
      <c r="HJ3355" s="71"/>
      <c r="HK3355" s="71"/>
      <c r="HL3355" s="71"/>
      <c r="HM3355" s="71"/>
      <c r="HN3355" s="71"/>
      <c r="HO3355" s="71"/>
      <c r="HP3355" s="71"/>
      <c r="HQ3355" s="71"/>
      <c r="HR3355" s="71"/>
      <c r="HS3355" s="71"/>
      <c r="HT3355" s="71"/>
      <c r="HU3355" s="71"/>
      <c r="HV3355" s="71"/>
      <c r="HW3355" s="71"/>
      <c r="HX3355" s="71"/>
      <c r="HY3355" s="71"/>
      <c r="HZ3355" s="71"/>
      <c r="IA3355" s="71"/>
      <c r="IB3355" s="71"/>
      <c r="IC3355" s="71"/>
      <c r="ID3355" s="71"/>
      <c r="IE3355" s="71"/>
      <c r="IF3355" s="71"/>
      <c r="IG3355" s="71"/>
      <c r="IH3355" s="71"/>
      <c r="II3355" s="71"/>
      <c r="IJ3355" s="71"/>
      <c r="IK3355" s="71"/>
      <c r="IL3355" s="71"/>
      <c r="IM3355" s="71"/>
      <c r="IN3355" s="71"/>
      <c r="IO3355" s="71"/>
      <c r="IP3355" s="71"/>
      <c r="IQ3355" s="71"/>
      <c r="IR3355" s="71"/>
      <c r="IS3355" s="71"/>
      <c r="IT3355" s="71"/>
      <c r="IU3355" s="71"/>
      <c r="IV3355" s="71"/>
      <c r="IW3355" s="71"/>
      <c r="IX3355" s="71"/>
      <c r="IY3355" s="71"/>
      <c r="IZ3355" s="71"/>
      <c r="JA3355" s="71"/>
      <c r="JB3355" s="71"/>
      <c r="JC3355" s="71"/>
      <c r="JD3355" s="71"/>
      <c r="JE3355" s="71"/>
      <c r="JF3355" s="71"/>
      <c r="JG3355" s="71"/>
      <c r="JH3355" s="71"/>
      <c r="JI3355" s="71"/>
      <c r="JJ3355" s="71"/>
      <c r="JK3355" s="71"/>
      <c r="JL3355" s="71"/>
      <c r="JM3355" s="71"/>
      <c r="JN3355" s="71"/>
      <c r="JO3355" s="71"/>
      <c r="JP3355" s="71"/>
      <c r="JQ3355" s="71"/>
      <c r="JR3355" s="71"/>
      <c r="JS3355" s="71"/>
      <c r="JT3355" s="71"/>
      <c r="JU3355" s="71"/>
      <c r="JV3355" s="71"/>
      <c r="JW3355" s="71"/>
      <c r="JX3355" s="71"/>
      <c r="JY3355" s="71"/>
      <c r="JZ3355" s="71"/>
      <c r="KA3355" s="71"/>
      <c r="KB3355" s="71"/>
      <c r="KC3355" s="71"/>
      <c r="KD3355" s="71"/>
      <c r="KE3355" s="71"/>
      <c r="KF3355" s="71"/>
      <c r="KG3355" s="71"/>
      <c r="KH3355" s="71"/>
      <c r="KI3355" s="71"/>
      <c r="KJ3355" s="71"/>
      <c r="KK3355" s="71"/>
      <c r="KL3355" s="71"/>
      <c r="KM3355" s="71"/>
      <c r="KN3355" s="71"/>
      <c r="KO3355" s="71"/>
      <c r="KP3355" s="71"/>
      <c r="KQ3355" s="71"/>
      <c r="KR3355" s="71"/>
      <c r="KS3355" s="71"/>
      <c r="KT3355" s="71"/>
      <c r="KU3355" s="71"/>
      <c r="KV3355" s="71"/>
      <c r="KW3355" s="71"/>
      <c r="KX3355" s="71"/>
      <c r="KY3355" s="71"/>
      <c r="KZ3355" s="71"/>
      <c r="LA3355" s="71"/>
      <c r="LB3355" s="71"/>
      <c r="LC3355" s="71"/>
      <c r="LD3355" s="71"/>
      <c r="LE3355" s="71"/>
      <c r="LF3355" s="71"/>
      <c r="LG3355" s="71"/>
      <c r="LH3355" s="71"/>
      <c r="LI3355" s="71"/>
      <c r="LJ3355" s="71"/>
      <c r="LK3355" s="71"/>
      <c r="LL3355" s="71"/>
      <c r="LM3355" s="71"/>
      <c r="LN3355" s="71"/>
      <c r="LO3355" s="71"/>
      <c r="LP3355" s="71"/>
      <c r="LQ3355" s="71"/>
      <c r="LR3355" s="71"/>
      <c r="LS3355" s="71"/>
      <c r="LT3355" s="71"/>
      <c r="LU3355" s="71"/>
      <c r="LV3355" s="71"/>
      <c r="LW3355" s="71"/>
      <c r="LX3355" s="71"/>
      <c r="LY3355" s="71"/>
      <c r="LZ3355" s="71"/>
      <c r="MA3355" s="71"/>
      <c r="MB3355" s="71"/>
      <c r="MC3355" s="71"/>
      <c r="MD3355" s="71"/>
      <c r="ME3355" s="71"/>
      <c r="MF3355" s="71"/>
      <c r="MG3355" s="71"/>
      <c r="MH3355" s="71"/>
      <c r="MI3355" s="71"/>
      <c r="MJ3355" s="71"/>
      <c r="MK3355" s="71"/>
      <c r="ML3355" s="71"/>
      <c r="MM3355" s="71"/>
      <c r="MN3355" s="71"/>
      <c r="MO3355" s="71"/>
      <c r="MP3355" s="71"/>
      <c r="MQ3355" s="71"/>
      <c r="MR3355" s="71"/>
      <c r="MS3355" s="71"/>
      <c r="MT3355" s="71"/>
      <c r="MU3355" s="71"/>
      <c r="MV3355" s="71"/>
      <c r="MW3355" s="71"/>
      <c r="MX3355" s="71"/>
      <c r="MY3355" s="71"/>
      <c r="MZ3355" s="71"/>
      <c r="NA3355" s="71"/>
      <c r="NB3355" s="71"/>
      <c r="NC3355" s="71"/>
      <c r="ND3355" s="71"/>
      <c r="NE3355" s="71"/>
      <c r="NF3355" s="71"/>
      <c r="NG3355" s="71"/>
      <c r="NH3355" s="71"/>
      <c r="NI3355" s="71"/>
      <c r="NJ3355" s="71"/>
      <c r="NK3355" s="71"/>
      <c r="NL3355" s="71"/>
      <c r="NM3355" s="71"/>
      <c r="NN3355" s="71"/>
      <c r="NO3355" s="71"/>
      <c r="NP3355" s="71"/>
      <c r="NQ3355" s="71"/>
      <c r="NR3355" s="71"/>
      <c r="NS3355" s="71"/>
      <c r="NT3355" s="71"/>
      <c r="NU3355" s="71"/>
      <c r="NV3355" s="71"/>
      <c r="NW3355" s="71"/>
      <c r="NX3355" s="71"/>
      <c r="NY3355" s="71"/>
      <c r="NZ3355" s="71"/>
      <c r="OA3355" s="71"/>
      <c r="OB3355" s="71"/>
      <c r="OC3355" s="71"/>
      <c r="OD3355" s="71"/>
      <c r="OE3355" s="71"/>
      <c r="OF3355" s="71"/>
      <c r="OG3355" s="71"/>
      <c r="OH3355" s="71"/>
      <c r="OI3355" s="71"/>
      <c r="OJ3355" s="71"/>
      <c r="OK3355" s="71"/>
      <c r="OL3355" s="71"/>
      <c r="OM3355" s="71"/>
      <c r="ON3355" s="71"/>
      <c r="OO3355" s="71"/>
      <c r="OP3355" s="71"/>
      <c r="OQ3355" s="71"/>
      <c r="OR3355" s="71"/>
      <c r="OS3355" s="71"/>
      <c r="OT3355" s="71"/>
      <c r="OU3355" s="71"/>
      <c r="OV3355" s="71"/>
      <c r="OW3355" s="71"/>
      <c r="OX3355" s="71"/>
      <c r="OY3355" s="71"/>
      <c r="OZ3355" s="71"/>
      <c r="PA3355" s="71"/>
      <c r="PB3355" s="71"/>
      <c r="PC3355" s="71"/>
      <c r="PD3355" s="71"/>
      <c r="PE3355" s="71"/>
      <c r="PF3355" s="71"/>
      <c r="PG3355" s="71"/>
      <c r="PH3355" s="71"/>
      <c r="PI3355" s="71"/>
      <c r="PJ3355" s="71"/>
      <c r="PK3355" s="71"/>
      <c r="PL3355" s="71"/>
      <c r="PM3355" s="71"/>
      <c r="PN3355" s="71"/>
      <c r="PO3355" s="71"/>
      <c r="PP3355" s="71"/>
      <c r="PQ3355" s="71"/>
      <c r="PR3355" s="71"/>
      <c r="PS3355" s="71"/>
      <c r="PT3355" s="71"/>
      <c r="PU3355" s="71"/>
      <c r="PV3355" s="71"/>
      <c r="PW3355" s="71"/>
      <c r="PX3355" s="71"/>
      <c r="PY3355" s="71"/>
      <c r="PZ3355" s="71"/>
      <c r="QA3355" s="71"/>
      <c r="QB3355" s="71"/>
      <c r="QC3355" s="71"/>
      <c r="QD3355" s="71"/>
      <c r="QE3355" s="71"/>
      <c r="QF3355" s="71"/>
      <c r="QG3355" s="71"/>
      <c r="QH3355" s="71"/>
      <c r="QI3355" s="71"/>
      <c r="QJ3355" s="71"/>
      <c r="QK3355" s="71"/>
      <c r="QL3355" s="71"/>
      <c r="QM3355" s="71"/>
      <c r="QN3355" s="71"/>
      <c r="QO3355" s="71"/>
      <c r="QP3355" s="71"/>
      <c r="QQ3355" s="71"/>
      <c r="QR3355" s="71"/>
      <c r="QS3355" s="71"/>
      <c r="QT3355" s="71"/>
      <c r="QU3355" s="71"/>
      <c r="QV3355" s="71"/>
      <c r="QW3355" s="71"/>
      <c r="QX3355" s="71"/>
      <c r="QY3355" s="71"/>
      <c r="QZ3355" s="71"/>
      <c r="RA3355" s="71"/>
      <c r="RB3355" s="71"/>
      <c r="RC3355" s="71"/>
      <c r="RD3355" s="71"/>
      <c r="RE3355" s="71"/>
      <c r="RF3355" s="71"/>
      <c r="RG3355" s="71"/>
      <c r="RH3355" s="71"/>
      <c r="RI3355" s="71"/>
      <c r="RJ3355" s="71"/>
      <c r="RK3355" s="71"/>
      <c r="RL3355" s="71"/>
      <c r="RM3355" s="71"/>
      <c r="RN3355" s="71"/>
      <c r="RO3355" s="71"/>
      <c r="RP3355" s="71"/>
      <c r="RQ3355" s="71"/>
      <c r="RR3355" s="71"/>
      <c r="RS3355" s="71"/>
      <c r="RT3355" s="71"/>
      <c r="RU3355" s="71"/>
      <c r="RV3355" s="71"/>
      <c r="RW3355" s="71"/>
      <c r="RX3355" s="71"/>
      <c r="RY3355" s="71"/>
      <c r="RZ3355" s="71"/>
      <c r="SA3355" s="71"/>
      <c r="SB3355" s="71"/>
      <c r="SC3355" s="71"/>
      <c r="SD3355" s="71"/>
      <c r="SE3355" s="71"/>
      <c r="SF3355" s="71"/>
      <c r="SG3355" s="71"/>
      <c r="SH3355" s="71"/>
      <c r="SI3355" s="71"/>
      <c r="SJ3355" s="71"/>
      <c r="SK3355" s="71"/>
      <c r="SL3355" s="71"/>
      <c r="SM3355" s="71"/>
      <c r="SN3355" s="71"/>
      <c r="SO3355" s="71"/>
      <c r="SP3355" s="71"/>
      <c r="SQ3355" s="71"/>
      <c r="SR3355" s="71"/>
      <c r="SS3355" s="71"/>
      <c r="ST3355" s="71"/>
      <c r="SU3355" s="71"/>
      <c r="SV3355" s="71"/>
      <c r="SW3355" s="71"/>
      <c r="SX3355" s="71"/>
      <c r="SY3355" s="71"/>
      <c r="SZ3355" s="71"/>
      <c r="TA3355" s="71"/>
      <c r="TB3355" s="71"/>
      <c r="TC3355" s="71"/>
      <c r="TD3355" s="71"/>
      <c r="TE3355" s="71"/>
      <c r="TF3355" s="71"/>
      <c r="TG3355" s="71"/>
      <c r="TH3355" s="71"/>
      <c r="TI3355" s="71"/>
      <c r="TJ3355" s="71"/>
      <c r="TK3355" s="71"/>
      <c r="TL3355" s="71"/>
      <c r="TM3355" s="71"/>
      <c r="TN3355" s="71"/>
      <c r="TO3355" s="71"/>
      <c r="TP3355" s="71"/>
      <c r="TQ3355" s="71"/>
      <c r="TR3355" s="71"/>
      <c r="TS3355" s="71"/>
      <c r="TT3355" s="71"/>
      <c r="TU3355" s="71"/>
      <c r="TV3355" s="71"/>
      <c r="TW3355" s="71"/>
      <c r="TX3355" s="71"/>
      <c r="TY3355" s="71"/>
      <c r="TZ3355" s="71"/>
      <c r="UA3355" s="71"/>
      <c r="UB3355" s="71"/>
      <c r="UC3355" s="71"/>
      <c r="UD3355" s="71"/>
      <c r="UE3355" s="71"/>
      <c r="UF3355" s="71"/>
      <c r="UG3355" s="71"/>
      <c r="UH3355" s="71"/>
      <c r="UI3355" s="71"/>
      <c r="UJ3355" s="71"/>
      <c r="UK3355" s="71"/>
      <c r="UL3355" s="71"/>
      <c r="UM3355" s="71"/>
      <c r="UN3355" s="71"/>
      <c r="UO3355" s="71"/>
      <c r="UP3355" s="71"/>
      <c r="UQ3355" s="71"/>
      <c r="UR3355" s="71"/>
      <c r="US3355" s="71"/>
      <c r="UT3355" s="71"/>
      <c r="UU3355" s="71"/>
      <c r="UV3355" s="71"/>
      <c r="UW3355" s="71"/>
      <c r="UX3355" s="71"/>
      <c r="UY3355" s="71"/>
      <c r="UZ3355" s="71"/>
      <c r="VA3355" s="71"/>
      <c r="VB3355" s="71"/>
      <c r="VC3355" s="71"/>
      <c r="VD3355" s="71"/>
      <c r="VE3355" s="71"/>
      <c r="VF3355" s="71"/>
      <c r="VG3355" s="71"/>
      <c r="VH3355" s="71"/>
      <c r="VI3355" s="71"/>
      <c r="VJ3355" s="71"/>
      <c r="VK3355" s="71"/>
      <c r="VL3355" s="71"/>
      <c r="VM3355" s="71"/>
      <c r="VN3355" s="71"/>
      <c r="VO3355" s="71"/>
      <c r="VP3355" s="71"/>
      <c r="VQ3355" s="71"/>
      <c r="VR3355" s="71"/>
      <c r="VS3355" s="71"/>
      <c r="VT3355" s="71"/>
      <c r="VU3355" s="71"/>
      <c r="VV3355" s="71"/>
      <c r="VW3355" s="71"/>
      <c r="VX3355" s="71"/>
      <c r="VY3355" s="71"/>
      <c r="VZ3355" s="71"/>
      <c r="WA3355" s="71"/>
      <c r="WB3355" s="71"/>
      <c r="WC3355" s="71"/>
      <c r="WD3355" s="71"/>
      <c r="WE3355" s="71"/>
      <c r="WF3355" s="71"/>
      <c r="WG3355" s="71"/>
      <c r="WH3355" s="71"/>
      <c r="WI3355" s="71"/>
      <c r="WJ3355" s="71"/>
      <c r="WK3355" s="71"/>
      <c r="WL3355" s="71"/>
      <c r="WM3355" s="71"/>
      <c r="WN3355" s="71"/>
      <c r="WO3355" s="71"/>
      <c r="WP3355" s="71"/>
      <c r="WQ3355" s="71"/>
      <c r="WR3355" s="71"/>
      <c r="WS3355" s="71"/>
      <c r="WT3355" s="71"/>
      <c r="WU3355" s="71"/>
      <c r="WV3355" s="71"/>
      <c r="WW3355" s="71"/>
      <c r="WX3355" s="71"/>
      <c r="WY3355" s="71"/>
      <c r="WZ3355" s="71"/>
      <c r="XA3355" s="71"/>
      <c r="XB3355" s="71"/>
      <c r="XC3355" s="71"/>
      <c r="XD3355" s="71"/>
      <c r="XE3355" s="71"/>
      <c r="XF3355" s="71"/>
      <c r="XG3355" s="71"/>
      <c r="XH3355" s="71"/>
      <c r="XI3355" s="71"/>
      <c r="XJ3355" s="71"/>
      <c r="XK3355" s="71"/>
      <c r="XL3355" s="71"/>
      <c r="XM3355" s="71"/>
      <c r="XN3355" s="71"/>
      <c r="XO3355" s="71"/>
      <c r="XP3355" s="71"/>
      <c r="XQ3355" s="71"/>
      <c r="XR3355" s="71"/>
      <c r="XS3355" s="71"/>
      <c r="XT3355" s="71"/>
      <c r="XU3355" s="71"/>
      <c r="XV3355" s="71"/>
      <c r="XW3355" s="71"/>
      <c r="XX3355" s="71"/>
      <c r="XY3355" s="71"/>
      <c r="XZ3355" s="71"/>
      <c r="YA3355" s="71"/>
      <c r="YB3355" s="71"/>
      <c r="YC3355" s="71"/>
      <c r="YD3355" s="71"/>
      <c r="YE3355" s="71"/>
      <c r="YF3355" s="71"/>
      <c r="YG3355" s="71"/>
      <c r="YH3355" s="71"/>
      <c r="YI3355" s="71"/>
      <c r="YJ3355" s="71"/>
      <c r="YK3355" s="71"/>
      <c r="YL3355" s="71"/>
      <c r="YM3355" s="71"/>
      <c r="YN3355" s="71"/>
      <c r="YO3355" s="71"/>
      <c r="YP3355" s="71"/>
      <c r="YQ3355" s="71"/>
      <c r="YR3355" s="71"/>
      <c r="YS3355" s="71"/>
      <c r="YT3355" s="71"/>
      <c r="YU3355" s="71"/>
      <c r="YV3355" s="71"/>
      <c r="YW3355" s="71"/>
      <c r="YX3355" s="71"/>
      <c r="YY3355" s="71"/>
      <c r="YZ3355" s="71"/>
      <c r="ZA3355" s="71"/>
      <c r="ZB3355" s="71"/>
      <c r="ZC3355" s="71"/>
      <c r="ZD3355" s="71"/>
      <c r="ZE3355" s="71"/>
      <c r="ZF3355" s="71"/>
      <c r="ZG3355" s="71"/>
      <c r="ZH3355" s="71"/>
      <c r="ZI3355" s="71"/>
      <c r="ZJ3355" s="71"/>
      <c r="ZK3355" s="71"/>
      <c r="ZL3355" s="71"/>
      <c r="ZM3355" s="71"/>
      <c r="ZN3355" s="71"/>
      <c r="ZO3355" s="71"/>
      <c r="ZP3355" s="71"/>
      <c r="ZQ3355" s="71"/>
      <c r="ZR3355" s="71"/>
      <c r="ZS3355" s="71"/>
      <c r="ZT3355" s="71"/>
      <c r="ZU3355" s="71"/>
      <c r="ZV3355" s="71"/>
      <c r="ZW3355" s="71"/>
      <c r="ZX3355" s="71"/>
      <c r="ZY3355" s="71"/>
      <c r="ZZ3355" s="71"/>
      <c r="AAA3355" s="71"/>
      <c r="AAB3355" s="71"/>
      <c r="AAC3355" s="71"/>
      <c r="AAD3355" s="71"/>
      <c r="AAE3355" s="71"/>
      <c r="AAF3355" s="71"/>
      <c r="AAG3355" s="71"/>
      <c r="AAH3355" s="71"/>
      <c r="AAI3355" s="71"/>
      <c r="AAJ3355" s="71"/>
      <c r="AAK3355" s="71"/>
      <c r="AAL3355" s="71"/>
      <c r="AAM3355" s="71"/>
      <c r="AAN3355" s="71"/>
      <c r="AAO3355" s="71"/>
      <c r="AAP3355" s="71"/>
      <c r="AAQ3355" s="71"/>
      <c r="AAR3355" s="71"/>
      <c r="AAS3355" s="71"/>
      <c r="AAT3355" s="71"/>
      <c r="AAU3355" s="71"/>
      <c r="AAV3355" s="71"/>
      <c r="AAW3355" s="71"/>
      <c r="AAX3355" s="71"/>
      <c r="AAY3355" s="71"/>
      <c r="AAZ3355" s="71"/>
      <c r="ABA3355" s="71"/>
      <c r="ABB3355" s="71"/>
      <c r="ABC3355" s="71"/>
      <c r="ABD3355" s="71"/>
      <c r="ABE3355" s="71"/>
      <c r="ABF3355" s="71"/>
      <c r="ABG3355" s="71"/>
      <c r="ABH3355" s="71"/>
      <c r="ABI3355" s="71"/>
      <c r="ABJ3355" s="71"/>
      <c r="ABK3355" s="71"/>
      <c r="ABL3355" s="71"/>
      <c r="ABM3355" s="71"/>
      <c r="ABN3355" s="71"/>
      <c r="ABO3355" s="71"/>
      <c r="ABP3355" s="71"/>
      <c r="ABQ3355" s="71"/>
      <c r="ABR3355" s="71"/>
      <c r="ABS3355" s="71"/>
      <c r="ABT3355" s="71"/>
      <c r="ABU3355" s="71"/>
      <c r="ABV3355" s="71"/>
      <c r="ABW3355" s="71"/>
      <c r="ABX3355" s="71"/>
      <c r="ABY3355" s="71"/>
      <c r="ABZ3355" s="71"/>
      <c r="ACA3355" s="71"/>
      <c r="ACB3355" s="71"/>
      <c r="ACC3355" s="71"/>
      <c r="ACD3355" s="71"/>
      <c r="ACE3355" s="71"/>
      <c r="ACF3355" s="71"/>
      <c r="ACG3355" s="71"/>
      <c r="ACH3355" s="71"/>
      <c r="ACI3355" s="71"/>
      <c r="ACJ3355" s="71"/>
      <c r="ACK3355" s="71"/>
      <c r="ACL3355" s="71"/>
      <c r="ACM3355" s="71"/>
      <c r="ACN3355" s="71"/>
      <c r="ACO3355" s="71"/>
      <c r="ACP3355" s="71"/>
      <c r="ACQ3355" s="71"/>
      <c r="ACR3355" s="71"/>
      <c r="ACS3355" s="71"/>
      <c r="ACT3355" s="71"/>
      <c r="ACU3355" s="71"/>
      <c r="ACV3355" s="71"/>
      <c r="ACW3355" s="71"/>
      <c r="ACX3355" s="71"/>
      <c r="ACY3355" s="71"/>
      <c r="ACZ3355" s="71"/>
      <c r="ADA3355" s="71"/>
      <c r="ADB3355" s="71"/>
      <c r="ADC3355" s="71"/>
      <c r="ADD3355" s="71"/>
      <c r="ADE3355" s="71"/>
      <c r="ADF3355" s="71"/>
      <c r="ADG3355" s="71"/>
      <c r="ADH3355" s="71"/>
      <c r="ADI3355" s="71"/>
      <c r="ADJ3355" s="71"/>
      <c r="ADK3355" s="71"/>
      <c r="ADL3355" s="71"/>
      <c r="ADM3355" s="71"/>
      <c r="ADN3355" s="71"/>
      <c r="ADO3355" s="71"/>
      <c r="ADP3355" s="71"/>
      <c r="ADQ3355" s="71"/>
      <c r="ADR3355" s="71"/>
      <c r="ADS3355" s="71"/>
      <c r="ADT3355" s="71"/>
      <c r="ADU3355" s="71"/>
      <c r="ADV3355" s="71"/>
      <c r="ADW3355" s="71"/>
      <c r="ADX3355" s="71"/>
      <c r="ADY3355" s="71"/>
      <c r="ADZ3355" s="71"/>
      <c r="AEA3355" s="71"/>
      <c r="AEB3355" s="71"/>
      <c r="AEC3355" s="71"/>
      <c r="AED3355" s="71"/>
      <c r="AEE3355" s="71"/>
      <c r="AEF3355" s="71"/>
      <c r="AEG3355" s="71"/>
      <c r="AEH3355" s="71"/>
      <c r="AEI3355" s="71"/>
      <c r="AEJ3355" s="71"/>
      <c r="AEK3355" s="71"/>
      <c r="AEL3355" s="71"/>
      <c r="AEM3355" s="71"/>
      <c r="AEN3355" s="71"/>
      <c r="AEO3355" s="71"/>
      <c r="AEP3355" s="71"/>
      <c r="AEQ3355" s="71"/>
      <c r="AER3355" s="71"/>
      <c r="AES3355" s="71"/>
      <c r="AET3355" s="71"/>
      <c r="AEU3355" s="71"/>
      <c r="AEV3355" s="71"/>
      <c r="AEW3355" s="71"/>
      <c r="AEX3355" s="71"/>
      <c r="AEY3355" s="71"/>
      <c r="AEZ3355" s="71"/>
      <c r="AFA3355" s="71"/>
      <c r="AFB3355" s="71"/>
      <c r="AFC3355" s="71"/>
      <c r="AFD3355" s="71"/>
      <c r="AFE3355" s="71"/>
      <c r="AFF3355" s="71"/>
      <c r="AFG3355" s="71"/>
      <c r="AFH3355" s="71"/>
      <c r="AFI3355" s="71"/>
      <c r="AFJ3355" s="71"/>
      <c r="AFK3355" s="71"/>
      <c r="AFL3355" s="71"/>
      <c r="AFM3355" s="71"/>
      <c r="AFN3355" s="71"/>
      <c r="AFO3355" s="71"/>
      <c r="AFP3355" s="71"/>
      <c r="AFQ3355" s="71"/>
      <c r="AFR3355" s="71"/>
      <c r="AFS3355" s="71"/>
      <c r="AFT3355" s="71"/>
      <c r="AFU3355" s="71"/>
      <c r="AFV3355" s="71"/>
      <c r="AFW3355" s="71"/>
      <c r="AFX3355" s="71"/>
      <c r="AFY3355" s="71"/>
      <c r="AFZ3355" s="71"/>
      <c r="AGA3355" s="71"/>
      <c r="AGB3355" s="71"/>
      <c r="AGC3355" s="71"/>
      <c r="AGD3355" s="71"/>
      <c r="AGE3355" s="71"/>
      <c r="AGF3355" s="71"/>
      <c r="AGG3355" s="71"/>
      <c r="AGH3355" s="71"/>
      <c r="AGI3355" s="71"/>
      <c r="AGJ3355" s="71"/>
      <c r="AGK3355" s="71"/>
      <c r="AGL3355" s="71"/>
      <c r="AGM3355" s="71"/>
      <c r="AGN3355" s="71"/>
      <c r="AGO3355" s="71"/>
      <c r="AGP3355" s="71"/>
      <c r="AGQ3355" s="71"/>
      <c r="AGR3355" s="71"/>
      <c r="AGS3355" s="71"/>
      <c r="AGT3355" s="71"/>
      <c r="AGU3355" s="71"/>
      <c r="AGV3355" s="71"/>
      <c r="AGW3355" s="71"/>
      <c r="AGX3355" s="71"/>
      <c r="AGY3355" s="71"/>
      <c r="AGZ3355" s="71"/>
      <c r="AHA3355" s="71"/>
      <c r="AHB3355" s="71"/>
      <c r="AHC3355" s="71"/>
      <c r="AHD3355" s="71"/>
      <c r="AHE3355" s="71"/>
      <c r="AHF3355" s="71"/>
      <c r="AHG3355" s="71"/>
      <c r="AHH3355" s="71"/>
      <c r="AHI3355" s="71"/>
      <c r="AHJ3355" s="71"/>
      <c r="AHK3355" s="71"/>
      <c r="AHL3355" s="71"/>
      <c r="AHM3355" s="71"/>
      <c r="AHN3355" s="71"/>
      <c r="AHO3355" s="71"/>
      <c r="AHP3355" s="71"/>
      <c r="AHQ3355" s="71"/>
      <c r="AHR3355" s="71"/>
      <c r="AHS3355" s="71"/>
      <c r="AHT3355" s="71"/>
      <c r="AHU3355" s="71"/>
      <c r="AHV3355" s="71"/>
      <c r="AHW3355" s="71"/>
      <c r="AHX3355" s="71"/>
      <c r="AHY3355" s="71"/>
      <c r="AHZ3355" s="71"/>
      <c r="AIA3355" s="71"/>
      <c r="AIB3355" s="71"/>
      <c r="AIC3355" s="71"/>
      <c r="AID3355" s="71"/>
      <c r="AIE3355" s="71"/>
      <c r="AIF3355" s="71"/>
      <c r="AIG3355" s="71"/>
      <c r="AIH3355" s="71"/>
      <c r="AII3355" s="71"/>
      <c r="AIJ3355" s="71"/>
      <c r="AIK3355" s="71"/>
      <c r="AIL3355" s="71"/>
      <c r="AIM3355" s="71"/>
      <c r="AIN3355" s="71"/>
      <c r="AIO3355" s="71"/>
      <c r="AIP3355" s="71"/>
      <c r="AIQ3355" s="71"/>
      <c r="AIR3355" s="71"/>
      <c r="AIS3355" s="71"/>
      <c r="AIT3355" s="71"/>
      <c r="AIU3355" s="71"/>
      <c r="AIV3355" s="71"/>
      <c r="AIW3355" s="71"/>
      <c r="AIX3355" s="71"/>
      <c r="AIY3355" s="71"/>
      <c r="AIZ3355" s="71"/>
      <c r="AJA3355" s="71"/>
      <c r="AJB3355" s="71"/>
      <c r="AJC3355" s="71"/>
      <c r="AJD3355" s="71"/>
      <c r="AJE3355" s="71"/>
      <c r="AJF3355" s="71"/>
      <c r="AJG3355" s="71"/>
      <c r="AJH3355" s="71"/>
      <c r="AJI3355" s="71"/>
      <c r="AJJ3355" s="71"/>
      <c r="AJK3355" s="71"/>
      <c r="AJL3355" s="71"/>
      <c r="AJM3355" s="71"/>
      <c r="AJN3355" s="71"/>
      <c r="AJO3355" s="71"/>
      <c r="AJP3355" s="71"/>
      <c r="AJQ3355" s="71"/>
      <c r="AJR3355" s="71"/>
      <c r="AJS3355" s="71"/>
      <c r="AJT3355" s="71"/>
      <c r="AJU3355" s="71"/>
      <c r="AJV3355" s="71"/>
      <c r="AJW3355" s="71"/>
      <c r="AJX3355" s="71"/>
      <c r="AJY3355" s="71"/>
      <c r="AJZ3355" s="71"/>
      <c r="AKA3355" s="71"/>
      <c r="AKB3355" s="71"/>
      <c r="AKC3355" s="71"/>
      <c r="AKD3355" s="71"/>
      <c r="AKE3355" s="71"/>
      <c r="AKF3355" s="71"/>
      <c r="AKG3355" s="71"/>
      <c r="AKH3355" s="71"/>
      <c r="AKI3355" s="71"/>
      <c r="AKJ3355" s="71"/>
      <c r="AKK3355" s="71"/>
      <c r="AKL3355" s="71"/>
      <c r="AKM3355" s="71"/>
      <c r="AKN3355" s="71"/>
      <c r="AKO3355" s="71"/>
      <c r="AKP3355" s="71"/>
      <c r="AKQ3355" s="71"/>
      <c r="AKR3355" s="71"/>
      <c r="AKS3355" s="71"/>
      <c r="AKT3355" s="71"/>
      <c r="AKU3355" s="71"/>
      <c r="AKV3355" s="71"/>
      <c r="AKW3355" s="71"/>
      <c r="AKX3355" s="71"/>
      <c r="AKY3355" s="71"/>
      <c r="AKZ3355" s="71"/>
      <c r="ALA3355" s="71"/>
      <c r="ALB3355" s="71"/>
      <c r="ALC3355" s="71"/>
      <c r="ALD3355" s="71"/>
      <c r="ALE3355" s="71"/>
      <c r="ALF3355" s="71"/>
      <c r="ALG3355" s="71"/>
      <c r="ALH3355" s="71"/>
      <c r="ALI3355" s="71"/>
      <c r="ALJ3355" s="71"/>
      <c r="ALK3355" s="71"/>
      <c r="ALL3355" s="71"/>
      <c r="ALM3355" s="71"/>
      <c r="ALN3355" s="71"/>
      <c r="ALO3355" s="71"/>
      <c r="ALP3355" s="71"/>
      <c r="ALQ3355" s="71"/>
      <c r="ALR3355" s="71"/>
      <c r="ALS3355" s="71"/>
      <c r="ALT3355" s="71"/>
      <c r="ALU3355" s="71"/>
      <c r="ALV3355" s="71"/>
      <c r="ALW3355" s="71"/>
      <c r="ALX3355" s="71"/>
      <c r="ALY3355" s="71"/>
      <c r="ALZ3355" s="71"/>
      <c r="AMA3355" s="71"/>
      <c r="AMB3355" s="71"/>
      <c r="AMC3355" s="71"/>
      <c r="AMD3355" s="71"/>
      <c r="AME3355" s="71"/>
      <c r="AMF3355" s="71"/>
      <c r="AMG3355" s="71"/>
      <c r="AMH3355" s="71"/>
      <c r="AMI3355" s="71"/>
      <c r="AMJ3355" s="71"/>
      <c r="AMK3355" s="71"/>
      <c r="AML3355" s="71"/>
      <c r="AMM3355" s="71"/>
      <c r="AMN3355" s="71"/>
      <c r="AMO3355" s="71"/>
      <c r="AMP3355" s="71"/>
      <c r="AMQ3355" s="71"/>
      <c r="AMR3355" s="71"/>
      <c r="AMS3355" s="71"/>
      <c r="AMT3355" s="71"/>
      <c r="AMU3355" s="71"/>
      <c r="AMV3355" s="71"/>
      <c r="AMW3355" s="71"/>
      <c r="AMX3355" s="71"/>
      <c r="AMY3355" s="71"/>
      <c r="AMZ3355" s="71"/>
      <c r="ANA3355" s="71"/>
      <c r="ANB3355" s="71"/>
      <c r="ANC3355" s="71"/>
      <c r="AND3355" s="71"/>
      <c r="ANE3355" s="71"/>
      <c r="ANF3355" s="71"/>
      <c r="ANG3355" s="71"/>
      <c r="ANH3355" s="71"/>
      <c r="ANI3355" s="71"/>
      <c r="ANJ3355" s="71"/>
      <c r="ANK3355" s="71"/>
      <c r="ANL3355" s="71"/>
      <c r="ANM3355" s="71"/>
      <c r="ANN3355" s="71"/>
      <c r="ANO3355" s="71"/>
      <c r="ANP3355" s="71"/>
      <c r="ANQ3355" s="71"/>
      <c r="ANR3355" s="71"/>
      <c r="ANS3355" s="71"/>
      <c r="ANT3355" s="71"/>
      <c r="ANU3355" s="71"/>
      <c r="ANV3355" s="71"/>
      <c r="ANW3355" s="71"/>
      <c r="ANX3355" s="71"/>
      <c r="ANY3355" s="71"/>
      <c r="ANZ3355" s="71"/>
      <c r="AOA3355" s="71"/>
      <c r="AOB3355" s="71"/>
      <c r="AOC3355" s="71"/>
      <c r="AOD3355" s="71"/>
      <c r="AOE3355" s="71"/>
      <c r="AOF3355" s="71"/>
      <c r="AOG3355" s="71"/>
      <c r="AOH3355" s="71"/>
      <c r="AOI3355" s="71"/>
      <c r="AOJ3355" s="71"/>
      <c r="AOK3355" s="71"/>
      <c r="AOL3355" s="71"/>
      <c r="AOM3355" s="71"/>
      <c r="AON3355" s="71"/>
      <c r="AOO3355" s="71"/>
      <c r="AOP3355" s="71"/>
      <c r="AOQ3355" s="71"/>
      <c r="AOR3355" s="71"/>
      <c r="AOS3355" s="71"/>
      <c r="AOT3355" s="71"/>
      <c r="AOU3355" s="71"/>
      <c r="AOV3355" s="71"/>
      <c r="AOW3355" s="71"/>
      <c r="AOX3355" s="71"/>
      <c r="AOY3355" s="71"/>
      <c r="AOZ3355" s="71"/>
      <c r="APA3355" s="71"/>
      <c r="APB3355" s="71"/>
      <c r="APC3355" s="71"/>
      <c r="APD3355" s="71"/>
      <c r="APE3355" s="71"/>
      <c r="APF3355" s="71"/>
      <c r="APG3355" s="71"/>
      <c r="APH3355" s="71"/>
      <c r="API3355" s="71"/>
      <c r="APJ3355" s="71"/>
      <c r="APK3355" s="71"/>
      <c r="APL3355" s="71"/>
      <c r="APM3355" s="71"/>
      <c r="APN3355" s="71"/>
      <c r="APO3355" s="71"/>
      <c r="APP3355" s="71"/>
      <c r="APQ3355" s="71"/>
      <c r="APR3355" s="71"/>
      <c r="APS3355" s="71"/>
      <c r="APT3355" s="71"/>
      <c r="APU3355" s="71"/>
      <c r="APV3355" s="71"/>
      <c r="APW3355" s="71"/>
      <c r="APX3355" s="71"/>
      <c r="APY3355" s="71"/>
      <c r="APZ3355" s="71"/>
      <c r="AQA3355" s="71"/>
      <c r="AQB3355" s="71"/>
      <c r="AQC3355" s="71"/>
      <c r="AQD3355" s="71"/>
      <c r="AQE3355" s="71"/>
      <c r="AQF3355" s="71"/>
      <c r="AQG3355" s="71"/>
      <c r="AQH3355" s="71"/>
      <c r="AQI3355" s="71"/>
      <c r="AQJ3355" s="71"/>
      <c r="AQK3355" s="71"/>
      <c r="AQL3355" s="71"/>
      <c r="AQM3355" s="71"/>
      <c r="AQN3355" s="71"/>
      <c r="AQO3355" s="71"/>
      <c r="AQP3355" s="71"/>
      <c r="AQQ3355" s="71"/>
      <c r="AQR3355" s="71"/>
      <c r="AQS3355" s="71"/>
      <c r="AQT3355" s="71"/>
      <c r="AQU3355" s="71"/>
      <c r="AQV3355" s="71"/>
      <c r="AQW3355" s="71"/>
      <c r="AQX3355" s="71"/>
      <c r="AQY3355" s="71"/>
      <c r="AQZ3355" s="71"/>
      <c r="ARA3355" s="71"/>
      <c r="ARB3355" s="71"/>
      <c r="ARC3355" s="71"/>
      <c r="ARD3355" s="71"/>
      <c r="ARE3355" s="71"/>
      <c r="ARF3355" s="71"/>
      <c r="ARG3355" s="71"/>
      <c r="ARH3355" s="71"/>
      <c r="ARI3355" s="71"/>
      <c r="ARJ3355" s="71"/>
      <c r="ARK3355" s="71"/>
      <c r="ARL3355" s="71"/>
      <c r="ARM3355" s="71"/>
      <c r="ARN3355" s="71"/>
      <c r="ARO3355" s="71"/>
      <c r="ARP3355" s="71"/>
      <c r="ARQ3355" s="71"/>
      <c r="ARR3355" s="71"/>
      <c r="ARS3355" s="71"/>
      <c r="ART3355" s="71"/>
      <c r="ARU3355" s="71"/>
      <c r="ARV3355" s="71"/>
      <c r="ARW3355" s="71"/>
      <c r="ARX3355" s="71"/>
      <c r="ARY3355" s="71"/>
      <c r="ARZ3355" s="71"/>
      <c r="ASA3355" s="71"/>
      <c r="ASB3355" s="71"/>
      <c r="ASC3355" s="71"/>
      <c r="ASD3355" s="71"/>
      <c r="ASE3355" s="71"/>
      <c r="ASF3355" s="71"/>
      <c r="ASG3355" s="71"/>
      <c r="ASH3355" s="71"/>
      <c r="ASI3355" s="71"/>
      <c r="ASJ3355" s="71"/>
      <c r="ASK3355" s="71"/>
      <c r="ASL3355" s="71"/>
      <c r="ASM3355" s="71"/>
      <c r="ASN3355" s="71"/>
      <c r="ASO3355" s="71"/>
      <c r="ASP3355" s="71"/>
      <c r="ASQ3355" s="71"/>
      <c r="ASR3355" s="71"/>
      <c r="ASS3355" s="71"/>
      <c r="AST3355" s="71"/>
      <c r="ASU3355" s="71"/>
      <c r="ASV3355" s="71"/>
      <c r="ASW3355" s="71"/>
      <c r="ASX3355" s="71"/>
      <c r="ASY3355" s="71"/>
      <c r="ASZ3355" s="71"/>
      <c r="ATA3355" s="71"/>
      <c r="ATB3355" s="71"/>
      <c r="ATC3355" s="71"/>
      <c r="ATD3355" s="71"/>
      <c r="ATE3355" s="71"/>
      <c r="ATF3355" s="71"/>
      <c r="ATG3355" s="71"/>
      <c r="ATH3355" s="71"/>
      <c r="ATI3355" s="71"/>
      <c r="ATJ3355" s="71"/>
      <c r="ATK3355" s="71"/>
      <c r="ATL3355" s="71"/>
      <c r="ATM3355" s="71"/>
      <c r="ATN3355" s="71"/>
      <c r="ATO3355" s="71"/>
      <c r="ATP3355" s="71"/>
      <c r="ATQ3355" s="71"/>
      <c r="ATR3355" s="71"/>
      <c r="ATS3355" s="71"/>
      <c r="ATT3355" s="71"/>
      <c r="ATU3355" s="71"/>
      <c r="ATV3355" s="71"/>
      <c r="ATW3355" s="71"/>
      <c r="ATX3355" s="71"/>
      <c r="ATY3355" s="71"/>
      <c r="ATZ3355" s="71"/>
      <c r="AUA3355" s="71"/>
      <c r="AUB3355" s="71"/>
      <c r="AUC3355" s="71"/>
      <c r="AUD3355" s="71"/>
      <c r="AUE3355" s="71"/>
      <c r="AUF3355" s="71"/>
      <c r="AUG3355" s="71"/>
      <c r="AUH3355" s="71"/>
      <c r="AUI3355" s="71"/>
      <c r="AUJ3355" s="71"/>
      <c r="AUK3355" s="71"/>
      <c r="AUL3355" s="71"/>
      <c r="AUM3355" s="71"/>
      <c r="AUN3355" s="71"/>
      <c r="AUO3355" s="71"/>
      <c r="AUP3355" s="71"/>
      <c r="AUQ3355" s="71"/>
      <c r="AUR3355" s="71"/>
      <c r="AUS3355" s="71"/>
      <c r="AUT3355" s="71"/>
      <c r="AUU3355" s="71"/>
      <c r="AUV3355" s="71"/>
      <c r="AUW3355" s="71"/>
      <c r="AUX3355" s="71"/>
      <c r="AUY3355" s="71"/>
      <c r="AUZ3355" s="71"/>
      <c r="AVA3355" s="71"/>
      <c r="AVB3355" s="71"/>
      <c r="AVC3355" s="71"/>
      <c r="AVD3355" s="71"/>
      <c r="AVE3355" s="71"/>
      <c r="AVF3355" s="71"/>
      <c r="AVG3355" s="71"/>
      <c r="AVH3355" s="71"/>
      <c r="AVI3355" s="71"/>
      <c r="AVJ3355" s="71"/>
      <c r="AVK3355" s="71"/>
      <c r="AVL3355" s="71"/>
      <c r="AVM3355" s="71"/>
      <c r="AVN3355" s="71"/>
      <c r="AVO3355" s="71"/>
      <c r="AVP3355" s="71"/>
      <c r="AVQ3355" s="71"/>
      <c r="AVR3355" s="71"/>
      <c r="AVS3355" s="71"/>
      <c r="AVT3355" s="71"/>
      <c r="AVU3355" s="71"/>
      <c r="AVV3355" s="71"/>
      <c r="AVW3355" s="71"/>
      <c r="AVX3355" s="71"/>
      <c r="AVY3355" s="71"/>
      <c r="AVZ3355" s="71"/>
      <c r="AWA3355" s="71"/>
      <c r="AWB3355" s="71"/>
      <c r="AWC3355" s="71"/>
      <c r="AWD3355" s="71"/>
      <c r="AWE3355" s="71"/>
      <c r="AWF3355" s="71"/>
      <c r="AWG3355" s="71"/>
      <c r="AWH3355" s="71"/>
      <c r="AWI3355" s="71"/>
      <c r="AWJ3355" s="71"/>
      <c r="AWK3355" s="71"/>
      <c r="AWL3355" s="71"/>
      <c r="AWM3355" s="71"/>
      <c r="AWN3355" s="71"/>
      <c r="AWO3355" s="71"/>
      <c r="AWP3355" s="71"/>
      <c r="AWQ3355" s="71"/>
      <c r="AWR3355" s="71"/>
      <c r="AWS3355" s="71"/>
      <c r="AWT3355" s="71"/>
      <c r="AWU3355" s="71"/>
      <c r="AWV3355" s="71"/>
      <c r="AWW3355" s="71"/>
      <c r="AWX3355" s="71"/>
      <c r="AWY3355" s="71"/>
      <c r="AWZ3355" s="71"/>
      <c r="AXA3355" s="71"/>
      <c r="AXB3355" s="71"/>
      <c r="AXC3355" s="71"/>
      <c r="AXD3355" s="71"/>
      <c r="AXE3355" s="71"/>
      <c r="AXF3355" s="71"/>
      <c r="AXG3355" s="71"/>
      <c r="AXH3355" s="71"/>
      <c r="AXI3355" s="71"/>
      <c r="AXJ3355" s="71"/>
      <c r="AXK3355" s="71"/>
      <c r="AXL3355" s="71"/>
      <c r="AXM3355" s="71"/>
      <c r="AXN3355" s="71"/>
      <c r="AXO3355" s="71"/>
      <c r="AXP3355" s="71"/>
      <c r="AXQ3355" s="71"/>
      <c r="AXR3355" s="71"/>
      <c r="AXS3355" s="71"/>
      <c r="AXT3355" s="71"/>
      <c r="AXU3355" s="71"/>
      <c r="AXV3355" s="71"/>
      <c r="AXW3355" s="71"/>
      <c r="AXX3355" s="71"/>
      <c r="AXY3355" s="71"/>
      <c r="AXZ3355" s="71"/>
      <c r="AYA3355" s="71"/>
      <c r="AYB3355" s="71"/>
      <c r="AYC3355" s="71"/>
      <c r="AYD3355" s="71"/>
      <c r="AYE3355" s="71"/>
      <c r="AYF3355" s="71"/>
      <c r="AYG3355" s="71"/>
      <c r="AYH3355" s="71"/>
      <c r="AYI3355" s="71"/>
      <c r="AYJ3355" s="71"/>
      <c r="AYK3355" s="71"/>
      <c r="AYL3355" s="71"/>
      <c r="AYM3355" s="71"/>
      <c r="AYN3355" s="71"/>
      <c r="AYO3355" s="71"/>
      <c r="AYP3355" s="71"/>
      <c r="AYQ3355" s="71"/>
      <c r="AYR3355" s="71"/>
      <c r="AYS3355" s="71"/>
      <c r="AYT3355" s="71"/>
      <c r="AYU3355" s="71"/>
      <c r="AYV3355" s="71"/>
      <c r="AYW3355" s="71"/>
      <c r="AYX3355" s="71"/>
      <c r="AYY3355" s="71"/>
      <c r="AYZ3355" s="71"/>
      <c r="AZA3355" s="71"/>
      <c r="AZB3355" s="71"/>
      <c r="AZC3355" s="71"/>
      <c r="AZD3355" s="71"/>
      <c r="AZE3355" s="71"/>
      <c r="AZF3355" s="71"/>
      <c r="AZG3355" s="71"/>
      <c r="AZH3355" s="71"/>
      <c r="AZI3355" s="71"/>
      <c r="AZJ3355" s="71"/>
      <c r="AZK3355" s="71"/>
      <c r="AZL3355" s="71"/>
      <c r="AZM3355" s="71"/>
      <c r="AZN3355" s="71"/>
      <c r="AZO3355" s="71"/>
      <c r="AZP3355" s="71"/>
      <c r="AZQ3355" s="71"/>
      <c r="AZR3355" s="71"/>
      <c r="AZS3355" s="71"/>
      <c r="AZT3355" s="71"/>
      <c r="AZU3355" s="71"/>
      <c r="AZV3355" s="71"/>
      <c r="AZW3355" s="71"/>
      <c r="AZX3355" s="71"/>
      <c r="AZY3355" s="71"/>
      <c r="AZZ3355" s="71"/>
      <c r="BAA3355" s="71"/>
      <c r="BAB3355" s="71"/>
      <c r="BAC3355" s="71"/>
      <c r="BAD3355" s="71"/>
      <c r="BAE3355" s="71"/>
      <c r="BAF3355" s="71"/>
      <c r="BAG3355" s="71"/>
      <c r="BAH3355" s="71"/>
      <c r="BAI3355" s="71"/>
      <c r="BAJ3355" s="71"/>
      <c r="BAK3355" s="71"/>
      <c r="BAL3355" s="71"/>
      <c r="BAM3355" s="71"/>
      <c r="BAN3355" s="71"/>
      <c r="BAO3355" s="71"/>
      <c r="BAP3355" s="71"/>
      <c r="BAQ3355" s="71"/>
      <c r="BAR3355" s="71"/>
      <c r="BAS3355" s="71"/>
      <c r="BAT3355" s="71"/>
      <c r="BAU3355" s="71"/>
      <c r="BAV3355" s="71"/>
      <c r="BAW3355" s="71"/>
      <c r="BAX3355" s="71"/>
      <c r="BAY3355" s="71"/>
      <c r="BAZ3355" s="71"/>
      <c r="BBA3355" s="71"/>
      <c r="BBB3355" s="71"/>
      <c r="BBC3355" s="71"/>
      <c r="BBD3355" s="71"/>
      <c r="BBE3355" s="71"/>
      <c r="BBF3355" s="71"/>
      <c r="BBG3355" s="71"/>
      <c r="BBH3355" s="71"/>
      <c r="BBI3355" s="71"/>
      <c r="BBJ3355" s="71"/>
      <c r="BBK3355" s="71"/>
      <c r="BBL3355" s="71"/>
      <c r="BBM3355" s="71"/>
      <c r="BBN3355" s="71"/>
      <c r="BBO3355" s="71"/>
      <c r="BBP3355" s="71"/>
      <c r="BBQ3355" s="71"/>
      <c r="BBR3355" s="71"/>
      <c r="BBS3355" s="71"/>
      <c r="BBT3355" s="71"/>
      <c r="BBU3355" s="71"/>
      <c r="BBV3355" s="71"/>
      <c r="BBW3355" s="71"/>
      <c r="BBX3355" s="71"/>
      <c r="BBY3355" s="71"/>
      <c r="BBZ3355" s="71"/>
      <c r="BCA3355" s="71"/>
      <c r="BCB3355" s="71"/>
      <c r="BCC3355" s="71"/>
      <c r="BCD3355" s="71"/>
      <c r="BCE3355" s="71"/>
      <c r="BCF3355" s="71"/>
      <c r="BCG3355" s="71"/>
      <c r="BCH3355" s="71"/>
      <c r="BCI3355" s="71"/>
      <c r="BCJ3355" s="71"/>
      <c r="BCK3355" s="71"/>
      <c r="BCL3355" s="71"/>
      <c r="BCM3355" s="71"/>
      <c r="BCN3355" s="71"/>
      <c r="BCO3355" s="71"/>
      <c r="BCP3355" s="71"/>
      <c r="BCQ3355" s="71"/>
      <c r="BCR3355" s="71"/>
      <c r="BCS3355" s="71"/>
      <c r="BCT3355" s="71"/>
      <c r="BCU3355" s="71"/>
      <c r="BCV3355" s="71"/>
      <c r="BCW3355" s="71"/>
      <c r="BCX3355" s="71"/>
      <c r="BCY3355" s="71"/>
      <c r="BCZ3355" s="71"/>
      <c r="BDA3355" s="71"/>
      <c r="BDB3355" s="71"/>
      <c r="BDC3355" s="71"/>
      <c r="BDD3355" s="71"/>
      <c r="BDE3355" s="71"/>
      <c r="BDF3355" s="71"/>
      <c r="BDG3355" s="71"/>
      <c r="BDH3355" s="71"/>
      <c r="BDI3355" s="71"/>
      <c r="BDJ3355" s="71"/>
      <c r="BDK3355" s="71"/>
      <c r="BDL3355" s="71"/>
      <c r="BDM3355" s="71"/>
      <c r="BDN3355" s="71"/>
      <c r="BDO3355" s="71"/>
      <c r="BDP3355" s="71"/>
      <c r="BDQ3355" s="71"/>
      <c r="BDR3355" s="71"/>
      <c r="BDS3355" s="71"/>
      <c r="BDT3355" s="71"/>
      <c r="BDU3355" s="71"/>
      <c r="BDV3355" s="71"/>
      <c r="BDW3355" s="71"/>
      <c r="BDX3355" s="71"/>
      <c r="BDY3355" s="71"/>
      <c r="BDZ3355" s="71"/>
      <c r="BEA3355" s="71"/>
      <c r="BEB3355" s="71"/>
      <c r="BEC3355" s="71"/>
      <c r="BED3355" s="71"/>
      <c r="BEE3355" s="71"/>
      <c r="BEF3355" s="71"/>
      <c r="BEG3355" s="71"/>
      <c r="BEH3355" s="71"/>
      <c r="BEI3355" s="71"/>
      <c r="BEJ3355" s="71"/>
      <c r="BEK3355" s="71"/>
      <c r="BEL3355" s="71"/>
      <c r="BEM3355" s="71"/>
      <c r="BEN3355" s="71"/>
      <c r="BEO3355" s="71"/>
      <c r="BEP3355" s="71"/>
      <c r="BEQ3355" s="71"/>
      <c r="BER3355" s="71"/>
      <c r="BES3355" s="71"/>
      <c r="BET3355" s="71"/>
      <c r="BEU3355" s="71"/>
      <c r="BEV3355" s="71"/>
      <c r="BEW3355" s="71"/>
      <c r="BEX3355" s="71"/>
      <c r="BEY3355" s="71"/>
      <c r="BEZ3355" s="71"/>
      <c r="BFA3355" s="71"/>
      <c r="BFB3355" s="71"/>
      <c r="BFC3355" s="71"/>
      <c r="BFD3355" s="71"/>
      <c r="BFE3355" s="71"/>
      <c r="BFF3355" s="71"/>
      <c r="BFG3355" s="71"/>
      <c r="BFH3355" s="71"/>
      <c r="BFI3355" s="71"/>
      <c r="BFJ3355" s="71"/>
      <c r="BFK3355" s="71"/>
      <c r="BFL3355" s="71"/>
      <c r="BFM3355" s="71"/>
      <c r="BFN3355" s="71"/>
      <c r="BFO3355" s="71"/>
      <c r="BFP3355" s="71"/>
      <c r="BFQ3355" s="71"/>
      <c r="BFR3355" s="71"/>
      <c r="BFS3355" s="71"/>
      <c r="BFT3355" s="71"/>
      <c r="BFU3355" s="71"/>
      <c r="BFV3355" s="71"/>
      <c r="BFW3355" s="71"/>
      <c r="BFX3355" s="71"/>
      <c r="BFY3355" s="71"/>
      <c r="BFZ3355" s="71"/>
      <c r="BGA3355" s="71"/>
      <c r="BGB3355" s="71"/>
      <c r="BGC3355" s="71"/>
      <c r="BGD3355" s="71"/>
      <c r="BGE3355" s="71"/>
      <c r="BGF3355" s="71"/>
      <c r="BGG3355" s="71"/>
      <c r="BGH3355" s="71"/>
      <c r="BGI3355" s="71"/>
      <c r="BGJ3355" s="71"/>
      <c r="BGK3355" s="71"/>
      <c r="BGL3355" s="71"/>
      <c r="BGM3355" s="71"/>
      <c r="BGN3355" s="71"/>
      <c r="BGO3355" s="71"/>
      <c r="BGP3355" s="71"/>
      <c r="BGQ3355" s="71"/>
      <c r="BGR3355" s="71"/>
      <c r="BGS3355" s="71"/>
      <c r="BGT3355" s="71"/>
      <c r="BGU3355" s="71"/>
      <c r="BGV3355" s="71"/>
      <c r="BGW3355" s="71"/>
      <c r="BGX3355" s="71"/>
      <c r="BGY3355" s="71"/>
      <c r="BGZ3355" s="71"/>
      <c r="BHA3355" s="71"/>
      <c r="BHB3355" s="71"/>
      <c r="BHC3355" s="71"/>
      <c r="BHD3355" s="71"/>
      <c r="BHE3355" s="71"/>
      <c r="BHF3355" s="71"/>
      <c r="BHG3355" s="71"/>
      <c r="BHH3355" s="71"/>
      <c r="BHI3355" s="71"/>
      <c r="BHJ3355" s="71"/>
      <c r="BHK3355" s="71"/>
      <c r="BHL3355" s="71"/>
      <c r="BHM3355" s="71"/>
      <c r="BHN3355" s="71"/>
      <c r="BHO3355" s="71"/>
      <c r="BHP3355" s="71"/>
      <c r="BHQ3355" s="71"/>
      <c r="BHR3355" s="71"/>
      <c r="BHS3355" s="71"/>
      <c r="BHT3355" s="71"/>
      <c r="BHU3355" s="71"/>
      <c r="BHV3355" s="71"/>
      <c r="BHW3355" s="71"/>
      <c r="BHX3355" s="71"/>
      <c r="BHY3355" s="71"/>
      <c r="BHZ3355" s="71"/>
      <c r="BIA3355" s="71"/>
      <c r="BIB3355" s="71"/>
      <c r="BIC3355" s="71"/>
      <c r="BID3355" s="71"/>
      <c r="BIE3355" s="71"/>
      <c r="BIF3355" s="71"/>
      <c r="BIG3355" s="71"/>
      <c r="BIH3355" s="71"/>
      <c r="BII3355" s="71"/>
      <c r="BIJ3355" s="71"/>
      <c r="BIK3355" s="71"/>
      <c r="BIL3355" s="71"/>
      <c r="BIM3355" s="71"/>
      <c r="BIN3355" s="71"/>
      <c r="BIO3355" s="71"/>
      <c r="BIP3355" s="71"/>
      <c r="BIQ3355" s="71"/>
      <c r="BIR3355" s="71"/>
      <c r="BIS3355" s="71"/>
      <c r="BIT3355" s="71"/>
      <c r="BIU3355" s="71"/>
      <c r="BIV3355" s="71"/>
      <c r="BIW3355" s="71"/>
      <c r="BIX3355" s="71"/>
      <c r="BIY3355" s="71"/>
      <c r="BIZ3355" s="71"/>
      <c r="BJA3355" s="71"/>
      <c r="BJB3355" s="71"/>
      <c r="BJC3355" s="71"/>
      <c r="BJD3355" s="71"/>
      <c r="BJE3355" s="71"/>
      <c r="BJF3355" s="71"/>
      <c r="BJG3355" s="71"/>
      <c r="BJH3355" s="71"/>
      <c r="BJI3355" s="71"/>
      <c r="BJJ3355" s="71"/>
      <c r="BJK3355" s="71"/>
      <c r="BJL3355" s="71"/>
      <c r="BJM3355" s="71"/>
      <c r="BJN3355" s="71"/>
      <c r="BJO3355" s="71"/>
      <c r="BJP3355" s="71"/>
      <c r="BJQ3355" s="71"/>
      <c r="BJR3355" s="71"/>
      <c r="BJS3355" s="71"/>
      <c r="BJT3355" s="71"/>
      <c r="BJU3355" s="71"/>
      <c r="BJV3355" s="71"/>
      <c r="BJW3355" s="71"/>
      <c r="BJX3355" s="71"/>
      <c r="BJY3355" s="71"/>
      <c r="BJZ3355" s="71"/>
      <c r="BKA3355" s="71"/>
      <c r="BKB3355" s="71"/>
      <c r="BKC3355" s="71"/>
      <c r="BKD3355" s="71"/>
      <c r="BKE3355" s="71"/>
      <c r="BKF3355" s="71"/>
      <c r="BKG3355" s="71"/>
      <c r="BKH3355" s="71"/>
      <c r="BKI3355" s="71"/>
      <c r="BKJ3355" s="71"/>
      <c r="BKK3355" s="71"/>
      <c r="BKL3355" s="71"/>
      <c r="BKM3355" s="71"/>
      <c r="BKN3355" s="71"/>
      <c r="BKO3355" s="71"/>
      <c r="BKP3355" s="71"/>
      <c r="BKQ3355" s="71"/>
      <c r="BKR3355" s="71"/>
      <c r="BKS3355" s="71"/>
      <c r="BKT3355" s="71"/>
      <c r="BKU3355" s="71"/>
      <c r="BKV3355" s="71"/>
      <c r="BKW3355" s="71"/>
      <c r="BKX3355" s="71"/>
      <c r="BKY3355" s="71"/>
      <c r="BKZ3355" s="71"/>
      <c r="BLA3355" s="71"/>
      <c r="BLB3355" s="71"/>
      <c r="BLC3355" s="71"/>
      <c r="BLD3355" s="71"/>
      <c r="BLE3355" s="71"/>
      <c r="BLF3355" s="71"/>
      <c r="BLG3355" s="71"/>
      <c r="BLH3355" s="71"/>
      <c r="BLI3355" s="71"/>
      <c r="BLJ3355" s="71"/>
      <c r="BLK3355" s="71"/>
      <c r="BLL3355" s="71"/>
      <c r="BLM3355" s="71"/>
      <c r="BLN3355" s="71"/>
      <c r="BLO3355" s="71"/>
      <c r="BLP3355" s="71"/>
      <c r="BLQ3355" s="71"/>
      <c r="BLR3355" s="71"/>
      <c r="BLS3355" s="71"/>
      <c r="BLT3355" s="71"/>
      <c r="BLU3355" s="71"/>
      <c r="BLV3355" s="71"/>
      <c r="BLW3355" s="71"/>
      <c r="BLX3355" s="71"/>
      <c r="BLY3355" s="71"/>
      <c r="BLZ3355" s="71"/>
      <c r="BMA3355" s="71"/>
      <c r="BMB3355" s="71"/>
      <c r="BMC3355" s="71"/>
      <c r="BMD3355" s="71"/>
      <c r="BME3355" s="71"/>
      <c r="BMF3355" s="71"/>
      <c r="BMG3355" s="71"/>
      <c r="BMH3355" s="71"/>
      <c r="BMI3355" s="71"/>
      <c r="BMJ3355" s="71"/>
      <c r="BMK3355" s="71"/>
      <c r="BML3355" s="71"/>
      <c r="BMM3355" s="71"/>
      <c r="BMN3355" s="71"/>
      <c r="BMO3355" s="71"/>
      <c r="BMP3355" s="71"/>
      <c r="BMQ3355" s="71"/>
      <c r="BMR3355" s="71"/>
      <c r="BMS3355" s="71"/>
      <c r="BMT3355" s="71"/>
      <c r="BMU3355" s="71"/>
      <c r="BMV3355" s="71"/>
      <c r="BMW3355" s="71"/>
      <c r="BMX3355" s="71"/>
      <c r="BMY3355" s="71"/>
      <c r="BMZ3355" s="71"/>
      <c r="BNA3355" s="71"/>
      <c r="BNB3355" s="71"/>
      <c r="BNC3355" s="71"/>
      <c r="BND3355" s="71"/>
      <c r="BNE3355" s="71"/>
      <c r="BNF3355" s="71"/>
      <c r="BNG3355" s="71"/>
      <c r="BNH3355" s="71"/>
      <c r="BNI3355" s="71"/>
      <c r="BNJ3355" s="71"/>
      <c r="BNK3355" s="71"/>
      <c r="BNL3355" s="71"/>
      <c r="BNM3355" s="71"/>
      <c r="BNN3355" s="71"/>
      <c r="BNO3355" s="71"/>
      <c r="BNP3355" s="71"/>
      <c r="BNQ3355" s="71"/>
      <c r="BNR3355" s="71"/>
      <c r="BNS3355" s="71"/>
      <c r="BNT3355" s="71"/>
      <c r="BNU3355" s="71"/>
      <c r="BNV3355" s="71"/>
      <c r="BNW3355" s="71"/>
      <c r="BNX3355" s="71"/>
      <c r="BNY3355" s="71"/>
      <c r="BNZ3355" s="71"/>
      <c r="BOA3355" s="71"/>
      <c r="BOB3355" s="71"/>
      <c r="BOC3355" s="71"/>
      <c r="BOD3355" s="71"/>
      <c r="BOE3355" s="71"/>
      <c r="BOF3355" s="71"/>
      <c r="BOG3355" s="71"/>
      <c r="BOH3355" s="71"/>
      <c r="BOI3355" s="71"/>
      <c r="BOJ3355" s="71"/>
      <c r="BOK3355" s="71"/>
      <c r="BOL3355" s="71"/>
      <c r="BOM3355" s="71"/>
      <c r="BON3355" s="71"/>
      <c r="BOO3355" s="71"/>
      <c r="BOP3355" s="71"/>
      <c r="BOQ3355" s="71"/>
      <c r="BOR3355" s="71"/>
      <c r="BOS3355" s="71"/>
      <c r="BOT3355" s="71"/>
      <c r="BOU3355" s="71"/>
      <c r="BOV3355" s="71"/>
      <c r="BOW3355" s="71"/>
      <c r="BOX3355" s="71"/>
      <c r="BOY3355" s="71"/>
      <c r="BOZ3355" s="71"/>
      <c r="BPA3355" s="71"/>
      <c r="BPB3355" s="71"/>
      <c r="BPC3355" s="71"/>
      <c r="BPD3355" s="71"/>
      <c r="BPE3355" s="71"/>
      <c r="BPF3355" s="71"/>
      <c r="BPG3355" s="71"/>
      <c r="BPH3355" s="71"/>
      <c r="BPI3355" s="71"/>
      <c r="BPJ3355" s="71"/>
      <c r="BPK3355" s="71"/>
      <c r="BPL3355" s="71"/>
      <c r="BPM3355" s="71"/>
      <c r="BPN3355" s="71"/>
      <c r="BPO3355" s="71"/>
      <c r="BPP3355" s="71"/>
      <c r="BPQ3355" s="71"/>
      <c r="BPR3355" s="71"/>
      <c r="BPS3355" s="71"/>
      <c r="BPT3355" s="71"/>
      <c r="BPU3355" s="71"/>
      <c r="BPV3355" s="71"/>
      <c r="BPW3355" s="71"/>
      <c r="BPX3355" s="71"/>
      <c r="BPY3355" s="71"/>
      <c r="BPZ3355" s="71"/>
      <c r="BQA3355" s="71"/>
      <c r="BQB3355" s="71"/>
      <c r="BQC3355" s="71"/>
      <c r="BQD3355" s="71"/>
      <c r="BQE3355" s="71"/>
      <c r="BQF3355" s="71"/>
      <c r="BQG3355" s="71"/>
      <c r="BQH3355" s="71"/>
      <c r="BQI3355" s="71"/>
      <c r="BQJ3355" s="71"/>
      <c r="BQK3355" s="71"/>
      <c r="BQL3355" s="71"/>
      <c r="BQM3355" s="71"/>
      <c r="BQN3355" s="71"/>
      <c r="BQO3355" s="71"/>
      <c r="BQP3355" s="71"/>
      <c r="BQQ3355" s="71"/>
      <c r="BQR3355" s="71"/>
      <c r="BQS3355" s="71"/>
      <c r="BQT3355" s="71"/>
      <c r="BQU3355" s="71"/>
      <c r="BQV3355" s="71"/>
      <c r="BQW3355" s="71"/>
      <c r="BQX3355" s="71"/>
      <c r="BQY3355" s="71"/>
      <c r="BQZ3355" s="71"/>
      <c r="BRA3355" s="71"/>
      <c r="BRB3355" s="71"/>
      <c r="BRC3355" s="71"/>
      <c r="BRD3355" s="71"/>
      <c r="BRE3355" s="71"/>
      <c r="BRF3355" s="71"/>
      <c r="BRG3355" s="71"/>
      <c r="BRH3355" s="71"/>
      <c r="BRI3355" s="71"/>
      <c r="BRJ3355" s="71"/>
      <c r="BRK3355" s="71"/>
      <c r="BRL3355" s="71"/>
      <c r="BRM3355" s="71"/>
      <c r="BRN3355" s="71"/>
      <c r="BRO3355" s="71"/>
      <c r="BRP3355" s="71"/>
      <c r="BRQ3355" s="71"/>
      <c r="BRR3355" s="71"/>
      <c r="BRS3355" s="71"/>
      <c r="BRT3355" s="71"/>
      <c r="BRU3355" s="71"/>
      <c r="BRV3355" s="71"/>
      <c r="BRW3355" s="71"/>
      <c r="BRX3355" s="71"/>
      <c r="BRY3355" s="71"/>
      <c r="BRZ3355" s="71"/>
      <c r="BSA3355" s="71"/>
      <c r="BSB3355" s="71"/>
      <c r="BSC3355" s="71"/>
      <c r="BSD3355" s="71"/>
      <c r="BSE3355" s="71"/>
      <c r="BSF3355" s="71"/>
      <c r="BSG3355" s="71"/>
      <c r="BSH3355" s="71"/>
      <c r="BSI3355" s="71"/>
      <c r="BSJ3355" s="71"/>
      <c r="BSK3355" s="71"/>
      <c r="BSL3355" s="71"/>
      <c r="BSM3355" s="71"/>
      <c r="BSN3355" s="71"/>
      <c r="BSO3355" s="71"/>
      <c r="BSP3355" s="71"/>
      <c r="BSQ3355" s="71"/>
      <c r="BSR3355" s="71"/>
      <c r="BSS3355" s="71"/>
      <c r="BST3355" s="71"/>
      <c r="BSU3355" s="71"/>
      <c r="BSV3355" s="71"/>
      <c r="BSW3355" s="71"/>
      <c r="BSX3355" s="71"/>
      <c r="BSY3355" s="71"/>
      <c r="BSZ3355" s="71"/>
      <c r="BTA3355" s="71"/>
      <c r="BTB3355" s="71"/>
      <c r="BTC3355" s="71"/>
      <c r="BTD3355" s="71"/>
      <c r="BTE3355" s="71"/>
      <c r="BTF3355" s="71"/>
      <c r="BTG3355" s="71"/>
      <c r="BTH3355" s="71"/>
      <c r="BTI3355" s="71"/>
      <c r="BTJ3355" s="71"/>
      <c r="BTK3355" s="71"/>
      <c r="BTL3355" s="71"/>
      <c r="BTM3355" s="71"/>
      <c r="BTN3355" s="71"/>
      <c r="BTO3355" s="71"/>
      <c r="BTP3355" s="71"/>
      <c r="BTQ3355" s="71"/>
      <c r="BTR3355" s="71"/>
      <c r="BTS3355" s="71"/>
      <c r="BTT3355" s="71"/>
      <c r="BTU3355" s="71"/>
      <c r="BTV3355" s="71"/>
      <c r="BTW3355" s="71"/>
      <c r="BTX3355" s="71"/>
      <c r="BTY3355" s="71"/>
      <c r="BTZ3355" s="71"/>
      <c r="BUA3355" s="71"/>
      <c r="BUB3355" s="71"/>
      <c r="BUC3355" s="71"/>
      <c r="BUD3355" s="71"/>
      <c r="BUE3355" s="71"/>
      <c r="BUF3355" s="71"/>
      <c r="BUG3355" s="71"/>
      <c r="BUH3355" s="71"/>
      <c r="BUI3355" s="71"/>
      <c r="BUJ3355" s="71"/>
      <c r="BUK3355" s="71"/>
      <c r="BUL3355" s="71"/>
      <c r="BUM3355" s="71"/>
      <c r="BUN3355" s="71"/>
      <c r="BUO3355" s="71"/>
      <c r="BUP3355" s="71"/>
      <c r="BUQ3355" s="71"/>
      <c r="BUR3355" s="71"/>
      <c r="BUS3355" s="71"/>
      <c r="BUT3355" s="71"/>
      <c r="BUU3355" s="71"/>
      <c r="BUV3355" s="71"/>
      <c r="BUW3355" s="71"/>
      <c r="BUX3355" s="71"/>
      <c r="BUY3355" s="71"/>
      <c r="BUZ3355" s="71"/>
      <c r="BVA3355" s="71"/>
      <c r="BVB3355" s="71"/>
      <c r="BVC3355" s="71"/>
      <c r="BVD3355" s="71"/>
      <c r="BVE3355" s="71"/>
      <c r="BVF3355" s="71"/>
      <c r="BVG3355" s="71"/>
      <c r="BVH3355" s="71"/>
      <c r="BVI3355" s="71"/>
      <c r="BVJ3355" s="71"/>
      <c r="BVK3355" s="71"/>
      <c r="BVL3355" s="71"/>
      <c r="BVM3355" s="71"/>
      <c r="BVN3355" s="71"/>
      <c r="BVO3355" s="71"/>
      <c r="BVP3355" s="71"/>
      <c r="BVQ3355" s="71"/>
      <c r="BVR3355" s="71"/>
      <c r="BVS3355" s="71"/>
      <c r="BVT3355" s="71"/>
      <c r="BVU3355" s="71"/>
      <c r="BVV3355" s="71"/>
      <c r="BVW3355" s="71"/>
      <c r="BVX3355" s="71"/>
      <c r="BVY3355" s="71"/>
      <c r="BVZ3355" s="71"/>
      <c r="BWA3355" s="71"/>
      <c r="BWB3355" s="71"/>
      <c r="BWC3355" s="71"/>
      <c r="BWD3355" s="71"/>
      <c r="BWE3355" s="71"/>
      <c r="BWF3355" s="71"/>
      <c r="BWG3355" s="71"/>
      <c r="BWH3355" s="71"/>
      <c r="BWI3355" s="71"/>
      <c r="BWJ3355" s="71"/>
      <c r="BWK3355" s="71"/>
      <c r="BWL3355" s="71"/>
      <c r="BWM3355" s="71"/>
      <c r="BWN3355" s="71"/>
      <c r="BWO3355" s="71"/>
      <c r="BWP3355" s="71"/>
      <c r="BWQ3355" s="71"/>
      <c r="BWR3355" s="71"/>
      <c r="BWS3355" s="71"/>
      <c r="BWT3355" s="71"/>
      <c r="BWU3355" s="71"/>
      <c r="BWV3355" s="71"/>
      <c r="BWW3355" s="71"/>
      <c r="BWX3355" s="71"/>
      <c r="BWY3355" s="71"/>
      <c r="BWZ3355" s="71"/>
      <c r="BXA3355" s="71"/>
      <c r="BXB3355" s="71"/>
      <c r="BXC3355" s="71"/>
      <c r="BXD3355" s="71"/>
      <c r="BXE3355" s="71"/>
      <c r="BXF3355" s="71"/>
      <c r="BXG3355" s="71"/>
      <c r="BXH3355" s="71"/>
      <c r="BXI3355" s="71"/>
      <c r="BXJ3355" s="71"/>
      <c r="BXK3355" s="71"/>
      <c r="BXL3355" s="71"/>
      <c r="BXM3355" s="71"/>
      <c r="BXN3355" s="71"/>
      <c r="BXO3355" s="71"/>
      <c r="BXP3355" s="71"/>
      <c r="BXQ3355" s="71"/>
      <c r="BXR3355" s="71"/>
      <c r="BXS3355" s="71"/>
      <c r="BXT3355" s="71"/>
      <c r="BXU3355" s="71"/>
      <c r="BXV3355" s="71"/>
      <c r="BXW3355" s="71"/>
      <c r="BXX3355" s="71"/>
      <c r="BXY3355" s="71"/>
      <c r="BXZ3355" s="71"/>
      <c r="BYA3355" s="71"/>
      <c r="BYB3355" s="71"/>
      <c r="BYC3355" s="71"/>
      <c r="BYD3355" s="71"/>
      <c r="BYE3355" s="71"/>
      <c r="BYF3355" s="71"/>
      <c r="BYG3355" s="71"/>
      <c r="BYH3355" s="71"/>
      <c r="BYI3355" s="71"/>
      <c r="BYJ3355" s="71"/>
      <c r="BYK3355" s="71"/>
      <c r="BYL3355" s="71"/>
      <c r="BYM3355" s="71"/>
      <c r="BYN3355" s="71"/>
      <c r="BYO3355" s="71"/>
      <c r="BYP3355" s="71"/>
      <c r="BYQ3355" s="71"/>
      <c r="BYR3355" s="71"/>
      <c r="BYS3355" s="71"/>
      <c r="BYT3355" s="71"/>
      <c r="BYU3355" s="71"/>
      <c r="BYV3355" s="71"/>
      <c r="BYW3355" s="71"/>
      <c r="BYX3355" s="71"/>
      <c r="BYY3355" s="71"/>
      <c r="BYZ3355" s="71"/>
      <c r="BZA3355" s="71"/>
      <c r="BZB3355" s="71"/>
      <c r="BZC3355" s="71"/>
      <c r="BZD3355" s="71"/>
      <c r="BZE3355" s="71"/>
      <c r="BZF3355" s="71"/>
      <c r="BZG3355" s="71"/>
      <c r="BZH3355" s="71"/>
      <c r="BZI3355" s="71"/>
      <c r="BZJ3355" s="71"/>
      <c r="BZK3355" s="71"/>
      <c r="BZL3355" s="71"/>
      <c r="BZM3355" s="71"/>
      <c r="BZN3355" s="71"/>
      <c r="BZO3355" s="71"/>
      <c r="BZP3355" s="71"/>
      <c r="BZQ3355" s="71"/>
      <c r="BZR3355" s="71"/>
      <c r="BZS3355" s="71"/>
      <c r="BZT3355" s="71"/>
      <c r="BZU3355" s="71"/>
      <c r="BZV3355" s="71"/>
      <c r="BZW3355" s="71"/>
      <c r="BZX3355" s="71"/>
      <c r="BZY3355" s="71"/>
      <c r="BZZ3355" s="71"/>
      <c r="CAA3355" s="71"/>
      <c r="CAB3355" s="71"/>
      <c r="CAC3355" s="71"/>
      <c r="CAD3355" s="71"/>
      <c r="CAE3355" s="71"/>
      <c r="CAF3355" s="71"/>
      <c r="CAG3355" s="71"/>
      <c r="CAH3355" s="71"/>
      <c r="CAI3355" s="71"/>
      <c r="CAJ3355" s="71"/>
      <c r="CAK3355" s="71"/>
      <c r="CAL3355" s="71"/>
      <c r="CAM3355" s="71"/>
      <c r="CAN3355" s="71"/>
      <c r="CAO3355" s="71"/>
      <c r="CAP3355" s="71"/>
      <c r="CAQ3355" s="71"/>
      <c r="CAR3355" s="71"/>
      <c r="CAS3355" s="71"/>
      <c r="CAT3355" s="71"/>
      <c r="CAU3355" s="71"/>
      <c r="CAV3355" s="71"/>
      <c r="CAW3355" s="71"/>
      <c r="CAX3355" s="71"/>
      <c r="CAY3355" s="71"/>
      <c r="CAZ3355" s="71"/>
      <c r="CBA3355" s="71"/>
      <c r="CBB3355" s="71"/>
      <c r="CBC3355" s="71"/>
      <c r="CBD3355" s="71"/>
      <c r="CBE3355" s="71"/>
      <c r="CBF3355" s="71"/>
      <c r="CBG3355" s="71"/>
      <c r="CBH3355" s="71"/>
      <c r="CBI3355" s="71"/>
      <c r="CBJ3355" s="71"/>
      <c r="CBK3355" s="71"/>
      <c r="CBL3355" s="71"/>
      <c r="CBM3355" s="71"/>
      <c r="CBN3355" s="71"/>
      <c r="CBO3355" s="71"/>
      <c r="CBP3355" s="71"/>
      <c r="CBQ3355" s="71"/>
      <c r="CBR3355" s="71"/>
      <c r="CBS3355" s="71"/>
      <c r="CBT3355" s="71"/>
      <c r="CBU3355" s="71"/>
      <c r="CBV3355" s="71"/>
      <c r="CBW3355" s="71"/>
      <c r="CBX3355" s="71"/>
      <c r="CBY3355" s="71"/>
      <c r="CBZ3355" s="71"/>
      <c r="CCA3355" s="71"/>
      <c r="CCB3355" s="71"/>
      <c r="CCC3355" s="71"/>
      <c r="CCD3355" s="71"/>
      <c r="CCE3355" s="71"/>
      <c r="CCF3355" s="71"/>
      <c r="CCG3355" s="71"/>
      <c r="CCH3355" s="71"/>
      <c r="CCI3355" s="71"/>
      <c r="CCJ3355" s="71"/>
      <c r="CCK3355" s="71"/>
      <c r="CCL3355" s="71"/>
      <c r="CCM3355" s="71"/>
      <c r="CCN3355" s="71"/>
      <c r="CCO3355" s="71"/>
      <c r="CCP3355" s="71"/>
      <c r="CCQ3355" s="71"/>
      <c r="CCR3355" s="71"/>
      <c r="CCS3355" s="71"/>
      <c r="CCT3355" s="71"/>
      <c r="CCU3355" s="71"/>
      <c r="CCV3355" s="71"/>
      <c r="CCW3355" s="71"/>
      <c r="CCX3355" s="71"/>
      <c r="CCY3355" s="71"/>
      <c r="CCZ3355" s="71"/>
      <c r="CDA3355" s="71"/>
      <c r="CDB3355" s="71"/>
      <c r="CDC3355" s="71"/>
      <c r="CDD3355" s="71"/>
      <c r="CDE3355" s="71"/>
      <c r="CDF3355" s="71"/>
      <c r="CDG3355" s="71"/>
      <c r="CDH3355" s="71"/>
      <c r="CDI3355" s="71"/>
      <c r="CDJ3355" s="71"/>
      <c r="CDK3355" s="71"/>
      <c r="CDL3355" s="71"/>
      <c r="CDM3355" s="71"/>
      <c r="CDN3355" s="71"/>
      <c r="CDO3355" s="71"/>
      <c r="CDP3355" s="71"/>
      <c r="CDQ3355" s="71"/>
      <c r="CDR3355" s="71"/>
      <c r="CDS3355" s="71"/>
      <c r="CDT3355" s="71"/>
      <c r="CDU3355" s="71"/>
      <c r="CDV3355" s="71"/>
      <c r="CDW3355" s="71"/>
      <c r="CDX3355" s="71"/>
      <c r="CDY3355" s="71"/>
      <c r="CDZ3355" s="71"/>
      <c r="CEA3355" s="71"/>
      <c r="CEB3355" s="71"/>
      <c r="CEC3355" s="71"/>
      <c r="CED3355" s="71"/>
      <c r="CEE3355" s="71"/>
      <c r="CEF3355" s="71"/>
      <c r="CEG3355" s="71"/>
      <c r="CEH3355" s="71"/>
      <c r="CEI3355" s="71"/>
      <c r="CEJ3355" s="71"/>
      <c r="CEK3355" s="71"/>
      <c r="CEL3355" s="71"/>
      <c r="CEM3355" s="71"/>
      <c r="CEN3355" s="71"/>
      <c r="CEO3355" s="71"/>
      <c r="CEP3355" s="71"/>
      <c r="CEQ3355" s="71"/>
      <c r="CER3355" s="71"/>
      <c r="CES3355" s="71"/>
      <c r="CET3355" s="71"/>
      <c r="CEU3355" s="71"/>
      <c r="CEV3355" s="71"/>
      <c r="CEW3355" s="71"/>
      <c r="CEX3355" s="71"/>
      <c r="CEY3355" s="71"/>
      <c r="CEZ3355" s="71"/>
      <c r="CFA3355" s="71"/>
      <c r="CFB3355" s="71"/>
      <c r="CFC3355" s="71"/>
      <c r="CFD3355" s="71"/>
      <c r="CFE3355" s="71"/>
      <c r="CFF3355" s="71"/>
      <c r="CFG3355" s="71"/>
      <c r="CFH3355" s="71"/>
      <c r="CFI3355" s="71"/>
      <c r="CFJ3355" s="71"/>
      <c r="CFK3355" s="71"/>
      <c r="CFL3355" s="71"/>
      <c r="CFM3355" s="71"/>
      <c r="CFN3355" s="71"/>
      <c r="CFO3355" s="71"/>
      <c r="CFP3355" s="71"/>
      <c r="CFQ3355" s="71"/>
      <c r="CFR3355" s="71"/>
      <c r="CFS3355" s="71"/>
      <c r="CFT3355" s="71"/>
      <c r="CFU3355" s="71"/>
      <c r="CFV3355" s="71"/>
      <c r="CFW3355" s="71"/>
      <c r="CFX3355" s="71"/>
      <c r="CFY3355" s="71"/>
      <c r="CFZ3355" s="71"/>
      <c r="CGA3355" s="71"/>
      <c r="CGB3355" s="71"/>
      <c r="CGC3355" s="71"/>
      <c r="CGD3355" s="71"/>
      <c r="CGE3355" s="71"/>
      <c r="CGF3355" s="71"/>
      <c r="CGG3355" s="71"/>
      <c r="CGH3355" s="71"/>
      <c r="CGI3355" s="71"/>
      <c r="CGJ3355" s="71"/>
      <c r="CGK3355" s="71"/>
      <c r="CGL3355" s="71"/>
      <c r="CGM3355" s="71"/>
      <c r="CGN3355" s="71"/>
      <c r="CGO3355" s="71"/>
      <c r="CGP3355" s="71"/>
      <c r="CGQ3355" s="71"/>
      <c r="CGR3355" s="71"/>
      <c r="CGS3355" s="71"/>
      <c r="CGT3355" s="71"/>
      <c r="CGU3355" s="71"/>
      <c r="CGV3355" s="71"/>
      <c r="CGW3355" s="71"/>
      <c r="CGX3355" s="71"/>
      <c r="CGY3355" s="71"/>
      <c r="CGZ3355" s="71"/>
      <c r="CHA3355" s="71"/>
      <c r="CHB3355" s="71"/>
      <c r="CHC3355" s="71"/>
      <c r="CHD3355" s="71"/>
      <c r="CHE3355" s="71"/>
      <c r="CHF3355" s="71"/>
      <c r="CHG3355" s="71"/>
      <c r="CHH3355" s="71"/>
      <c r="CHI3355" s="71"/>
      <c r="CHJ3355" s="71"/>
      <c r="CHK3355" s="71"/>
      <c r="CHL3355" s="71"/>
      <c r="CHM3355" s="71"/>
      <c r="CHN3355" s="71"/>
      <c r="CHO3355" s="71"/>
      <c r="CHP3355" s="71"/>
      <c r="CHQ3355" s="71"/>
      <c r="CHR3355" s="71"/>
      <c r="CHS3355" s="71"/>
      <c r="CHT3355" s="71"/>
      <c r="CHU3355" s="71"/>
      <c r="CHV3355" s="71"/>
      <c r="CHW3355" s="71"/>
      <c r="CHX3355" s="71"/>
      <c r="CHY3355" s="71"/>
      <c r="CHZ3355" s="71"/>
      <c r="CIA3355" s="71"/>
      <c r="CIB3355" s="71"/>
      <c r="CIC3355" s="71"/>
      <c r="CID3355" s="71"/>
      <c r="CIE3355" s="71"/>
      <c r="CIF3355" s="71"/>
      <c r="CIG3355" s="71"/>
      <c r="CIH3355" s="71"/>
      <c r="CII3355" s="71"/>
      <c r="CIJ3355" s="71"/>
      <c r="CIK3355" s="71"/>
      <c r="CIL3355" s="71"/>
      <c r="CIM3355" s="71"/>
      <c r="CIN3355" s="71"/>
      <c r="CIO3355" s="71"/>
      <c r="CIP3355" s="71"/>
      <c r="CIQ3355" s="71"/>
      <c r="CIR3355" s="71"/>
      <c r="CIS3355" s="71"/>
      <c r="CIT3355" s="71"/>
      <c r="CIU3355" s="71"/>
      <c r="CIV3355" s="71"/>
      <c r="CIW3355" s="71"/>
      <c r="CIX3355" s="71"/>
      <c r="CIY3355" s="71"/>
      <c r="CIZ3355" s="71"/>
      <c r="CJA3355" s="71"/>
      <c r="CJB3355" s="71"/>
      <c r="CJC3355" s="71"/>
      <c r="CJD3355" s="71"/>
      <c r="CJE3355" s="71"/>
      <c r="CJF3355" s="71"/>
      <c r="CJG3355" s="71"/>
      <c r="CJH3355" s="71"/>
      <c r="CJI3355" s="71"/>
      <c r="CJJ3355" s="71"/>
      <c r="CJK3355" s="71"/>
      <c r="CJL3355" s="71"/>
      <c r="CJM3355" s="71"/>
      <c r="CJN3355" s="71"/>
      <c r="CJO3355" s="71"/>
      <c r="CJP3355" s="71"/>
      <c r="CJQ3355" s="71"/>
      <c r="CJR3355" s="71"/>
      <c r="CJS3355" s="71"/>
      <c r="CJT3355" s="71"/>
      <c r="CJU3355" s="71"/>
      <c r="CJV3355" s="71"/>
      <c r="CJW3355" s="71"/>
      <c r="CJX3355" s="71"/>
      <c r="CJY3355" s="71"/>
      <c r="CJZ3355" s="71"/>
      <c r="CKA3355" s="71"/>
      <c r="CKB3355" s="71"/>
      <c r="CKC3355" s="71"/>
      <c r="CKD3355" s="71"/>
      <c r="CKE3355" s="71"/>
      <c r="CKF3355" s="71"/>
      <c r="CKG3355" s="71"/>
      <c r="CKH3355" s="71"/>
      <c r="CKI3355" s="71"/>
      <c r="CKJ3355" s="71"/>
      <c r="CKK3355" s="71"/>
      <c r="CKL3355" s="71"/>
      <c r="CKM3355" s="71"/>
      <c r="CKN3355" s="71"/>
      <c r="CKO3355" s="71"/>
      <c r="CKP3355" s="71"/>
      <c r="CKQ3355" s="71"/>
      <c r="CKR3355" s="71"/>
      <c r="CKS3355" s="71"/>
      <c r="CKT3355" s="71"/>
      <c r="CKU3355" s="71"/>
      <c r="CKV3355" s="71"/>
      <c r="CKW3355" s="71"/>
      <c r="CKX3355" s="71"/>
      <c r="CKY3355" s="71"/>
      <c r="CKZ3355" s="71"/>
      <c r="CLA3355" s="71"/>
      <c r="CLB3355" s="71"/>
      <c r="CLC3355" s="71"/>
      <c r="CLD3355" s="71"/>
      <c r="CLE3355" s="71"/>
      <c r="CLF3355" s="71"/>
      <c r="CLG3355" s="71"/>
      <c r="CLH3355" s="71"/>
      <c r="CLI3355" s="71"/>
      <c r="CLJ3355" s="71"/>
      <c r="CLK3355" s="71"/>
      <c r="CLL3355" s="71"/>
      <c r="CLM3355" s="71"/>
      <c r="CLN3355" s="71"/>
      <c r="CLO3355" s="71"/>
      <c r="CLP3355" s="71"/>
      <c r="CLQ3355" s="71"/>
      <c r="CLR3355" s="71"/>
      <c r="CLS3355" s="71"/>
      <c r="CLT3355" s="71"/>
      <c r="CLU3355" s="71"/>
      <c r="CLV3355" s="71"/>
      <c r="CLW3355" s="71"/>
      <c r="CLX3355" s="71"/>
      <c r="CLY3355" s="71"/>
      <c r="CLZ3355" s="71"/>
      <c r="CMA3355" s="71"/>
      <c r="CMB3355" s="71"/>
      <c r="CMC3355" s="71"/>
      <c r="CMD3355" s="71"/>
      <c r="CME3355" s="71"/>
      <c r="CMF3355" s="71"/>
      <c r="CMG3355" s="71"/>
      <c r="CMH3355" s="71"/>
      <c r="CMI3355" s="71"/>
      <c r="CMJ3355" s="71"/>
      <c r="CMK3355" s="71"/>
      <c r="CML3355" s="71"/>
      <c r="CMM3355" s="71"/>
      <c r="CMN3355" s="71"/>
      <c r="CMO3355" s="71"/>
      <c r="CMP3355" s="71"/>
      <c r="CMQ3355" s="71"/>
      <c r="CMR3355" s="71"/>
      <c r="CMS3355" s="71"/>
      <c r="CMT3355" s="71"/>
      <c r="CMU3355" s="71"/>
      <c r="CMV3355" s="71"/>
      <c r="CMW3355" s="71"/>
      <c r="CMX3355" s="71"/>
      <c r="CMY3355" s="71"/>
      <c r="CMZ3355" s="71"/>
      <c r="CNA3355" s="71"/>
      <c r="CNB3355" s="71"/>
      <c r="CNC3355" s="71"/>
      <c r="CND3355" s="71"/>
      <c r="CNE3355" s="71"/>
      <c r="CNF3355" s="71"/>
      <c r="CNG3355" s="71"/>
      <c r="CNH3355" s="71"/>
      <c r="CNI3355" s="71"/>
      <c r="CNJ3355" s="71"/>
      <c r="CNK3355" s="71"/>
      <c r="CNL3355" s="71"/>
      <c r="CNM3355" s="71"/>
      <c r="CNN3355" s="71"/>
      <c r="CNO3355" s="71"/>
      <c r="CNP3355" s="71"/>
      <c r="CNQ3355" s="71"/>
      <c r="CNR3355" s="71"/>
      <c r="CNS3355" s="71"/>
      <c r="CNT3355" s="71"/>
      <c r="CNU3355" s="71"/>
      <c r="CNV3355" s="71"/>
      <c r="CNW3355" s="71"/>
      <c r="CNX3355" s="71"/>
      <c r="CNY3355" s="71"/>
      <c r="CNZ3355" s="71"/>
      <c r="COA3355" s="71"/>
      <c r="COB3355" s="71"/>
      <c r="COC3355" s="71"/>
      <c r="COD3355" s="71"/>
      <c r="COE3355" s="71"/>
      <c r="COF3355" s="71"/>
      <c r="COG3355" s="71"/>
      <c r="COH3355" s="71"/>
      <c r="COI3355" s="71"/>
      <c r="COJ3355" s="71"/>
      <c r="COK3355" s="71"/>
      <c r="COL3355" s="71"/>
      <c r="COM3355" s="71"/>
      <c r="CON3355" s="71"/>
      <c r="COO3355" s="71"/>
      <c r="COP3355" s="71"/>
      <c r="COQ3355" s="71"/>
      <c r="COR3355" s="71"/>
      <c r="COS3355" s="71"/>
      <c r="COT3355" s="71"/>
      <c r="COU3355" s="71"/>
      <c r="COV3355" s="71"/>
      <c r="COW3355" s="71"/>
      <c r="COX3355" s="71"/>
      <c r="COY3355" s="71"/>
      <c r="COZ3355" s="71"/>
      <c r="CPA3355" s="71"/>
      <c r="CPB3355" s="71"/>
      <c r="CPC3355" s="71"/>
      <c r="CPD3355" s="71"/>
      <c r="CPE3355" s="71"/>
      <c r="CPF3355" s="71"/>
      <c r="CPG3355" s="71"/>
      <c r="CPH3355" s="71"/>
      <c r="CPI3355" s="71"/>
      <c r="CPJ3355" s="71"/>
      <c r="CPK3355" s="71"/>
      <c r="CPL3355" s="71"/>
      <c r="CPM3355" s="71"/>
      <c r="CPN3355" s="71"/>
      <c r="CPO3355" s="71"/>
      <c r="CPP3355" s="71"/>
      <c r="CPQ3355" s="71"/>
      <c r="CPR3355" s="71"/>
      <c r="CPS3355" s="71"/>
      <c r="CPT3355" s="71"/>
      <c r="CPU3355" s="71"/>
      <c r="CPV3355" s="71"/>
      <c r="CPW3355" s="71"/>
      <c r="CPX3355" s="71"/>
      <c r="CPY3355" s="71"/>
      <c r="CPZ3355" s="71"/>
      <c r="CQA3355" s="71"/>
      <c r="CQB3355" s="71"/>
      <c r="CQC3355" s="71"/>
      <c r="CQD3355" s="71"/>
      <c r="CQE3355" s="71"/>
      <c r="CQF3355" s="71"/>
      <c r="CQG3355" s="71"/>
      <c r="CQH3355" s="71"/>
      <c r="CQI3355" s="71"/>
      <c r="CQJ3355" s="71"/>
      <c r="CQK3355" s="71"/>
      <c r="CQL3355" s="71"/>
      <c r="CQM3355" s="71"/>
      <c r="CQN3355" s="71"/>
      <c r="CQO3355" s="71"/>
      <c r="CQP3355" s="71"/>
      <c r="CQQ3355" s="71"/>
      <c r="CQR3355" s="71"/>
      <c r="CQS3355" s="71"/>
      <c r="CQT3355" s="71"/>
      <c r="CQU3355" s="71"/>
      <c r="CQV3355" s="71"/>
      <c r="CQW3355" s="71"/>
      <c r="CQX3355" s="71"/>
      <c r="CQY3355" s="71"/>
      <c r="CQZ3355" s="71"/>
      <c r="CRA3355" s="71"/>
      <c r="CRB3355" s="71"/>
      <c r="CRC3355" s="71"/>
      <c r="CRD3355" s="71"/>
      <c r="CRE3355" s="71"/>
      <c r="CRF3355" s="71"/>
      <c r="CRG3355" s="71"/>
      <c r="CRH3355" s="71"/>
      <c r="CRI3355" s="71"/>
      <c r="CRJ3355" s="71"/>
      <c r="CRK3355" s="71"/>
      <c r="CRL3355" s="71"/>
      <c r="CRM3355" s="71"/>
      <c r="CRN3355" s="71"/>
      <c r="CRO3355" s="71"/>
      <c r="CRP3355" s="71"/>
      <c r="CRQ3355" s="71"/>
      <c r="CRR3355" s="71"/>
      <c r="CRS3355" s="71"/>
      <c r="CRT3355" s="71"/>
      <c r="CRU3355" s="71"/>
      <c r="CRV3355" s="71"/>
      <c r="CRW3355" s="71"/>
      <c r="CRX3355" s="71"/>
      <c r="CRY3355" s="71"/>
      <c r="CRZ3355" s="71"/>
      <c r="CSA3355" s="71"/>
      <c r="CSB3355" s="71"/>
      <c r="CSC3355" s="71"/>
      <c r="CSD3355" s="71"/>
      <c r="CSE3355" s="71"/>
      <c r="CSF3355" s="71"/>
      <c r="CSG3355" s="71"/>
      <c r="CSH3355" s="71"/>
      <c r="CSI3355" s="71"/>
      <c r="CSJ3355" s="71"/>
      <c r="CSK3355" s="71"/>
      <c r="CSL3355" s="71"/>
      <c r="CSM3355" s="71"/>
      <c r="CSN3355" s="71"/>
      <c r="CSO3355" s="71"/>
      <c r="CSP3355" s="71"/>
      <c r="CSQ3355" s="71"/>
      <c r="CSR3355" s="71"/>
      <c r="CSS3355" s="71"/>
      <c r="CST3355" s="71"/>
      <c r="CSU3355" s="71"/>
      <c r="CSV3355" s="71"/>
      <c r="CSW3355" s="71"/>
      <c r="CSX3355" s="71"/>
      <c r="CSY3355" s="71"/>
      <c r="CSZ3355" s="71"/>
      <c r="CTA3355" s="71"/>
      <c r="CTB3355" s="71"/>
      <c r="CTC3355" s="71"/>
      <c r="CTD3355" s="71"/>
      <c r="CTE3355" s="71"/>
      <c r="CTF3355" s="71"/>
      <c r="CTG3355" s="71"/>
      <c r="CTH3355" s="71"/>
      <c r="CTI3355" s="71"/>
      <c r="CTJ3355" s="71"/>
      <c r="CTK3355" s="71"/>
      <c r="CTL3355" s="71"/>
      <c r="CTM3355" s="71"/>
      <c r="CTN3355" s="71"/>
      <c r="CTO3355" s="71"/>
      <c r="CTP3355" s="71"/>
      <c r="CTQ3355" s="71"/>
      <c r="CTR3355" s="71"/>
      <c r="CTS3355" s="71"/>
      <c r="CTT3355" s="71"/>
      <c r="CTU3355" s="71"/>
      <c r="CTV3355" s="71"/>
      <c r="CTW3355" s="71"/>
      <c r="CTX3355" s="71"/>
      <c r="CTY3355" s="71"/>
      <c r="CTZ3355" s="71"/>
      <c r="CUA3355" s="71"/>
      <c r="CUB3355" s="71"/>
      <c r="CUC3355" s="71"/>
      <c r="CUD3355" s="71"/>
      <c r="CUE3355" s="71"/>
      <c r="CUF3355" s="71"/>
      <c r="CUG3355" s="71"/>
      <c r="CUH3355" s="71"/>
      <c r="CUI3355" s="71"/>
      <c r="CUJ3355" s="71"/>
      <c r="CUK3355" s="71"/>
      <c r="CUL3355" s="71"/>
      <c r="CUM3355" s="71"/>
      <c r="CUN3355" s="71"/>
      <c r="CUO3355" s="71"/>
      <c r="CUP3355" s="71"/>
      <c r="CUQ3355" s="71"/>
      <c r="CUR3355" s="71"/>
      <c r="CUS3355" s="71"/>
      <c r="CUT3355" s="71"/>
      <c r="CUU3355" s="71"/>
      <c r="CUV3355" s="71"/>
      <c r="CUW3355" s="71"/>
      <c r="CUX3355" s="71"/>
      <c r="CUY3355" s="71"/>
      <c r="CUZ3355" s="71"/>
      <c r="CVA3355" s="71"/>
      <c r="CVB3355" s="71"/>
      <c r="CVC3355" s="71"/>
      <c r="CVD3355" s="71"/>
      <c r="CVE3355" s="71"/>
      <c r="CVF3355" s="71"/>
      <c r="CVG3355" s="71"/>
      <c r="CVH3355" s="71"/>
      <c r="CVI3355" s="71"/>
      <c r="CVJ3355" s="71"/>
      <c r="CVK3355" s="71"/>
      <c r="CVL3355" s="71"/>
      <c r="CVM3355" s="71"/>
      <c r="CVN3355" s="71"/>
      <c r="CVO3355" s="71"/>
      <c r="CVP3355" s="71"/>
      <c r="CVQ3355" s="71"/>
      <c r="CVR3355" s="71"/>
      <c r="CVS3355" s="71"/>
      <c r="CVT3355" s="71"/>
      <c r="CVU3355" s="71"/>
      <c r="CVV3355" s="71"/>
      <c r="CVW3355" s="71"/>
      <c r="CVX3355" s="71"/>
      <c r="CVY3355" s="71"/>
      <c r="CVZ3355" s="71"/>
      <c r="CWA3355" s="71"/>
      <c r="CWB3355" s="71"/>
      <c r="CWC3355" s="71"/>
      <c r="CWD3355" s="71"/>
      <c r="CWE3355" s="71"/>
      <c r="CWF3355" s="71"/>
      <c r="CWG3355" s="71"/>
      <c r="CWH3355" s="71"/>
      <c r="CWI3355" s="71"/>
      <c r="CWJ3355" s="71"/>
      <c r="CWK3355" s="71"/>
      <c r="CWL3355" s="71"/>
      <c r="CWM3355" s="71"/>
      <c r="CWN3355" s="71"/>
      <c r="CWO3355" s="71"/>
      <c r="CWP3355" s="71"/>
      <c r="CWQ3355" s="71"/>
      <c r="CWR3355" s="71"/>
      <c r="CWS3355" s="71"/>
      <c r="CWT3355" s="71"/>
      <c r="CWU3355" s="71"/>
      <c r="CWV3355" s="71"/>
      <c r="CWW3355" s="71"/>
      <c r="CWX3355" s="71"/>
      <c r="CWY3355" s="71"/>
      <c r="CWZ3355" s="71"/>
      <c r="CXA3355" s="71"/>
      <c r="CXB3355" s="71"/>
      <c r="CXC3355" s="71"/>
      <c r="CXD3355" s="71"/>
      <c r="CXE3355" s="71"/>
      <c r="CXF3355" s="71"/>
      <c r="CXG3355" s="71"/>
      <c r="CXH3355" s="71"/>
      <c r="CXI3355" s="71"/>
      <c r="CXJ3355" s="71"/>
      <c r="CXK3355" s="71"/>
      <c r="CXL3355" s="71"/>
      <c r="CXM3355" s="71"/>
      <c r="CXN3355" s="71"/>
      <c r="CXO3355" s="71"/>
      <c r="CXP3355" s="71"/>
      <c r="CXQ3355" s="71"/>
      <c r="CXR3355" s="71"/>
      <c r="CXS3355" s="71"/>
      <c r="CXT3355" s="71"/>
      <c r="CXU3355" s="71"/>
      <c r="CXV3355" s="71"/>
      <c r="CXW3355" s="71"/>
      <c r="CXX3355" s="71"/>
      <c r="CXY3355" s="71"/>
      <c r="CXZ3355" s="71"/>
      <c r="CYA3355" s="71"/>
      <c r="CYB3355" s="71"/>
      <c r="CYC3355" s="71"/>
      <c r="CYD3355" s="71"/>
      <c r="CYE3355" s="71"/>
      <c r="CYF3355" s="71"/>
      <c r="CYG3355" s="71"/>
      <c r="CYH3355" s="71"/>
      <c r="CYI3355" s="71"/>
      <c r="CYJ3355" s="71"/>
      <c r="CYK3355" s="71"/>
      <c r="CYL3355" s="71"/>
      <c r="CYM3355" s="71"/>
      <c r="CYN3355" s="71"/>
      <c r="CYO3355" s="71"/>
      <c r="CYP3355" s="71"/>
      <c r="CYQ3355" s="71"/>
      <c r="CYR3355" s="71"/>
      <c r="CYS3355" s="71"/>
      <c r="CYT3355" s="71"/>
      <c r="CYU3355" s="71"/>
      <c r="CYV3355" s="71"/>
      <c r="CYW3355" s="71"/>
      <c r="CYX3355" s="71"/>
      <c r="CYY3355" s="71"/>
      <c r="CYZ3355" s="71"/>
      <c r="CZA3355" s="71"/>
      <c r="CZB3355" s="71"/>
      <c r="CZC3355" s="71"/>
      <c r="CZD3355" s="71"/>
      <c r="CZE3355" s="71"/>
      <c r="CZF3355" s="71"/>
      <c r="CZG3355" s="71"/>
      <c r="CZH3355" s="71"/>
      <c r="CZI3355" s="71"/>
      <c r="CZJ3355" s="71"/>
      <c r="CZK3355" s="71"/>
      <c r="CZL3355" s="71"/>
      <c r="CZM3355" s="71"/>
      <c r="CZN3355" s="71"/>
      <c r="CZO3355" s="71"/>
      <c r="CZP3355" s="71"/>
      <c r="CZQ3355" s="71"/>
      <c r="CZR3355" s="71"/>
      <c r="CZS3355" s="71"/>
      <c r="CZT3355" s="71"/>
      <c r="CZU3355" s="71"/>
      <c r="CZV3355" s="71"/>
      <c r="CZW3355" s="71"/>
      <c r="CZX3355" s="71"/>
      <c r="CZY3355" s="71"/>
      <c r="CZZ3355" s="71"/>
      <c r="DAA3355" s="71"/>
      <c r="DAB3355" s="71"/>
      <c r="DAC3355" s="71"/>
      <c r="DAD3355" s="71"/>
      <c r="DAE3355" s="71"/>
      <c r="DAF3355" s="71"/>
      <c r="DAG3355" s="71"/>
      <c r="DAH3355" s="71"/>
      <c r="DAI3355" s="71"/>
      <c r="DAJ3355" s="71"/>
      <c r="DAK3355" s="71"/>
      <c r="DAL3355" s="71"/>
      <c r="DAM3355" s="71"/>
      <c r="DAN3355" s="71"/>
      <c r="DAO3355" s="71"/>
      <c r="DAP3355" s="71"/>
      <c r="DAQ3355" s="71"/>
      <c r="DAR3355" s="71"/>
      <c r="DAS3355" s="71"/>
      <c r="DAT3355" s="71"/>
      <c r="DAU3355" s="71"/>
      <c r="DAV3355" s="71"/>
      <c r="DAW3355" s="71"/>
      <c r="DAX3355" s="71"/>
      <c r="DAY3355" s="71"/>
      <c r="DAZ3355" s="71"/>
      <c r="DBA3355" s="71"/>
      <c r="DBB3355" s="71"/>
      <c r="DBC3355" s="71"/>
      <c r="DBD3355" s="71"/>
      <c r="DBE3355" s="71"/>
      <c r="DBF3355" s="71"/>
      <c r="DBG3355" s="71"/>
      <c r="DBH3355" s="71"/>
      <c r="DBI3355" s="71"/>
      <c r="DBJ3355" s="71"/>
      <c r="DBK3355" s="71"/>
      <c r="DBL3355" s="71"/>
      <c r="DBM3355" s="71"/>
      <c r="DBN3355" s="71"/>
      <c r="DBO3355" s="71"/>
      <c r="DBP3355" s="71"/>
      <c r="DBQ3355" s="71"/>
      <c r="DBR3355" s="71"/>
      <c r="DBS3355" s="71"/>
      <c r="DBT3355" s="71"/>
      <c r="DBU3355" s="71"/>
      <c r="DBV3355" s="71"/>
      <c r="DBW3355" s="71"/>
      <c r="DBX3355" s="71"/>
      <c r="DBY3355" s="71"/>
      <c r="DBZ3355" s="71"/>
      <c r="DCA3355" s="71"/>
      <c r="DCB3355" s="71"/>
      <c r="DCC3355" s="71"/>
      <c r="DCD3355" s="71"/>
      <c r="DCE3355" s="71"/>
      <c r="DCF3355" s="71"/>
      <c r="DCG3355" s="71"/>
      <c r="DCH3355" s="71"/>
      <c r="DCI3355" s="71"/>
      <c r="DCJ3355" s="71"/>
      <c r="DCK3355" s="71"/>
      <c r="DCL3355" s="71"/>
      <c r="DCM3355" s="71"/>
      <c r="DCN3355" s="71"/>
      <c r="DCO3355" s="71"/>
      <c r="DCP3355" s="71"/>
      <c r="DCQ3355" s="71"/>
      <c r="DCR3355" s="71"/>
      <c r="DCS3355" s="71"/>
      <c r="DCT3355" s="71"/>
      <c r="DCU3355" s="71"/>
      <c r="DCV3355" s="71"/>
      <c r="DCW3355" s="71"/>
      <c r="DCX3355" s="71"/>
      <c r="DCY3355" s="71"/>
      <c r="DCZ3355" s="71"/>
      <c r="DDA3355" s="71"/>
      <c r="DDB3355" s="71"/>
      <c r="DDC3355" s="71"/>
      <c r="DDD3355" s="71"/>
      <c r="DDE3355" s="71"/>
      <c r="DDF3355" s="71"/>
      <c r="DDG3355" s="71"/>
      <c r="DDH3355" s="71"/>
      <c r="DDI3355" s="71"/>
      <c r="DDJ3355" s="71"/>
      <c r="DDK3355" s="71"/>
      <c r="DDL3355" s="71"/>
      <c r="DDM3355" s="71"/>
      <c r="DDN3355" s="71"/>
      <c r="DDO3355" s="71"/>
      <c r="DDP3355" s="71"/>
      <c r="DDQ3355" s="71"/>
      <c r="DDR3355" s="71"/>
      <c r="DDS3355" s="71"/>
      <c r="DDT3355" s="71"/>
      <c r="DDU3355" s="71"/>
      <c r="DDV3355" s="71"/>
      <c r="DDW3355" s="71"/>
      <c r="DDX3355" s="71"/>
      <c r="DDY3355" s="71"/>
      <c r="DDZ3355" s="71"/>
      <c r="DEA3355" s="71"/>
      <c r="DEB3355" s="71"/>
      <c r="DEC3355" s="71"/>
      <c r="DED3355" s="71"/>
      <c r="DEE3355" s="71"/>
      <c r="DEF3355" s="71"/>
      <c r="DEG3355" s="71"/>
      <c r="DEH3355" s="71"/>
      <c r="DEI3355" s="71"/>
      <c r="DEJ3355" s="71"/>
      <c r="DEK3355" s="71"/>
      <c r="DEL3355" s="71"/>
      <c r="DEM3355" s="71"/>
      <c r="DEN3355" s="71"/>
      <c r="DEO3355" s="71"/>
      <c r="DEP3355" s="71"/>
      <c r="DEQ3355" s="71"/>
      <c r="DER3355" s="71"/>
      <c r="DES3355" s="71"/>
      <c r="DET3355" s="71"/>
      <c r="DEU3355" s="71"/>
      <c r="DEV3355" s="71"/>
      <c r="DEW3355" s="71"/>
      <c r="DEX3355" s="71"/>
      <c r="DEY3355" s="71"/>
      <c r="DEZ3355" s="71"/>
      <c r="DFA3355" s="71"/>
      <c r="DFB3355" s="71"/>
      <c r="DFC3355" s="71"/>
      <c r="DFD3355" s="71"/>
      <c r="DFE3355" s="71"/>
      <c r="DFF3355" s="71"/>
      <c r="DFG3355" s="71"/>
      <c r="DFH3355" s="71"/>
      <c r="DFI3355" s="71"/>
      <c r="DFJ3355" s="71"/>
      <c r="DFK3355" s="71"/>
      <c r="DFL3355" s="71"/>
      <c r="DFM3355" s="71"/>
      <c r="DFN3355" s="71"/>
      <c r="DFO3355" s="71"/>
      <c r="DFP3355" s="71"/>
      <c r="DFQ3355" s="71"/>
      <c r="DFR3355" s="71"/>
      <c r="DFS3355" s="71"/>
      <c r="DFT3355" s="71"/>
      <c r="DFU3355" s="71"/>
      <c r="DFV3355" s="71"/>
      <c r="DFW3355" s="71"/>
      <c r="DFX3355" s="71"/>
      <c r="DFY3355" s="71"/>
      <c r="DFZ3355" s="71"/>
      <c r="DGA3355" s="71"/>
      <c r="DGB3355" s="71"/>
      <c r="DGC3355" s="71"/>
      <c r="DGD3355" s="71"/>
      <c r="DGE3355" s="71"/>
      <c r="DGF3355" s="71"/>
      <c r="DGG3355" s="71"/>
      <c r="DGH3355" s="71"/>
      <c r="DGI3355" s="71"/>
      <c r="DGJ3355" s="71"/>
      <c r="DGK3355" s="71"/>
      <c r="DGL3355" s="71"/>
      <c r="DGM3355" s="71"/>
      <c r="DGN3355" s="71"/>
      <c r="DGO3355" s="71"/>
      <c r="DGP3355" s="71"/>
      <c r="DGQ3355" s="71"/>
      <c r="DGR3355" s="71"/>
      <c r="DGS3355" s="71"/>
      <c r="DGT3355" s="71"/>
      <c r="DGU3355" s="71"/>
      <c r="DGV3355" s="71"/>
      <c r="DGW3355" s="71"/>
      <c r="DGX3355" s="71"/>
      <c r="DGY3355" s="71"/>
      <c r="DGZ3355" s="71"/>
      <c r="DHA3355" s="71"/>
      <c r="DHB3355" s="71"/>
      <c r="DHC3355" s="71"/>
      <c r="DHD3355" s="71"/>
      <c r="DHE3355" s="71"/>
      <c r="DHF3355" s="71"/>
      <c r="DHG3355" s="71"/>
      <c r="DHH3355" s="71"/>
      <c r="DHI3355" s="71"/>
      <c r="DHJ3355" s="71"/>
      <c r="DHK3355" s="71"/>
      <c r="DHL3355" s="71"/>
      <c r="DHM3355" s="71"/>
      <c r="DHN3355" s="71"/>
      <c r="DHO3355" s="71"/>
      <c r="DHP3355" s="71"/>
      <c r="DHQ3355" s="71"/>
      <c r="DHR3355" s="71"/>
      <c r="DHS3355" s="71"/>
      <c r="DHT3355" s="71"/>
      <c r="DHU3355" s="71"/>
      <c r="DHV3355" s="71"/>
      <c r="DHW3355" s="71"/>
      <c r="DHX3355" s="71"/>
      <c r="DHY3355" s="71"/>
      <c r="DHZ3355" s="71"/>
      <c r="DIA3355" s="71"/>
      <c r="DIB3355" s="71"/>
      <c r="DIC3355" s="71"/>
      <c r="DID3355" s="71"/>
      <c r="DIE3355" s="71"/>
      <c r="DIF3355" s="71"/>
      <c r="DIG3355" s="71"/>
      <c r="DIH3355" s="71"/>
      <c r="DII3355" s="71"/>
      <c r="DIJ3355" s="71"/>
      <c r="DIK3355" s="71"/>
      <c r="DIL3355" s="71"/>
      <c r="DIM3355" s="71"/>
      <c r="DIN3355" s="71"/>
      <c r="DIO3355" s="71"/>
      <c r="DIP3355" s="71"/>
      <c r="DIQ3355" s="71"/>
      <c r="DIR3355" s="71"/>
      <c r="DIS3355" s="71"/>
      <c r="DIT3355" s="71"/>
      <c r="DIU3355" s="71"/>
      <c r="DIV3355" s="71"/>
      <c r="DIW3355" s="71"/>
      <c r="DIX3355" s="71"/>
      <c r="DIY3355" s="71"/>
      <c r="DIZ3355" s="71"/>
      <c r="DJA3355" s="71"/>
      <c r="DJB3355" s="71"/>
      <c r="DJC3355" s="71"/>
      <c r="DJD3355" s="71"/>
      <c r="DJE3355" s="71"/>
      <c r="DJF3355" s="71"/>
      <c r="DJG3355" s="71"/>
      <c r="DJH3355" s="71"/>
      <c r="DJI3355" s="71"/>
      <c r="DJJ3355" s="71"/>
      <c r="DJK3355" s="71"/>
      <c r="DJL3355" s="71"/>
      <c r="DJM3355" s="71"/>
      <c r="DJN3355" s="71"/>
      <c r="DJO3355" s="71"/>
      <c r="DJP3355" s="71"/>
      <c r="DJQ3355" s="71"/>
      <c r="DJR3355" s="71"/>
      <c r="DJS3355" s="71"/>
      <c r="DJT3355" s="71"/>
      <c r="DJU3355" s="71"/>
      <c r="DJV3355" s="71"/>
      <c r="DJW3355" s="71"/>
      <c r="DJX3355" s="71"/>
      <c r="DJY3355" s="71"/>
      <c r="DJZ3355" s="71"/>
      <c r="DKA3355" s="71"/>
      <c r="DKB3355" s="71"/>
      <c r="DKC3355" s="71"/>
      <c r="DKD3355" s="71"/>
      <c r="DKE3355" s="71"/>
      <c r="DKF3355" s="71"/>
      <c r="DKG3355" s="71"/>
      <c r="DKH3355" s="71"/>
      <c r="DKI3355" s="71"/>
      <c r="DKJ3355" s="71"/>
      <c r="DKK3355" s="71"/>
      <c r="DKL3355" s="71"/>
      <c r="DKM3355" s="71"/>
      <c r="DKN3355" s="71"/>
      <c r="DKO3355" s="71"/>
      <c r="DKP3355" s="71"/>
      <c r="DKQ3355" s="71"/>
      <c r="DKR3355" s="71"/>
      <c r="DKS3355" s="71"/>
      <c r="DKT3355" s="71"/>
      <c r="DKU3355" s="71"/>
      <c r="DKV3355" s="71"/>
      <c r="DKW3355" s="71"/>
      <c r="DKX3355" s="71"/>
      <c r="DKY3355" s="71"/>
      <c r="DKZ3355" s="71"/>
      <c r="DLA3355" s="71"/>
      <c r="DLB3355" s="71"/>
      <c r="DLC3355" s="71"/>
      <c r="DLD3355" s="71"/>
      <c r="DLE3355" s="71"/>
      <c r="DLF3355" s="71"/>
      <c r="DLG3355" s="71"/>
      <c r="DLH3355" s="71"/>
      <c r="DLI3355" s="71"/>
      <c r="DLJ3355" s="71"/>
      <c r="DLK3355" s="71"/>
      <c r="DLL3355" s="71"/>
      <c r="DLM3355" s="71"/>
      <c r="DLN3355" s="71"/>
      <c r="DLO3355" s="71"/>
      <c r="DLP3355" s="71"/>
      <c r="DLQ3355" s="71"/>
      <c r="DLR3355" s="71"/>
      <c r="DLS3355" s="71"/>
      <c r="DLT3355" s="71"/>
      <c r="DLU3355" s="71"/>
      <c r="DLV3355" s="71"/>
      <c r="DLW3355" s="71"/>
      <c r="DLX3355" s="71"/>
      <c r="DLY3355" s="71"/>
      <c r="DLZ3355" s="71"/>
      <c r="DMA3355" s="71"/>
      <c r="DMB3355" s="71"/>
      <c r="DMC3355" s="71"/>
      <c r="DMD3355" s="71"/>
      <c r="DME3355" s="71"/>
      <c r="DMF3355" s="71"/>
      <c r="DMG3355" s="71"/>
      <c r="DMH3355" s="71"/>
      <c r="DMI3355" s="71"/>
      <c r="DMJ3355" s="71"/>
      <c r="DMK3355" s="71"/>
      <c r="DML3355" s="71"/>
      <c r="DMM3355" s="71"/>
      <c r="DMN3355" s="71"/>
      <c r="DMO3355" s="71"/>
      <c r="DMP3355" s="71"/>
      <c r="DMQ3355" s="71"/>
      <c r="DMR3355" s="71"/>
      <c r="DMS3355" s="71"/>
      <c r="DMT3355" s="71"/>
      <c r="DMU3355" s="71"/>
      <c r="DMV3355" s="71"/>
      <c r="DMW3355" s="71"/>
      <c r="DMX3355" s="71"/>
      <c r="DMY3355" s="71"/>
      <c r="DMZ3355" s="71"/>
      <c r="DNA3355" s="71"/>
      <c r="DNB3355" s="71"/>
      <c r="DNC3355" s="71"/>
      <c r="DND3355" s="71"/>
      <c r="DNE3355" s="71"/>
      <c r="DNF3355" s="71"/>
      <c r="DNG3355" s="71"/>
      <c r="DNH3355" s="71"/>
      <c r="DNI3355" s="71"/>
      <c r="DNJ3355" s="71"/>
      <c r="DNK3355" s="71"/>
      <c r="DNL3355" s="71"/>
      <c r="DNM3355" s="71"/>
      <c r="DNN3355" s="71"/>
      <c r="DNO3355" s="71"/>
      <c r="DNP3355" s="71"/>
      <c r="DNQ3355" s="71"/>
      <c r="DNR3355" s="71"/>
      <c r="DNS3355" s="71"/>
      <c r="DNT3355" s="71"/>
      <c r="DNU3355" s="71"/>
      <c r="DNV3355" s="71"/>
      <c r="DNW3355" s="71"/>
      <c r="DNX3355" s="71"/>
      <c r="DNY3355" s="71"/>
      <c r="DNZ3355" s="71"/>
      <c r="DOA3355" s="71"/>
      <c r="DOB3355" s="71"/>
      <c r="DOC3355" s="71"/>
      <c r="DOD3355" s="71"/>
      <c r="DOE3355" s="71"/>
      <c r="DOF3355" s="71"/>
      <c r="DOG3355" s="71"/>
      <c r="DOH3355" s="71"/>
      <c r="DOI3355" s="71"/>
      <c r="DOJ3355" s="71"/>
      <c r="DOK3355" s="71"/>
      <c r="DOL3355" s="71"/>
      <c r="DOM3355" s="71"/>
      <c r="DON3355" s="71"/>
      <c r="DOO3355" s="71"/>
      <c r="DOP3355" s="71"/>
      <c r="DOQ3355" s="71"/>
      <c r="DOR3355" s="71"/>
      <c r="DOS3355" s="71"/>
      <c r="DOT3355" s="71"/>
      <c r="DOU3355" s="71"/>
      <c r="DOV3355" s="71"/>
      <c r="DOW3355" s="71"/>
      <c r="DOX3355" s="71"/>
      <c r="DOY3355" s="71"/>
      <c r="DOZ3355" s="71"/>
      <c r="DPA3355" s="71"/>
      <c r="DPB3355" s="71"/>
      <c r="DPC3355" s="71"/>
      <c r="DPD3355" s="71"/>
      <c r="DPE3355" s="71"/>
      <c r="DPF3355" s="71"/>
      <c r="DPG3355" s="71"/>
      <c r="DPH3355" s="71"/>
      <c r="DPI3355" s="71"/>
      <c r="DPJ3355" s="71"/>
      <c r="DPK3355" s="71"/>
      <c r="DPL3355" s="71"/>
      <c r="DPM3355" s="71"/>
      <c r="DPN3355" s="71"/>
      <c r="DPO3355" s="71"/>
      <c r="DPP3355" s="71"/>
      <c r="DPQ3355" s="71"/>
      <c r="DPR3355" s="71"/>
      <c r="DPS3355" s="71"/>
      <c r="DPT3355" s="71"/>
      <c r="DPU3355" s="71"/>
      <c r="DPV3355" s="71"/>
      <c r="DPW3355" s="71"/>
      <c r="DPX3355" s="71"/>
      <c r="DPY3355" s="71"/>
      <c r="DPZ3355" s="71"/>
      <c r="DQA3355" s="71"/>
      <c r="DQB3355" s="71"/>
      <c r="DQC3355" s="71"/>
      <c r="DQD3355" s="71"/>
      <c r="DQE3355" s="71"/>
      <c r="DQF3355" s="71"/>
      <c r="DQG3355" s="71"/>
      <c r="DQH3355" s="71"/>
      <c r="DQI3355" s="71"/>
      <c r="DQJ3355" s="71"/>
      <c r="DQK3355" s="71"/>
      <c r="DQL3355" s="71"/>
      <c r="DQM3355" s="71"/>
      <c r="DQN3355" s="71"/>
      <c r="DQO3355" s="71"/>
      <c r="DQP3355" s="71"/>
      <c r="DQQ3355" s="71"/>
      <c r="DQR3355" s="71"/>
      <c r="DQS3355" s="71"/>
      <c r="DQT3355" s="71"/>
      <c r="DQU3355" s="71"/>
      <c r="DQV3355" s="71"/>
      <c r="DQW3355" s="71"/>
      <c r="DQX3355" s="71"/>
      <c r="DQY3355" s="71"/>
      <c r="DQZ3355" s="71"/>
      <c r="DRA3355" s="71"/>
      <c r="DRB3355" s="71"/>
      <c r="DRC3355" s="71"/>
      <c r="DRD3355" s="71"/>
      <c r="DRE3355" s="71"/>
      <c r="DRF3355" s="71"/>
      <c r="DRG3355" s="71"/>
      <c r="DRH3355" s="71"/>
      <c r="DRI3355" s="71"/>
      <c r="DRJ3355" s="71"/>
      <c r="DRK3355" s="71"/>
      <c r="DRL3355" s="71"/>
      <c r="DRM3355" s="71"/>
      <c r="DRN3355" s="71"/>
      <c r="DRO3355" s="71"/>
      <c r="DRP3355" s="71"/>
      <c r="DRQ3355" s="71"/>
      <c r="DRR3355" s="71"/>
      <c r="DRS3355" s="71"/>
      <c r="DRT3355" s="71"/>
      <c r="DRU3355" s="71"/>
      <c r="DRV3355" s="71"/>
      <c r="DRW3355" s="71"/>
      <c r="DRX3355" s="71"/>
      <c r="DRY3355" s="71"/>
      <c r="DRZ3355" s="71"/>
      <c r="DSA3355" s="71"/>
      <c r="DSB3355" s="71"/>
      <c r="DSC3355" s="71"/>
      <c r="DSD3355" s="71"/>
      <c r="DSE3355" s="71"/>
      <c r="DSF3355" s="71"/>
      <c r="DSG3355" s="71"/>
      <c r="DSH3355" s="71"/>
      <c r="DSI3355" s="71"/>
      <c r="DSJ3355" s="71"/>
      <c r="DSK3355" s="71"/>
      <c r="DSL3355" s="71"/>
      <c r="DSM3355" s="71"/>
      <c r="DSN3355" s="71"/>
      <c r="DSO3355" s="71"/>
      <c r="DSP3355" s="71"/>
      <c r="DSQ3355" s="71"/>
      <c r="DSR3355" s="71"/>
      <c r="DSS3355" s="71"/>
      <c r="DST3355" s="71"/>
      <c r="DSU3355" s="71"/>
      <c r="DSV3355" s="71"/>
      <c r="DSW3355" s="71"/>
      <c r="DSX3355" s="71"/>
      <c r="DSY3355" s="71"/>
      <c r="DSZ3355" s="71"/>
      <c r="DTA3355" s="71"/>
      <c r="DTB3355" s="71"/>
      <c r="DTC3355" s="71"/>
      <c r="DTD3355" s="71"/>
      <c r="DTE3355" s="71"/>
      <c r="DTF3355" s="71"/>
      <c r="DTG3355" s="71"/>
      <c r="DTH3355" s="71"/>
      <c r="DTI3355" s="71"/>
      <c r="DTJ3355" s="71"/>
      <c r="DTK3355" s="71"/>
      <c r="DTL3355" s="71"/>
      <c r="DTM3355" s="71"/>
      <c r="DTN3355" s="71"/>
      <c r="DTO3355" s="71"/>
      <c r="DTP3355" s="71"/>
      <c r="DTQ3355" s="71"/>
      <c r="DTR3355" s="71"/>
      <c r="DTS3355" s="71"/>
      <c r="DTT3355" s="71"/>
      <c r="DTU3355" s="71"/>
      <c r="DTV3355" s="71"/>
      <c r="DTW3355" s="71"/>
      <c r="DTX3355" s="71"/>
      <c r="DTY3355" s="71"/>
      <c r="DTZ3355" s="71"/>
      <c r="DUA3355" s="71"/>
      <c r="DUB3355" s="71"/>
      <c r="DUC3355" s="71"/>
      <c r="DUD3355" s="71"/>
      <c r="DUE3355" s="71"/>
      <c r="DUF3355" s="71"/>
      <c r="DUG3355" s="71"/>
      <c r="DUH3355" s="71"/>
      <c r="DUI3355" s="71"/>
      <c r="DUJ3355" s="71"/>
      <c r="DUK3355" s="71"/>
      <c r="DUL3355" s="71"/>
      <c r="DUM3355" s="71"/>
      <c r="DUN3355" s="71"/>
      <c r="DUO3355" s="71"/>
      <c r="DUP3355" s="71"/>
      <c r="DUQ3355" s="71"/>
      <c r="DUR3355" s="71"/>
      <c r="DUS3355" s="71"/>
      <c r="DUT3355" s="71"/>
      <c r="DUU3355" s="71"/>
      <c r="DUV3355" s="71"/>
      <c r="DUW3355" s="71"/>
      <c r="DUX3355" s="71"/>
      <c r="DUY3355" s="71"/>
      <c r="DUZ3355" s="71"/>
      <c r="DVA3355" s="71"/>
      <c r="DVB3355" s="71"/>
      <c r="DVC3355" s="71"/>
      <c r="DVD3355" s="71"/>
      <c r="DVE3355" s="71"/>
      <c r="DVF3355" s="71"/>
      <c r="DVG3355" s="71"/>
      <c r="DVH3355" s="71"/>
      <c r="DVI3355" s="71"/>
      <c r="DVJ3355" s="71"/>
      <c r="DVK3355" s="71"/>
      <c r="DVL3355" s="71"/>
      <c r="DVM3355" s="71"/>
      <c r="DVN3355" s="71"/>
      <c r="DVO3355" s="71"/>
      <c r="DVP3355" s="71"/>
      <c r="DVQ3355" s="71"/>
      <c r="DVR3355" s="71"/>
      <c r="DVS3355" s="71"/>
      <c r="DVT3355" s="71"/>
      <c r="DVU3355" s="71"/>
      <c r="DVV3355" s="71"/>
      <c r="DVW3355" s="71"/>
      <c r="DVX3355" s="71"/>
      <c r="DVY3355" s="71"/>
      <c r="DVZ3355" s="71"/>
      <c r="DWA3355" s="71"/>
      <c r="DWB3355" s="71"/>
      <c r="DWC3355" s="71"/>
      <c r="DWD3355" s="71"/>
      <c r="DWE3355" s="71"/>
      <c r="DWF3355" s="71"/>
      <c r="DWG3355" s="71"/>
      <c r="DWH3355" s="71"/>
      <c r="DWI3355" s="71"/>
      <c r="DWJ3355" s="71"/>
      <c r="DWK3355" s="71"/>
      <c r="DWL3355" s="71"/>
      <c r="DWM3355" s="71"/>
      <c r="DWN3355" s="71"/>
      <c r="DWO3355" s="71"/>
      <c r="DWP3355" s="71"/>
      <c r="DWQ3355" s="71"/>
      <c r="DWR3355" s="71"/>
      <c r="DWS3355" s="71"/>
      <c r="DWT3355" s="71"/>
      <c r="DWU3355" s="71"/>
      <c r="DWV3355" s="71"/>
      <c r="DWW3355" s="71"/>
      <c r="DWX3355" s="71"/>
      <c r="DWY3355" s="71"/>
      <c r="DWZ3355" s="71"/>
      <c r="DXA3355" s="71"/>
      <c r="DXB3355" s="71"/>
      <c r="DXC3355" s="71"/>
      <c r="DXD3355" s="71"/>
      <c r="DXE3355" s="71"/>
      <c r="DXF3355" s="71"/>
      <c r="DXG3355" s="71"/>
      <c r="DXH3355" s="71"/>
      <c r="DXI3355" s="71"/>
      <c r="DXJ3355" s="71"/>
      <c r="DXK3355" s="71"/>
      <c r="DXL3355" s="71"/>
      <c r="DXM3355" s="71"/>
      <c r="DXN3355" s="71"/>
      <c r="DXO3355" s="71"/>
      <c r="DXP3355" s="71"/>
      <c r="DXQ3355" s="71"/>
      <c r="DXR3355" s="71"/>
      <c r="DXS3355" s="71"/>
      <c r="DXT3355" s="71"/>
      <c r="DXU3355" s="71"/>
      <c r="DXV3355" s="71"/>
      <c r="DXW3355" s="71"/>
      <c r="DXX3355" s="71"/>
      <c r="DXY3355" s="71"/>
      <c r="DXZ3355" s="71"/>
      <c r="DYA3355" s="71"/>
      <c r="DYB3355" s="71"/>
      <c r="DYC3355" s="71"/>
      <c r="DYD3355" s="71"/>
      <c r="DYE3355" s="71"/>
      <c r="DYF3355" s="71"/>
      <c r="DYG3355" s="71"/>
      <c r="DYH3355" s="71"/>
      <c r="DYI3355" s="71"/>
      <c r="DYJ3355" s="71"/>
      <c r="DYK3355" s="71"/>
      <c r="DYL3355" s="71"/>
      <c r="DYM3355" s="71"/>
      <c r="DYN3355" s="71"/>
      <c r="DYO3355" s="71"/>
      <c r="DYP3355" s="71"/>
      <c r="DYQ3355" s="71"/>
      <c r="DYR3355" s="71"/>
      <c r="DYS3355" s="71"/>
      <c r="DYT3355" s="71"/>
      <c r="DYU3355" s="71"/>
      <c r="DYV3355" s="71"/>
      <c r="DYW3355" s="71"/>
      <c r="DYX3355" s="71"/>
      <c r="DYY3355" s="71"/>
      <c r="DYZ3355" s="71"/>
      <c r="DZA3355" s="71"/>
      <c r="DZB3355" s="71"/>
      <c r="DZC3355" s="71"/>
      <c r="DZD3355" s="71"/>
      <c r="DZE3355" s="71"/>
      <c r="DZF3355" s="71"/>
      <c r="DZG3355" s="71"/>
      <c r="DZH3355" s="71"/>
      <c r="DZI3355" s="71"/>
      <c r="DZJ3355" s="71"/>
      <c r="DZK3355" s="71"/>
      <c r="DZL3355" s="71"/>
      <c r="DZM3355" s="71"/>
      <c r="DZN3355" s="71"/>
      <c r="DZO3355" s="71"/>
      <c r="DZP3355" s="71"/>
      <c r="DZQ3355" s="71"/>
      <c r="DZR3355" s="71"/>
      <c r="DZS3355" s="71"/>
      <c r="DZT3355" s="71"/>
      <c r="DZU3355" s="71"/>
      <c r="DZV3355" s="71"/>
      <c r="DZW3355" s="71"/>
      <c r="DZX3355" s="71"/>
      <c r="DZY3355" s="71"/>
      <c r="DZZ3355" s="71"/>
      <c r="EAA3355" s="71"/>
      <c r="EAB3355" s="71"/>
      <c r="EAC3355" s="71"/>
      <c r="EAD3355" s="71"/>
      <c r="EAE3355" s="71"/>
      <c r="EAF3355" s="71"/>
      <c r="EAG3355" s="71"/>
      <c r="EAH3355" s="71"/>
      <c r="EAI3355" s="71"/>
      <c r="EAJ3355" s="71"/>
      <c r="EAK3355" s="71"/>
      <c r="EAL3355" s="71"/>
      <c r="EAM3355" s="71"/>
      <c r="EAN3355" s="71"/>
      <c r="EAO3355" s="71"/>
      <c r="EAP3355" s="71"/>
      <c r="EAQ3355" s="71"/>
      <c r="EAR3355" s="71"/>
      <c r="EAS3355" s="71"/>
      <c r="EAT3355" s="71"/>
      <c r="EAU3355" s="71"/>
      <c r="EAV3355" s="71"/>
      <c r="EAW3355" s="71"/>
      <c r="EAX3355" s="71"/>
      <c r="EAY3355" s="71"/>
      <c r="EAZ3355" s="71"/>
      <c r="EBA3355" s="71"/>
      <c r="EBB3355" s="71"/>
      <c r="EBC3355" s="71"/>
      <c r="EBD3355" s="71"/>
      <c r="EBE3355" s="71"/>
      <c r="EBF3355" s="71"/>
      <c r="EBG3355" s="71"/>
      <c r="EBH3355" s="71"/>
      <c r="EBI3355" s="71"/>
      <c r="EBJ3355" s="71"/>
      <c r="EBK3355" s="71"/>
      <c r="EBL3355" s="71"/>
      <c r="EBM3355" s="71"/>
      <c r="EBN3355" s="71"/>
      <c r="EBO3355" s="71"/>
      <c r="EBP3355" s="71"/>
      <c r="EBQ3355" s="71"/>
      <c r="EBR3355" s="71"/>
      <c r="EBS3355" s="71"/>
      <c r="EBT3355" s="71"/>
      <c r="EBU3355" s="71"/>
      <c r="EBV3355" s="71"/>
      <c r="EBW3355" s="71"/>
      <c r="EBX3355" s="71"/>
      <c r="EBY3355" s="71"/>
      <c r="EBZ3355" s="71"/>
      <c r="ECA3355" s="71"/>
      <c r="ECB3355" s="71"/>
      <c r="ECC3355" s="71"/>
      <c r="ECD3355" s="71"/>
      <c r="ECE3355" s="71"/>
      <c r="ECF3355" s="71"/>
      <c r="ECG3355" s="71"/>
      <c r="ECH3355" s="71"/>
      <c r="ECI3355" s="71"/>
      <c r="ECJ3355" s="71"/>
      <c r="ECK3355" s="71"/>
      <c r="ECL3355" s="71"/>
      <c r="ECM3355" s="71"/>
      <c r="ECN3355" s="71"/>
      <c r="ECO3355" s="71"/>
      <c r="ECP3355" s="71"/>
      <c r="ECQ3355" s="71"/>
      <c r="ECR3355" s="71"/>
      <c r="ECS3355" s="71"/>
      <c r="ECT3355" s="71"/>
      <c r="ECU3355" s="71"/>
      <c r="ECV3355" s="71"/>
      <c r="ECW3355" s="71"/>
      <c r="ECX3355" s="71"/>
      <c r="ECY3355" s="71"/>
      <c r="ECZ3355" s="71"/>
      <c r="EDA3355" s="71"/>
      <c r="EDB3355" s="71"/>
      <c r="EDC3355" s="71"/>
      <c r="EDD3355" s="71"/>
      <c r="EDE3355" s="71"/>
      <c r="EDF3355" s="71"/>
      <c r="EDG3355" s="71"/>
      <c r="EDH3355" s="71"/>
      <c r="EDI3355" s="71"/>
      <c r="EDJ3355" s="71"/>
      <c r="EDK3355" s="71"/>
      <c r="EDL3355" s="71"/>
      <c r="EDM3355" s="71"/>
      <c r="EDN3355" s="71"/>
      <c r="EDO3355" s="71"/>
      <c r="EDP3355" s="71"/>
      <c r="EDQ3355" s="71"/>
      <c r="EDR3355" s="71"/>
      <c r="EDS3355" s="71"/>
      <c r="EDT3355" s="71"/>
      <c r="EDU3355" s="71"/>
      <c r="EDV3355" s="71"/>
      <c r="EDW3355" s="71"/>
      <c r="EDX3355" s="71"/>
      <c r="EDY3355" s="71"/>
      <c r="EDZ3355" s="71"/>
      <c r="EEA3355" s="71"/>
      <c r="EEB3355" s="71"/>
      <c r="EEC3355" s="71"/>
      <c r="EED3355" s="71"/>
      <c r="EEE3355" s="71"/>
      <c r="EEF3355" s="71"/>
      <c r="EEG3355" s="71"/>
      <c r="EEH3355" s="71"/>
      <c r="EEI3355" s="71"/>
      <c r="EEJ3355" s="71"/>
      <c r="EEK3355" s="71"/>
      <c r="EEL3355" s="71"/>
      <c r="EEM3355" s="71"/>
      <c r="EEN3355" s="71"/>
      <c r="EEO3355" s="71"/>
      <c r="EEP3355" s="71"/>
      <c r="EEQ3355" s="71"/>
      <c r="EER3355" s="71"/>
      <c r="EES3355" s="71"/>
      <c r="EET3355" s="71"/>
      <c r="EEU3355" s="71"/>
      <c r="EEV3355" s="71"/>
      <c r="EEW3355" s="71"/>
      <c r="EEX3355" s="71"/>
      <c r="EEY3355" s="71"/>
      <c r="EEZ3355" s="71"/>
      <c r="EFA3355" s="71"/>
      <c r="EFB3355" s="71"/>
      <c r="EFC3355" s="71"/>
      <c r="EFD3355" s="71"/>
      <c r="EFE3355" s="71"/>
      <c r="EFF3355" s="71"/>
      <c r="EFG3355" s="71"/>
      <c r="EFH3355" s="71"/>
      <c r="EFI3355" s="71"/>
      <c r="EFJ3355" s="71"/>
      <c r="EFK3355" s="71"/>
      <c r="EFL3355" s="71"/>
      <c r="EFM3355" s="71"/>
      <c r="EFN3355" s="71"/>
      <c r="EFO3355" s="71"/>
      <c r="EFP3355" s="71"/>
      <c r="EFQ3355" s="71"/>
      <c r="EFR3355" s="71"/>
      <c r="EFS3355" s="71"/>
      <c r="EFT3355" s="71"/>
      <c r="EFU3355" s="71"/>
      <c r="EFV3355" s="71"/>
      <c r="EFW3355" s="71"/>
      <c r="EFX3355" s="71"/>
      <c r="EFY3355" s="71"/>
      <c r="EFZ3355" s="71"/>
      <c r="EGA3355" s="71"/>
      <c r="EGB3355" s="71"/>
      <c r="EGC3355" s="71"/>
      <c r="EGD3355" s="71"/>
      <c r="EGE3355" s="71"/>
      <c r="EGF3355" s="71"/>
      <c r="EGG3355" s="71"/>
      <c r="EGH3355" s="71"/>
      <c r="EGI3355" s="71"/>
      <c r="EGJ3355" s="71"/>
      <c r="EGK3355" s="71"/>
      <c r="EGL3355" s="71"/>
      <c r="EGM3355" s="71"/>
      <c r="EGN3355" s="71"/>
      <c r="EGO3355" s="71"/>
      <c r="EGP3355" s="71"/>
      <c r="EGQ3355" s="71"/>
      <c r="EGR3355" s="71"/>
      <c r="EGS3355" s="71"/>
      <c r="EGT3355" s="71"/>
      <c r="EGU3355" s="71"/>
      <c r="EGV3355" s="71"/>
      <c r="EGW3355" s="71"/>
      <c r="EGX3355" s="71"/>
      <c r="EGY3355" s="71"/>
      <c r="EGZ3355" s="71"/>
      <c r="EHA3355" s="71"/>
      <c r="EHB3355" s="71"/>
      <c r="EHC3355" s="71"/>
      <c r="EHD3355" s="71"/>
      <c r="EHE3355" s="71"/>
      <c r="EHF3355" s="71"/>
      <c r="EHG3355" s="71"/>
      <c r="EHH3355" s="71"/>
      <c r="EHI3355" s="71"/>
      <c r="EHJ3355" s="71"/>
      <c r="EHK3355" s="71"/>
      <c r="EHL3355" s="71"/>
      <c r="EHM3355" s="71"/>
      <c r="EHN3355" s="71"/>
      <c r="EHO3355" s="71"/>
      <c r="EHP3355" s="71"/>
      <c r="EHQ3355" s="71"/>
      <c r="EHR3355" s="71"/>
      <c r="EHS3355" s="71"/>
      <c r="EHT3355" s="71"/>
      <c r="EHU3355" s="71"/>
      <c r="EHV3355" s="71"/>
      <c r="EHW3355" s="71"/>
      <c r="EHX3355" s="71"/>
      <c r="EHY3355" s="71"/>
      <c r="EHZ3355" s="71"/>
      <c r="EIA3355" s="71"/>
      <c r="EIB3355" s="71"/>
      <c r="EIC3355" s="71"/>
      <c r="EID3355" s="71"/>
      <c r="EIE3355" s="71"/>
      <c r="EIF3355" s="71"/>
      <c r="EIG3355" s="71"/>
      <c r="EIH3355" s="71"/>
      <c r="EII3355" s="71"/>
      <c r="EIJ3355" s="71"/>
      <c r="EIK3355" s="71"/>
      <c r="EIL3355" s="71"/>
      <c r="EIM3355" s="71"/>
      <c r="EIN3355" s="71"/>
      <c r="EIO3355" s="71"/>
      <c r="EIP3355" s="71"/>
      <c r="EIQ3355" s="71"/>
      <c r="EIR3355" s="71"/>
      <c r="EIS3355" s="71"/>
      <c r="EIT3355" s="71"/>
      <c r="EIU3355" s="71"/>
      <c r="EIV3355" s="71"/>
      <c r="EIW3355" s="71"/>
      <c r="EIX3355" s="71"/>
      <c r="EIY3355" s="71"/>
      <c r="EIZ3355" s="71"/>
      <c r="EJA3355" s="71"/>
      <c r="EJB3355" s="71"/>
      <c r="EJC3355" s="71"/>
      <c r="EJD3355" s="71"/>
      <c r="EJE3355" s="71"/>
      <c r="EJF3355" s="71"/>
      <c r="EJG3355" s="71"/>
      <c r="EJH3355" s="71"/>
      <c r="EJI3355" s="71"/>
      <c r="EJJ3355" s="71"/>
      <c r="EJK3355" s="71"/>
      <c r="EJL3355" s="71"/>
      <c r="EJM3355" s="71"/>
      <c r="EJN3355" s="71"/>
      <c r="EJO3355" s="71"/>
      <c r="EJP3355" s="71"/>
      <c r="EJQ3355" s="71"/>
      <c r="EJR3355" s="71"/>
      <c r="EJS3355" s="71"/>
      <c r="EJT3355" s="71"/>
      <c r="EJU3355" s="71"/>
      <c r="EJV3355" s="71"/>
      <c r="EJW3355" s="71"/>
      <c r="EJX3355" s="71"/>
      <c r="EJY3355" s="71"/>
      <c r="EJZ3355" s="71"/>
      <c r="EKA3355" s="71"/>
      <c r="EKB3355" s="71"/>
      <c r="EKC3355" s="71"/>
      <c r="EKD3355" s="71"/>
      <c r="EKE3355" s="71"/>
      <c r="EKF3355" s="71"/>
      <c r="EKG3355" s="71"/>
      <c r="EKH3355" s="71"/>
      <c r="EKI3355" s="71"/>
      <c r="EKJ3355" s="71"/>
      <c r="EKK3355" s="71"/>
      <c r="EKL3355" s="71"/>
      <c r="EKM3355" s="71"/>
      <c r="EKN3355" s="71"/>
      <c r="EKO3355" s="71"/>
      <c r="EKP3355" s="71"/>
      <c r="EKQ3355" s="71"/>
      <c r="EKR3355" s="71"/>
      <c r="EKS3355" s="71"/>
      <c r="EKT3355" s="71"/>
      <c r="EKU3355" s="71"/>
      <c r="EKV3355" s="71"/>
      <c r="EKW3355" s="71"/>
      <c r="EKX3355" s="71"/>
      <c r="EKY3355" s="71"/>
      <c r="EKZ3355" s="71"/>
      <c r="ELA3355" s="71"/>
      <c r="ELB3355" s="71"/>
      <c r="ELC3355" s="71"/>
      <c r="ELD3355" s="71"/>
      <c r="ELE3355" s="71"/>
      <c r="ELF3355" s="71"/>
      <c r="ELG3355" s="71"/>
      <c r="ELH3355" s="71"/>
      <c r="ELI3355" s="71"/>
      <c r="ELJ3355" s="71"/>
      <c r="ELK3355" s="71"/>
      <c r="ELL3355" s="71"/>
      <c r="ELM3355" s="71"/>
      <c r="ELN3355" s="71"/>
      <c r="ELO3355" s="71"/>
      <c r="ELP3355" s="71"/>
      <c r="ELQ3355" s="71"/>
      <c r="ELR3355" s="71"/>
      <c r="ELS3355" s="71"/>
      <c r="ELT3355" s="71"/>
      <c r="ELU3355" s="71"/>
      <c r="ELV3355" s="71"/>
      <c r="ELW3355" s="71"/>
      <c r="ELX3355" s="71"/>
      <c r="ELY3355" s="71"/>
      <c r="ELZ3355" s="71"/>
      <c r="EMA3355" s="71"/>
      <c r="EMB3355" s="71"/>
      <c r="EMC3355" s="71"/>
      <c r="EMD3355" s="71"/>
      <c r="EME3355" s="71"/>
      <c r="EMF3355" s="71"/>
      <c r="EMG3355" s="71"/>
      <c r="EMH3355" s="71"/>
      <c r="EMI3355" s="71"/>
      <c r="EMJ3355" s="71"/>
      <c r="EMK3355" s="71"/>
      <c r="EML3355" s="71"/>
      <c r="EMM3355" s="71"/>
      <c r="EMN3355" s="71"/>
      <c r="EMO3355" s="71"/>
      <c r="EMP3355" s="71"/>
      <c r="EMQ3355" s="71"/>
      <c r="EMR3355" s="71"/>
      <c r="EMS3355" s="71"/>
      <c r="EMT3355" s="71"/>
      <c r="EMU3355" s="71"/>
      <c r="EMV3355" s="71"/>
      <c r="EMW3355" s="71"/>
      <c r="EMX3355" s="71"/>
      <c r="EMY3355" s="71"/>
      <c r="EMZ3355" s="71"/>
      <c r="ENA3355" s="71"/>
      <c r="ENB3355" s="71"/>
      <c r="ENC3355" s="71"/>
      <c r="END3355" s="71"/>
      <c r="ENE3355" s="71"/>
      <c r="ENF3355" s="71"/>
      <c r="ENG3355" s="71"/>
      <c r="ENH3355" s="71"/>
      <c r="ENI3355" s="71"/>
      <c r="ENJ3355" s="71"/>
      <c r="ENK3355" s="71"/>
      <c r="ENL3355" s="71"/>
      <c r="ENM3355" s="71"/>
      <c r="ENN3355" s="71"/>
      <c r="ENO3355" s="71"/>
      <c r="ENP3355" s="71"/>
      <c r="ENQ3355" s="71"/>
      <c r="ENR3355" s="71"/>
      <c r="ENS3355" s="71"/>
      <c r="ENT3355" s="71"/>
      <c r="ENU3355" s="71"/>
      <c r="ENV3355" s="71"/>
      <c r="ENW3355" s="71"/>
      <c r="ENX3355" s="71"/>
      <c r="ENY3355" s="71"/>
      <c r="ENZ3355" s="71"/>
      <c r="EOA3355" s="71"/>
      <c r="EOB3355" s="71"/>
      <c r="EOC3355" s="71"/>
      <c r="EOD3355" s="71"/>
      <c r="EOE3355" s="71"/>
      <c r="EOF3355" s="71"/>
      <c r="EOG3355" s="71"/>
      <c r="EOH3355" s="71"/>
      <c r="EOI3355" s="71"/>
      <c r="EOJ3355" s="71"/>
      <c r="EOK3355" s="71"/>
      <c r="EOL3355" s="71"/>
      <c r="EOM3355" s="71"/>
      <c r="EON3355" s="71"/>
      <c r="EOO3355" s="71"/>
      <c r="EOP3355" s="71"/>
      <c r="EOQ3355" s="71"/>
      <c r="EOR3355" s="71"/>
      <c r="EOS3355" s="71"/>
      <c r="EOT3355" s="71"/>
      <c r="EOU3355" s="71"/>
      <c r="EOV3355" s="71"/>
      <c r="EOW3355" s="71"/>
      <c r="EOX3355" s="71"/>
      <c r="EOY3355" s="71"/>
      <c r="EOZ3355" s="71"/>
      <c r="EPA3355" s="71"/>
      <c r="EPB3355" s="71"/>
      <c r="EPC3355" s="71"/>
      <c r="EPD3355" s="71"/>
      <c r="EPE3355" s="71"/>
      <c r="EPF3355" s="71"/>
      <c r="EPG3355" s="71"/>
      <c r="EPH3355" s="71"/>
      <c r="EPI3355" s="71"/>
      <c r="EPJ3355" s="71"/>
      <c r="EPK3355" s="71"/>
      <c r="EPL3355" s="71"/>
      <c r="EPM3355" s="71"/>
      <c r="EPN3355" s="71"/>
      <c r="EPO3355" s="71"/>
      <c r="EPP3355" s="71"/>
      <c r="EPQ3355" s="71"/>
      <c r="EPR3355" s="71"/>
      <c r="EPS3355" s="71"/>
      <c r="EPT3355" s="71"/>
      <c r="EPU3355" s="71"/>
      <c r="EPV3355" s="71"/>
      <c r="EPW3355" s="71"/>
      <c r="EPX3355" s="71"/>
      <c r="EPY3355" s="71"/>
      <c r="EPZ3355" s="71"/>
      <c r="EQA3355" s="71"/>
      <c r="EQB3355" s="71"/>
      <c r="EQC3355" s="71"/>
      <c r="EQD3355" s="71"/>
      <c r="EQE3355" s="71"/>
      <c r="EQF3355" s="71"/>
      <c r="EQG3355" s="71"/>
      <c r="EQH3355" s="71"/>
      <c r="EQI3355" s="71"/>
      <c r="EQJ3355" s="71"/>
      <c r="EQK3355" s="71"/>
      <c r="EQL3355" s="71"/>
      <c r="EQM3355" s="71"/>
      <c r="EQN3355" s="71"/>
      <c r="EQO3355" s="71"/>
      <c r="EQP3355" s="71"/>
      <c r="EQQ3355" s="71"/>
      <c r="EQR3355" s="71"/>
      <c r="EQS3355" s="71"/>
      <c r="EQT3355" s="71"/>
      <c r="EQU3355" s="71"/>
      <c r="EQV3355" s="71"/>
      <c r="EQW3355" s="71"/>
      <c r="EQX3355" s="71"/>
      <c r="EQY3355" s="71"/>
      <c r="EQZ3355" s="71"/>
      <c r="ERA3355" s="71"/>
      <c r="ERB3355" s="71"/>
      <c r="ERC3355" s="71"/>
      <c r="ERD3355" s="71"/>
      <c r="ERE3355" s="71"/>
      <c r="ERF3355" s="71"/>
      <c r="ERG3355" s="71"/>
      <c r="ERH3355" s="71"/>
      <c r="ERI3355" s="71"/>
      <c r="ERJ3355" s="71"/>
      <c r="ERK3355" s="71"/>
      <c r="ERL3355" s="71"/>
      <c r="ERM3355" s="71"/>
      <c r="ERN3355" s="71"/>
      <c r="ERO3355" s="71"/>
      <c r="ERP3355" s="71"/>
      <c r="ERQ3355" s="71"/>
      <c r="ERR3355" s="71"/>
      <c r="ERS3355" s="71"/>
      <c r="ERT3355" s="71"/>
      <c r="ERU3355" s="71"/>
      <c r="ERV3355" s="71"/>
      <c r="ERW3355" s="71"/>
      <c r="ERX3355" s="71"/>
      <c r="ERY3355" s="71"/>
      <c r="ERZ3355" s="71"/>
      <c r="ESA3355" s="71"/>
      <c r="ESB3355" s="71"/>
      <c r="ESC3355" s="71"/>
      <c r="ESD3355" s="71"/>
      <c r="ESE3355" s="71"/>
      <c r="ESF3355" s="71"/>
      <c r="ESG3355" s="71"/>
      <c r="ESH3355" s="71"/>
      <c r="ESI3355" s="71"/>
      <c r="ESJ3355" s="71"/>
      <c r="ESK3355" s="71"/>
      <c r="ESL3355" s="71"/>
      <c r="ESM3355" s="71"/>
      <c r="ESN3355" s="71"/>
      <c r="ESO3355" s="71"/>
      <c r="ESP3355" s="71"/>
      <c r="ESQ3355" s="71"/>
      <c r="ESR3355" s="71"/>
      <c r="ESS3355" s="71"/>
      <c r="EST3355" s="71"/>
      <c r="ESU3355" s="71"/>
      <c r="ESV3355" s="71"/>
      <c r="ESW3355" s="71"/>
      <c r="ESX3355" s="71"/>
      <c r="ESY3355" s="71"/>
      <c r="ESZ3355" s="71"/>
      <c r="ETA3355" s="71"/>
      <c r="ETB3355" s="71"/>
      <c r="ETC3355" s="71"/>
      <c r="ETD3355" s="71"/>
      <c r="ETE3355" s="71"/>
      <c r="ETF3355" s="71"/>
      <c r="ETG3355" s="71"/>
      <c r="ETH3355" s="71"/>
      <c r="ETI3355" s="71"/>
      <c r="ETJ3355" s="71"/>
      <c r="ETK3355" s="71"/>
      <c r="ETL3355" s="71"/>
      <c r="ETM3355" s="71"/>
      <c r="ETN3355" s="71"/>
      <c r="ETO3355" s="71"/>
      <c r="ETP3355" s="71"/>
      <c r="ETQ3355" s="71"/>
      <c r="ETR3355" s="71"/>
      <c r="ETS3355" s="71"/>
      <c r="ETT3355" s="71"/>
      <c r="ETU3355" s="71"/>
      <c r="ETV3355" s="71"/>
      <c r="ETW3355" s="71"/>
      <c r="ETX3355" s="71"/>
      <c r="ETY3355" s="71"/>
      <c r="ETZ3355" s="71"/>
      <c r="EUA3355" s="71"/>
      <c r="EUB3355" s="71"/>
      <c r="EUC3355" s="71"/>
      <c r="EUD3355" s="71"/>
      <c r="EUE3355" s="71"/>
      <c r="EUF3355" s="71"/>
      <c r="EUG3355" s="71"/>
      <c r="EUH3355" s="71"/>
      <c r="EUI3355" s="71"/>
      <c r="EUJ3355" s="71"/>
      <c r="EUK3355" s="71"/>
      <c r="EUL3355" s="71"/>
      <c r="EUM3355" s="71"/>
      <c r="EUN3355" s="71"/>
      <c r="EUO3355" s="71"/>
      <c r="EUP3355" s="71"/>
      <c r="EUQ3355" s="71"/>
      <c r="EUR3355" s="71"/>
      <c r="EUS3355" s="71"/>
      <c r="EUT3355" s="71"/>
      <c r="EUU3355" s="71"/>
      <c r="EUV3355" s="71"/>
      <c r="EUW3355" s="71"/>
      <c r="EUX3355" s="71"/>
      <c r="EUY3355" s="71"/>
      <c r="EUZ3355" s="71"/>
      <c r="EVA3355" s="71"/>
      <c r="EVB3355" s="71"/>
      <c r="EVC3355" s="71"/>
      <c r="EVD3355" s="71"/>
      <c r="EVE3355" s="71"/>
      <c r="EVF3355" s="71"/>
      <c r="EVG3355" s="71"/>
      <c r="EVH3355" s="71"/>
      <c r="EVI3355" s="71"/>
      <c r="EVJ3355" s="71"/>
      <c r="EVK3355" s="71"/>
      <c r="EVL3355" s="71"/>
      <c r="EVM3355" s="71"/>
      <c r="EVN3355" s="71"/>
      <c r="EVO3355" s="71"/>
      <c r="EVP3355" s="71"/>
      <c r="EVQ3355" s="71"/>
      <c r="EVR3355" s="71"/>
      <c r="EVS3355" s="71"/>
      <c r="EVT3355" s="71"/>
      <c r="EVU3355" s="71"/>
      <c r="EVV3355" s="71"/>
      <c r="EVW3355" s="71"/>
      <c r="EVX3355" s="71"/>
      <c r="EVY3355" s="71"/>
      <c r="EVZ3355" s="71"/>
      <c r="EWA3355" s="71"/>
      <c r="EWB3355" s="71"/>
      <c r="EWC3355" s="71"/>
      <c r="EWD3355" s="71"/>
      <c r="EWE3355" s="71"/>
      <c r="EWF3355" s="71"/>
      <c r="EWG3355" s="71"/>
      <c r="EWH3355" s="71"/>
      <c r="EWI3355" s="71"/>
      <c r="EWJ3355" s="71"/>
      <c r="EWK3355" s="71"/>
      <c r="EWL3355" s="71"/>
      <c r="EWM3355" s="71"/>
      <c r="EWN3355" s="71"/>
      <c r="EWO3355" s="71"/>
      <c r="EWP3355" s="71"/>
      <c r="EWQ3355" s="71"/>
      <c r="EWR3355" s="71"/>
      <c r="EWS3355" s="71"/>
      <c r="EWT3355" s="71"/>
      <c r="EWU3355" s="71"/>
      <c r="EWV3355" s="71"/>
      <c r="EWW3355" s="71"/>
      <c r="EWX3355" s="71"/>
      <c r="EWY3355" s="71"/>
      <c r="EWZ3355" s="71"/>
      <c r="EXA3355" s="71"/>
      <c r="EXB3355" s="71"/>
      <c r="EXC3355" s="71"/>
      <c r="EXD3355" s="71"/>
      <c r="EXE3355" s="71"/>
      <c r="EXF3355" s="71"/>
      <c r="EXG3355" s="71"/>
      <c r="EXH3355" s="71"/>
      <c r="EXI3355" s="71"/>
      <c r="EXJ3355" s="71"/>
      <c r="EXK3355" s="71"/>
      <c r="EXL3355" s="71"/>
      <c r="EXM3355" s="71"/>
      <c r="EXN3355" s="71"/>
      <c r="EXO3355" s="71"/>
      <c r="EXP3355" s="71"/>
      <c r="EXQ3355" s="71"/>
      <c r="EXR3355" s="71"/>
      <c r="EXS3355" s="71"/>
      <c r="EXT3355" s="71"/>
      <c r="EXU3355" s="71"/>
      <c r="EXV3355" s="71"/>
      <c r="EXW3355" s="71"/>
      <c r="EXX3355" s="71"/>
      <c r="EXY3355" s="71"/>
      <c r="EXZ3355" s="71"/>
      <c r="EYA3355" s="71"/>
      <c r="EYB3355" s="71"/>
      <c r="EYC3355" s="71"/>
      <c r="EYD3355" s="71"/>
      <c r="EYE3355" s="71"/>
      <c r="EYF3355" s="71"/>
      <c r="EYG3355" s="71"/>
      <c r="EYH3355" s="71"/>
      <c r="EYI3355" s="71"/>
      <c r="EYJ3355" s="71"/>
      <c r="EYK3355" s="71"/>
      <c r="EYL3355" s="71"/>
      <c r="EYM3355" s="71"/>
      <c r="EYN3355" s="71"/>
      <c r="EYO3355" s="71"/>
      <c r="EYP3355" s="71"/>
      <c r="EYQ3355" s="71"/>
      <c r="EYR3355" s="71"/>
      <c r="EYS3355" s="71"/>
      <c r="EYT3355" s="71"/>
      <c r="EYU3355" s="71"/>
      <c r="EYV3355" s="71"/>
      <c r="EYW3355" s="71"/>
      <c r="EYX3355" s="71"/>
      <c r="EYY3355" s="71"/>
      <c r="EYZ3355" s="71"/>
      <c r="EZA3355" s="71"/>
      <c r="EZB3355" s="71"/>
      <c r="EZC3355" s="71"/>
      <c r="EZD3355" s="71"/>
      <c r="EZE3355" s="71"/>
      <c r="EZF3355" s="71"/>
      <c r="EZG3355" s="71"/>
      <c r="EZH3355" s="71"/>
      <c r="EZI3355" s="71"/>
      <c r="EZJ3355" s="71"/>
      <c r="EZK3355" s="71"/>
      <c r="EZL3355" s="71"/>
      <c r="EZM3355" s="71"/>
      <c r="EZN3355" s="71"/>
      <c r="EZO3355" s="71"/>
      <c r="EZP3355" s="71"/>
      <c r="EZQ3355" s="71"/>
      <c r="EZR3355" s="71"/>
      <c r="EZS3355" s="71"/>
      <c r="EZT3355" s="71"/>
      <c r="EZU3355" s="71"/>
      <c r="EZV3355" s="71"/>
      <c r="EZW3355" s="71"/>
      <c r="EZX3355" s="71"/>
      <c r="EZY3355" s="71"/>
      <c r="EZZ3355" s="71"/>
      <c r="FAA3355" s="71"/>
      <c r="FAB3355" s="71"/>
      <c r="FAC3355" s="71"/>
      <c r="FAD3355" s="71"/>
      <c r="FAE3355" s="71"/>
      <c r="FAF3355" s="71"/>
      <c r="FAG3355" s="71"/>
      <c r="FAH3355" s="71"/>
      <c r="FAI3355" s="71"/>
      <c r="FAJ3355" s="71"/>
      <c r="FAK3355" s="71"/>
      <c r="FAL3355" s="71"/>
      <c r="FAM3355" s="71"/>
      <c r="FAN3355" s="71"/>
      <c r="FAO3355" s="71"/>
      <c r="FAP3355" s="71"/>
      <c r="FAQ3355" s="71"/>
      <c r="FAR3355" s="71"/>
      <c r="FAS3355" s="71"/>
      <c r="FAT3355" s="71"/>
      <c r="FAU3355" s="71"/>
      <c r="FAV3355" s="71"/>
      <c r="FAW3355" s="71"/>
      <c r="FAX3355" s="71"/>
      <c r="FAY3355" s="71"/>
      <c r="FAZ3355" s="71"/>
      <c r="FBA3355" s="71"/>
      <c r="FBB3355" s="71"/>
      <c r="FBC3355" s="71"/>
      <c r="FBD3355" s="71"/>
      <c r="FBE3355" s="71"/>
      <c r="FBF3355" s="71"/>
      <c r="FBG3355" s="71"/>
      <c r="FBH3355" s="71"/>
      <c r="FBI3355" s="71"/>
      <c r="FBJ3355" s="71"/>
      <c r="FBK3355" s="71"/>
      <c r="FBL3355" s="71"/>
      <c r="FBM3355" s="71"/>
      <c r="FBN3355" s="71"/>
      <c r="FBO3355" s="71"/>
      <c r="FBP3355" s="71"/>
      <c r="FBQ3355" s="71"/>
      <c r="FBR3355" s="71"/>
      <c r="FBS3355" s="71"/>
      <c r="FBT3355" s="71"/>
      <c r="FBU3355" s="71"/>
      <c r="FBV3355" s="71"/>
      <c r="FBW3355" s="71"/>
      <c r="FBX3355" s="71"/>
      <c r="FBY3355" s="71"/>
      <c r="FBZ3355" s="71"/>
      <c r="FCA3355" s="71"/>
      <c r="FCB3355" s="71"/>
      <c r="FCC3355" s="71"/>
      <c r="FCD3355" s="71"/>
      <c r="FCE3355" s="71"/>
      <c r="FCF3355" s="71"/>
      <c r="FCG3355" s="71"/>
      <c r="FCH3355" s="71"/>
      <c r="FCI3355" s="71"/>
      <c r="FCJ3355" s="71"/>
      <c r="FCK3355" s="71"/>
      <c r="FCL3355" s="71"/>
      <c r="FCM3355" s="71"/>
      <c r="FCN3355" s="71"/>
      <c r="FCO3355" s="71"/>
      <c r="FCP3355" s="71"/>
      <c r="FCQ3355" s="71"/>
      <c r="FCR3355" s="71"/>
      <c r="FCS3355" s="71"/>
      <c r="FCT3355" s="71"/>
      <c r="FCU3355" s="71"/>
      <c r="FCV3355" s="71"/>
      <c r="FCW3355" s="71"/>
      <c r="FCX3355" s="71"/>
      <c r="FCY3355" s="71"/>
      <c r="FCZ3355" s="71"/>
      <c r="FDA3355" s="71"/>
      <c r="FDB3355" s="71"/>
      <c r="FDC3355" s="71"/>
      <c r="FDD3355" s="71"/>
      <c r="FDE3355" s="71"/>
      <c r="FDF3355" s="71"/>
      <c r="FDG3355" s="71"/>
      <c r="FDH3355" s="71"/>
      <c r="FDI3355" s="71"/>
      <c r="FDJ3355" s="71"/>
      <c r="FDK3355" s="71"/>
      <c r="FDL3355" s="71"/>
      <c r="FDM3355" s="71"/>
      <c r="FDN3355" s="71"/>
      <c r="FDO3355" s="71"/>
      <c r="FDP3355" s="71"/>
      <c r="FDQ3355" s="71"/>
      <c r="FDR3355" s="71"/>
      <c r="FDS3355" s="71"/>
      <c r="FDT3355" s="71"/>
      <c r="FDU3355" s="71"/>
      <c r="FDV3355" s="71"/>
      <c r="FDW3355" s="71"/>
      <c r="FDX3355" s="71"/>
      <c r="FDY3355" s="71"/>
      <c r="FDZ3355" s="71"/>
      <c r="FEA3355" s="71"/>
      <c r="FEB3355" s="71"/>
      <c r="FEC3355" s="71"/>
      <c r="FED3355" s="71"/>
      <c r="FEE3355" s="71"/>
      <c r="FEF3355" s="71"/>
      <c r="FEG3355" s="71"/>
      <c r="FEH3355" s="71"/>
      <c r="FEI3355" s="71"/>
      <c r="FEJ3355" s="71"/>
      <c r="FEK3355" s="71"/>
      <c r="FEL3355" s="71"/>
      <c r="FEM3355" s="71"/>
      <c r="FEN3355" s="71"/>
      <c r="FEO3355" s="71"/>
      <c r="FEP3355" s="71"/>
      <c r="FEQ3355" s="71"/>
      <c r="FER3355" s="71"/>
      <c r="FES3355" s="71"/>
      <c r="FET3355" s="71"/>
      <c r="FEU3355" s="71"/>
      <c r="FEV3355" s="71"/>
      <c r="FEW3355" s="71"/>
      <c r="FEX3355" s="71"/>
      <c r="FEY3355" s="71"/>
      <c r="FEZ3355" s="71"/>
      <c r="FFA3355" s="71"/>
      <c r="FFB3355" s="71"/>
      <c r="FFC3355" s="71"/>
      <c r="FFD3355" s="71"/>
      <c r="FFE3355" s="71"/>
      <c r="FFF3355" s="71"/>
      <c r="FFG3355" s="71"/>
      <c r="FFH3355" s="71"/>
      <c r="FFI3355" s="71"/>
      <c r="FFJ3355" s="71"/>
      <c r="FFK3355" s="71"/>
      <c r="FFL3355" s="71"/>
      <c r="FFM3355" s="71"/>
      <c r="FFN3355" s="71"/>
      <c r="FFO3355" s="71"/>
      <c r="FFP3355" s="71"/>
      <c r="FFQ3355" s="71"/>
      <c r="FFR3355" s="71"/>
      <c r="FFS3355" s="71"/>
      <c r="FFT3355" s="71"/>
      <c r="FFU3355" s="71"/>
      <c r="FFV3355" s="71"/>
      <c r="FFW3355" s="71"/>
      <c r="FFX3355" s="71"/>
      <c r="FFY3355" s="71"/>
      <c r="FFZ3355" s="71"/>
      <c r="FGA3355" s="71"/>
      <c r="FGB3355" s="71"/>
      <c r="FGC3355" s="71"/>
      <c r="FGD3355" s="71"/>
      <c r="FGE3355" s="71"/>
      <c r="FGF3355" s="71"/>
      <c r="FGG3355" s="71"/>
      <c r="FGH3355" s="71"/>
      <c r="FGI3355" s="71"/>
      <c r="FGJ3355" s="71"/>
      <c r="FGK3355" s="71"/>
      <c r="FGL3355" s="71"/>
      <c r="FGM3355" s="71"/>
      <c r="FGN3355" s="71"/>
      <c r="FGO3355" s="71"/>
      <c r="FGP3355" s="71"/>
      <c r="FGQ3355" s="71"/>
      <c r="FGR3355" s="71"/>
      <c r="FGS3355" s="71"/>
      <c r="FGT3355" s="71"/>
      <c r="FGU3355" s="71"/>
      <c r="FGV3355" s="71"/>
      <c r="FGW3355" s="71"/>
      <c r="FGX3355" s="71"/>
      <c r="FGY3355" s="71"/>
      <c r="FGZ3355" s="71"/>
      <c r="FHA3355" s="71"/>
      <c r="FHB3355" s="71"/>
      <c r="FHC3355" s="71"/>
      <c r="FHD3355" s="71"/>
      <c r="FHE3355" s="71"/>
      <c r="FHF3355" s="71"/>
      <c r="FHG3355" s="71"/>
      <c r="FHH3355" s="71"/>
      <c r="FHI3355" s="71"/>
      <c r="FHJ3355" s="71"/>
      <c r="FHK3355" s="71"/>
      <c r="FHL3355" s="71"/>
      <c r="FHM3355" s="71"/>
      <c r="FHN3355" s="71"/>
      <c r="FHO3355" s="71"/>
      <c r="FHP3355" s="71"/>
      <c r="FHQ3355" s="71"/>
      <c r="FHR3355" s="71"/>
      <c r="FHS3355" s="71"/>
      <c r="FHT3355" s="71"/>
      <c r="FHU3355" s="71"/>
      <c r="FHV3355" s="71"/>
      <c r="FHW3355" s="71"/>
      <c r="FHX3355" s="71"/>
      <c r="FHY3355" s="71"/>
      <c r="FHZ3355" s="71"/>
      <c r="FIA3355" s="71"/>
      <c r="FIB3355" s="71"/>
      <c r="FIC3355" s="71"/>
      <c r="FID3355" s="71"/>
      <c r="FIE3355" s="71"/>
      <c r="FIF3355" s="71"/>
      <c r="FIG3355" s="71"/>
      <c r="FIH3355" s="71"/>
      <c r="FII3355" s="71"/>
      <c r="FIJ3355" s="71"/>
      <c r="FIK3355" s="71"/>
      <c r="FIL3355" s="71"/>
      <c r="FIM3355" s="71"/>
      <c r="FIN3355" s="71"/>
      <c r="FIO3355" s="71"/>
      <c r="FIP3355" s="71"/>
      <c r="FIQ3355" s="71"/>
      <c r="FIR3355" s="71"/>
      <c r="FIS3355" s="71"/>
      <c r="FIT3355" s="71"/>
      <c r="FIU3355" s="71"/>
      <c r="FIV3355" s="71"/>
      <c r="FIW3355" s="71"/>
      <c r="FIX3355" s="71"/>
      <c r="FIY3355" s="71"/>
      <c r="FIZ3355" s="71"/>
      <c r="FJA3355" s="71"/>
      <c r="FJB3355" s="71"/>
      <c r="FJC3355" s="71"/>
      <c r="FJD3355" s="71"/>
      <c r="FJE3355" s="71"/>
      <c r="FJF3355" s="71"/>
      <c r="FJG3355" s="71"/>
      <c r="FJH3355" s="71"/>
      <c r="FJI3355" s="71"/>
      <c r="FJJ3355" s="71"/>
      <c r="FJK3355" s="71"/>
      <c r="FJL3355" s="71"/>
      <c r="FJM3355" s="71"/>
      <c r="FJN3355" s="71"/>
      <c r="FJO3355" s="71"/>
      <c r="FJP3355" s="71"/>
      <c r="FJQ3355" s="71"/>
      <c r="FJR3355" s="71"/>
      <c r="FJS3355" s="71"/>
      <c r="FJT3355" s="71"/>
      <c r="FJU3355" s="71"/>
      <c r="FJV3355" s="71"/>
      <c r="FJW3355" s="71"/>
      <c r="FJX3355" s="71"/>
      <c r="FJY3355" s="71"/>
      <c r="FJZ3355" s="71"/>
      <c r="FKA3355" s="71"/>
      <c r="FKB3355" s="71"/>
      <c r="FKC3355" s="71"/>
      <c r="FKD3355" s="71"/>
      <c r="FKE3355" s="71"/>
      <c r="FKF3355" s="71"/>
      <c r="FKG3355" s="71"/>
      <c r="FKH3355" s="71"/>
      <c r="FKI3355" s="71"/>
      <c r="FKJ3355" s="71"/>
      <c r="FKK3355" s="71"/>
      <c r="FKL3355" s="71"/>
      <c r="FKM3355" s="71"/>
      <c r="FKN3355" s="71"/>
      <c r="FKO3355" s="71"/>
      <c r="FKP3355" s="71"/>
      <c r="FKQ3355" s="71"/>
      <c r="FKR3355" s="71"/>
      <c r="FKS3355" s="71"/>
      <c r="FKT3355" s="71"/>
      <c r="FKU3355" s="71"/>
      <c r="FKV3355" s="71"/>
      <c r="FKW3355" s="71"/>
      <c r="FKX3355" s="71"/>
      <c r="FKY3355" s="71"/>
      <c r="FKZ3355" s="71"/>
      <c r="FLA3355" s="71"/>
      <c r="FLB3355" s="71"/>
      <c r="FLC3355" s="71"/>
      <c r="FLD3355" s="71"/>
      <c r="FLE3355" s="71"/>
      <c r="FLF3355" s="71"/>
      <c r="FLG3355" s="71"/>
      <c r="FLH3355" s="71"/>
      <c r="FLI3355" s="71"/>
      <c r="FLJ3355" s="71"/>
      <c r="FLK3355" s="71"/>
      <c r="FLL3355" s="71"/>
      <c r="FLM3355" s="71"/>
      <c r="FLN3355" s="71"/>
      <c r="FLO3355" s="71"/>
      <c r="FLP3355" s="71"/>
      <c r="FLQ3355" s="71"/>
      <c r="FLR3355" s="71"/>
      <c r="FLS3355" s="71"/>
      <c r="FLT3355" s="71"/>
      <c r="FLU3355" s="71"/>
      <c r="FLV3355" s="71"/>
      <c r="FLW3355" s="71"/>
      <c r="FLX3355" s="71"/>
      <c r="FLY3355" s="71"/>
      <c r="FLZ3355" s="71"/>
      <c r="FMA3355" s="71"/>
      <c r="FMB3355" s="71"/>
      <c r="FMC3355" s="71"/>
      <c r="FMD3355" s="71"/>
      <c r="FME3355" s="71"/>
      <c r="FMF3355" s="71"/>
      <c r="FMG3355" s="71"/>
      <c r="FMH3355" s="71"/>
      <c r="FMI3355" s="71"/>
      <c r="FMJ3355" s="71"/>
      <c r="FMK3355" s="71"/>
      <c r="FML3355" s="71"/>
      <c r="FMM3355" s="71"/>
      <c r="FMN3355" s="71"/>
      <c r="FMO3355" s="71"/>
      <c r="FMP3355" s="71"/>
      <c r="FMQ3355" s="71"/>
      <c r="FMR3355" s="71"/>
      <c r="FMS3355" s="71"/>
      <c r="FMT3355" s="71"/>
      <c r="FMU3355" s="71"/>
      <c r="FMV3355" s="71"/>
      <c r="FMW3355" s="71"/>
      <c r="FMX3355" s="71"/>
      <c r="FMY3355" s="71"/>
      <c r="FMZ3355" s="71"/>
      <c r="FNA3355" s="71"/>
      <c r="FNB3355" s="71"/>
      <c r="FNC3355" s="71"/>
      <c r="FND3355" s="71"/>
      <c r="FNE3355" s="71"/>
      <c r="FNF3355" s="71"/>
      <c r="FNG3355" s="71"/>
      <c r="FNH3355" s="71"/>
      <c r="FNI3355" s="71"/>
      <c r="FNJ3355" s="71"/>
      <c r="FNK3355" s="71"/>
      <c r="FNL3355" s="71"/>
      <c r="FNM3355" s="71"/>
      <c r="FNN3355" s="71"/>
      <c r="FNO3355" s="71"/>
      <c r="FNP3355" s="71"/>
      <c r="FNQ3355" s="71"/>
      <c r="FNR3355" s="71"/>
      <c r="FNS3355" s="71"/>
      <c r="FNT3355" s="71"/>
      <c r="FNU3355" s="71"/>
      <c r="FNV3355" s="71"/>
      <c r="FNW3355" s="71"/>
      <c r="FNX3355" s="71"/>
      <c r="FNY3355" s="71"/>
      <c r="FNZ3355" s="71"/>
      <c r="FOA3355" s="71"/>
      <c r="FOB3355" s="71"/>
      <c r="FOC3355" s="71"/>
      <c r="FOD3355" s="71"/>
      <c r="FOE3355" s="71"/>
      <c r="FOF3355" s="71"/>
      <c r="FOG3355" s="71"/>
      <c r="FOH3355" s="71"/>
      <c r="FOI3355" s="71"/>
      <c r="FOJ3355" s="71"/>
      <c r="FOK3355" s="71"/>
      <c r="FOL3355" s="71"/>
      <c r="FOM3355" s="71"/>
      <c r="FON3355" s="71"/>
      <c r="FOO3355" s="71"/>
      <c r="FOP3355" s="71"/>
      <c r="FOQ3355" s="71"/>
      <c r="FOR3355" s="71"/>
      <c r="FOS3355" s="71"/>
      <c r="FOT3355" s="71"/>
      <c r="FOU3355" s="71"/>
      <c r="FOV3355" s="71"/>
      <c r="FOW3355" s="71"/>
      <c r="FOX3355" s="71"/>
      <c r="FOY3355" s="71"/>
      <c r="FOZ3355" s="71"/>
      <c r="FPA3355" s="71"/>
      <c r="FPB3355" s="71"/>
      <c r="FPC3355" s="71"/>
      <c r="FPD3355" s="71"/>
      <c r="FPE3355" s="71"/>
      <c r="FPF3355" s="71"/>
      <c r="FPG3355" s="71"/>
      <c r="FPH3355" s="71"/>
      <c r="FPI3355" s="71"/>
      <c r="FPJ3355" s="71"/>
      <c r="FPK3355" s="71"/>
      <c r="FPL3355" s="71"/>
      <c r="FPM3355" s="71"/>
      <c r="FPN3355" s="71"/>
      <c r="FPO3355" s="71"/>
      <c r="FPP3355" s="71"/>
      <c r="FPQ3355" s="71"/>
      <c r="FPR3355" s="71"/>
      <c r="FPS3355" s="71"/>
      <c r="FPT3355" s="71"/>
      <c r="FPU3355" s="71"/>
      <c r="FPV3355" s="71"/>
      <c r="FPW3355" s="71"/>
      <c r="FPX3355" s="71"/>
      <c r="FPY3355" s="71"/>
      <c r="FPZ3355" s="71"/>
      <c r="FQA3355" s="71"/>
      <c r="FQB3355" s="71"/>
      <c r="FQC3355" s="71"/>
      <c r="FQD3355" s="71"/>
      <c r="FQE3355" s="71"/>
      <c r="FQF3355" s="71"/>
      <c r="FQG3355" s="71"/>
      <c r="FQH3355" s="71"/>
      <c r="FQI3355" s="71"/>
      <c r="FQJ3355" s="71"/>
      <c r="FQK3355" s="71"/>
      <c r="FQL3355" s="71"/>
      <c r="FQM3355" s="71"/>
      <c r="FQN3355" s="71"/>
      <c r="FQO3355" s="71"/>
      <c r="FQP3355" s="71"/>
      <c r="FQQ3355" s="71"/>
      <c r="FQR3355" s="71"/>
      <c r="FQS3355" s="71"/>
      <c r="FQT3355" s="71"/>
      <c r="FQU3355" s="71"/>
      <c r="FQV3355" s="71"/>
      <c r="FQW3355" s="71"/>
      <c r="FQX3355" s="71"/>
      <c r="FQY3355" s="71"/>
      <c r="FQZ3355" s="71"/>
      <c r="FRA3355" s="71"/>
      <c r="FRB3355" s="71"/>
      <c r="FRC3355" s="71"/>
      <c r="FRD3355" s="71"/>
      <c r="FRE3355" s="71"/>
      <c r="FRF3355" s="71"/>
      <c r="FRG3355" s="71"/>
      <c r="FRH3355" s="71"/>
      <c r="FRI3355" s="71"/>
      <c r="FRJ3355" s="71"/>
      <c r="FRK3355" s="71"/>
      <c r="FRL3355" s="71"/>
      <c r="FRM3355" s="71"/>
      <c r="FRN3355" s="71"/>
      <c r="FRO3355" s="71"/>
      <c r="FRP3355" s="71"/>
      <c r="FRQ3355" s="71"/>
      <c r="FRR3355" s="71"/>
      <c r="FRS3355" s="71"/>
      <c r="FRT3355" s="71"/>
      <c r="FRU3355" s="71"/>
      <c r="FRV3355" s="71"/>
      <c r="FRW3355" s="71"/>
      <c r="FRX3355" s="71"/>
      <c r="FRY3355" s="71"/>
      <c r="FRZ3355" s="71"/>
      <c r="FSA3355" s="71"/>
      <c r="FSB3355" s="71"/>
      <c r="FSC3355" s="71"/>
      <c r="FSD3355" s="71"/>
      <c r="FSE3355" s="71"/>
      <c r="FSF3355" s="71"/>
      <c r="FSG3355" s="71"/>
      <c r="FSH3355" s="71"/>
      <c r="FSI3355" s="71"/>
      <c r="FSJ3355" s="71"/>
      <c r="FSK3355" s="71"/>
      <c r="FSL3355" s="71"/>
      <c r="FSM3355" s="71"/>
      <c r="FSN3355" s="71"/>
      <c r="FSO3355" s="71"/>
      <c r="FSP3355" s="71"/>
      <c r="FSQ3355" s="71"/>
      <c r="FSR3355" s="71"/>
      <c r="FSS3355" s="71"/>
      <c r="FST3355" s="71"/>
      <c r="FSU3355" s="71"/>
      <c r="FSV3355" s="71"/>
      <c r="FSW3355" s="71"/>
      <c r="FSX3355" s="71"/>
      <c r="FSY3355" s="71"/>
      <c r="FSZ3355" s="71"/>
      <c r="FTA3355" s="71"/>
      <c r="FTB3355" s="71"/>
      <c r="FTC3355" s="71"/>
      <c r="FTD3355" s="71"/>
      <c r="FTE3355" s="71"/>
      <c r="FTF3355" s="71"/>
      <c r="FTG3355" s="71"/>
      <c r="FTH3355" s="71"/>
      <c r="FTI3355" s="71"/>
      <c r="FTJ3355" s="71"/>
      <c r="FTK3355" s="71"/>
      <c r="FTL3355" s="71"/>
      <c r="FTM3355" s="71"/>
      <c r="FTN3355" s="71"/>
      <c r="FTO3355" s="71"/>
      <c r="FTP3355" s="71"/>
      <c r="FTQ3355" s="71"/>
      <c r="FTR3355" s="71"/>
      <c r="FTS3355" s="71"/>
      <c r="FTT3355" s="71"/>
      <c r="FTU3355" s="71"/>
      <c r="FTV3355" s="71"/>
      <c r="FTW3355" s="71"/>
      <c r="FTX3355" s="71"/>
      <c r="FTY3355" s="71"/>
      <c r="FTZ3355" s="71"/>
      <c r="FUA3355" s="71"/>
      <c r="FUB3355" s="71"/>
      <c r="FUC3355" s="71"/>
      <c r="FUD3355" s="71"/>
      <c r="FUE3355" s="71"/>
      <c r="FUF3355" s="71"/>
      <c r="FUG3355" s="71"/>
      <c r="FUH3355" s="71"/>
      <c r="FUI3355" s="71"/>
      <c r="FUJ3355" s="71"/>
      <c r="FUK3355" s="71"/>
      <c r="FUL3355" s="71"/>
      <c r="FUM3355" s="71"/>
      <c r="FUN3355" s="71"/>
      <c r="FUO3355" s="71"/>
      <c r="FUP3355" s="71"/>
      <c r="FUQ3355" s="71"/>
      <c r="FUR3355" s="71"/>
      <c r="FUS3355" s="71"/>
      <c r="FUT3355" s="71"/>
      <c r="FUU3355" s="71"/>
      <c r="FUV3355" s="71"/>
      <c r="FUW3355" s="71"/>
      <c r="FUX3355" s="71"/>
      <c r="FUY3355" s="71"/>
      <c r="FUZ3355" s="71"/>
      <c r="FVA3355" s="71"/>
      <c r="FVB3355" s="71"/>
      <c r="FVC3355" s="71"/>
      <c r="FVD3355" s="71"/>
      <c r="FVE3355" s="71"/>
      <c r="FVF3355" s="71"/>
      <c r="FVG3355" s="71"/>
      <c r="FVH3355" s="71"/>
      <c r="FVI3355" s="71"/>
      <c r="FVJ3355" s="71"/>
      <c r="FVK3355" s="71"/>
      <c r="FVL3355" s="71"/>
      <c r="FVM3355" s="71"/>
      <c r="FVN3355" s="71"/>
      <c r="FVO3355" s="71"/>
      <c r="FVP3355" s="71"/>
      <c r="FVQ3355" s="71"/>
      <c r="FVR3355" s="71"/>
      <c r="FVS3355" s="71"/>
      <c r="FVT3355" s="71"/>
      <c r="FVU3355" s="71"/>
      <c r="FVV3355" s="71"/>
      <c r="FVW3355" s="71"/>
      <c r="FVX3355" s="71"/>
      <c r="FVY3355" s="71"/>
      <c r="FVZ3355" s="71"/>
      <c r="FWA3355" s="71"/>
      <c r="FWB3355" s="71"/>
      <c r="FWC3355" s="71"/>
      <c r="FWD3355" s="71"/>
      <c r="FWE3355" s="71"/>
      <c r="FWF3355" s="71"/>
      <c r="FWG3355" s="71"/>
      <c r="FWH3355" s="71"/>
      <c r="FWI3355" s="71"/>
      <c r="FWJ3355" s="71"/>
      <c r="FWK3355" s="71"/>
      <c r="FWL3355" s="71"/>
      <c r="FWM3355" s="71"/>
      <c r="FWN3355" s="71"/>
      <c r="FWO3355" s="71"/>
      <c r="FWP3355" s="71"/>
      <c r="FWQ3355" s="71"/>
      <c r="FWR3355" s="71"/>
      <c r="FWS3355" s="71"/>
      <c r="FWT3355" s="71"/>
      <c r="FWU3355" s="71"/>
      <c r="FWV3355" s="71"/>
      <c r="FWW3355" s="71"/>
      <c r="FWX3355" s="71"/>
      <c r="FWY3355" s="71"/>
      <c r="FWZ3355" s="71"/>
      <c r="FXA3355" s="71"/>
      <c r="FXB3355" s="71"/>
      <c r="FXC3355" s="71"/>
      <c r="FXD3355" s="71"/>
      <c r="FXE3355" s="71"/>
      <c r="FXF3355" s="71"/>
      <c r="FXG3355" s="71"/>
      <c r="FXH3355" s="71"/>
      <c r="FXI3355" s="71"/>
      <c r="FXJ3355" s="71"/>
      <c r="FXK3355" s="71"/>
      <c r="FXL3355" s="71"/>
      <c r="FXM3355" s="71"/>
      <c r="FXN3355" s="71"/>
      <c r="FXO3355" s="71"/>
      <c r="FXP3355" s="71"/>
      <c r="FXQ3355" s="71"/>
      <c r="FXR3355" s="71"/>
      <c r="FXS3355" s="71"/>
      <c r="FXT3355" s="71"/>
      <c r="FXU3355" s="71"/>
      <c r="FXV3355" s="71"/>
      <c r="FXW3355" s="71"/>
      <c r="FXX3355" s="71"/>
      <c r="FXY3355" s="71"/>
      <c r="FXZ3355" s="71"/>
      <c r="FYA3355" s="71"/>
      <c r="FYB3355" s="71"/>
      <c r="FYC3355" s="71"/>
      <c r="FYD3355" s="71"/>
      <c r="FYE3355" s="71"/>
      <c r="FYF3355" s="71"/>
      <c r="FYG3355" s="71"/>
      <c r="FYH3355" s="71"/>
      <c r="FYI3355" s="71"/>
      <c r="FYJ3355" s="71"/>
      <c r="FYK3355" s="71"/>
      <c r="FYL3355" s="71"/>
      <c r="FYM3355" s="71"/>
      <c r="FYN3355" s="71"/>
      <c r="FYO3355" s="71"/>
      <c r="FYP3355" s="71"/>
      <c r="FYQ3355" s="71"/>
      <c r="FYR3355" s="71"/>
      <c r="FYS3355" s="71"/>
      <c r="FYT3355" s="71"/>
      <c r="FYU3355" s="71"/>
      <c r="FYV3355" s="71"/>
      <c r="FYW3355" s="71"/>
      <c r="FYX3355" s="71"/>
      <c r="FYY3355" s="71"/>
      <c r="FYZ3355" s="71"/>
      <c r="FZA3355" s="71"/>
      <c r="FZB3355" s="71"/>
      <c r="FZC3355" s="71"/>
      <c r="FZD3355" s="71"/>
      <c r="FZE3355" s="71"/>
      <c r="FZF3355" s="71"/>
      <c r="FZG3355" s="71"/>
      <c r="FZH3355" s="71"/>
      <c r="FZI3355" s="71"/>
      <c r="FZJ3355" s="71"/>
      <c r="FZK3355" s="71"/>
      <c r="FZL3355" s="71"/>
      <c r="FZM3355" s="71"/>
      <c r="FZN3355" s="71"/>
      <c r="FZO3355" s="71"/>
      <c r="FZP3355" s="71"/>
      <c r="FZQ3355" s="71"/>
      <c r="FZR3355" s="71"/>
      <c r="FZS3355" s="71"/>
      <c r="FZT3355" s="71"/>
      <c r="FZU3355" s="71"/>
      <c r="FZV3355" s="71"/>
      <c r="FZW3355" s="71"/>
      <c r="FZX3355" s="71"/>
      <c r="FZY3355" s="71"/>
      <c r="FZZ3355" s="71"/>
      <c r="GAA3355" s="71"/>
      <c r="GAB3355" s="71"/>
      <c r="GAC3355" s="71"/>
      <c r="GAD3355" s="71"/>
      <c r="GAE3355" s="71"/>
      <c r="GAF3355" s="71"/>
      <c r="GAG3355" s="71"/>
      <c r="GAH3355" s="71"/>
      <c r="GAI3355" s="71"/>
      <c r="GAJ3355" s="71"/>
      <c r="GAK3355" s="71"/>
      <c r="GAL3355" s="71"/>
      <c r="GAM3355" s="71"/>
      <c r="GAN3355" s="71"/>
      <c r="GAO3355" s="71"/>
      <c r="GAP3355" s="71"/>
      <c r="GAQ3355" s="71"/>
      <c r="GAR3355" s="71"/>
      <c r="GAS3355" s="71"/>
      <c r="GAT3355" s="71"/>
      <c r="GAU3355" s="71"/>
      <c r="GAV3355" s="71"/>
      <c r="GAW3355" s="71"/>
      <c r="GAX3355" s="71"/>
      <c r="GAY3355" s="71"/>
      <c r="GAZ3355" s="71"/>
      <c r="GBA3355" s="71"/>
      <c r="GBB3355" s="71"/>
      <c r="GBC3355" s="71"/>
      <c r="GBD3355" s="71"/>
      <c r="GBE3355" s="71"/>
      <c r="GBF3355" s="71"/>
      <c r="GBG3355" s="71"/>
      <c r="GBH3355" s="71"/>
      <c r="GBI3355" s="71"/>
      <c r="GBJ3355" s="71"/>
      <c r="GBK3355" s="71"/>
      <c r="GBL3355" s="71"/>
      <c r="GBM3355" s="71"/>
      <c r="GBN3355" s="71"/>
      <c r="GBO3355" s="71"/>
      <c r="GBP3355" s="71"/>
      <c r="GBQ3355" s="71"/>
      <c r="GBR3355" s="71"/>
      <c r="GBS3355" s="71"/>
      <c r="GBT3355" s="71"/>
      <c r="GBU3355" s="71"/>
      <c r="GBV3355" s="71"/>
      <c r="GBW3355" s="71"/>
      <c r="GBX3355" s="71"/>
      <c r="GBY3355" s="71"/>
      <c r="GBZ3355" s="71"/>
      <c r="GCA3355" s="71"/>
      <c r="GCB3355" s="71"/>
      <c r="GCC3355" s="71"/>
      <c r="GCD3355" s="71"/>
      <c r="GCE3355" s="71"/>
      <c r="GCF3355" s="71"/>
      <c r="GCG3355" s="71"/>
      <c r="GCH3355" s="71"/>
      <c r="GCI3355" s="71"/>
      <c r="GCJ3355" s="71"/>
      <c r="GCK3355" s="71"/>
      <c r="GCL3355" s="71"/>
      <c r="GCM3355" s="71"/>
      <c r="GCN3355" s="71"/>
      <c r="GCO3355" s="71"/>
      <c r="GCP3355" s="71"/>
      <c r="GCQ3355" s="71"/>
      <c r="GCR3355" s="71"/>
      <c r="GCS3355" s="71"/>
      <c r="GCT3355" s="71"/>
      <c r="GCU3355" s="71"/>
      <c r="GCV3355" s="71"/>
      <c r="GCW3355" s="71"/>
      <c r="GCX3355" s="71"/>
      <c r="GCY3355" s="71"/>
      <c r="GCZ3355" s="71"/>
      <c r="GDA3355" s="71"/>
      <c r="GDB3355" s="71"/>
      <c r="GDC3355" s="71"/>
      <c r="GDD3355" s="71"/>
      <c r="GDE3355" s="71"/>
      <c r="GDF3355" s="71"/>
      <c r="GDG3355" s="71"/>
      <c r="GDH3355" s="71"/>
      <c r="GDI3355" s="71"/>
      <c r="GDJ3355" s="71"/>
      <c r="GDK3355" s="71"/>
      <c r="GDL3355" s="71"/>
      <c r="GDM3355" s="71"/>
      <c r="GDN3355" s="71"/>
      <c r="GDO3355" s="71"/>
      <c r="GDP3355" s="71"/>
      <c r="GDQ3355" s="71"/>
      <c r="GDR3355" s="71"/>
      <c r="GDS3355" s="71"/>
      <c r="GDT3355" s="71"/>
      <c r="GDU3355" s="71"/>
      <c r="GDV3355" s="71"/>
      <c r="GDW3355" s="71"/>
      <c r="GDX3355" s="71"/>
      <c r="GDY3355" s="71"/>
      <c r="GDZ3355" s="71"/>
      <c r="GEA3355" s="71"/>
      <c r="GEB3355" s="71"/>
      <c r="GEC3355" s="71"/>
      <c r="GED3355" s="71"/>
      <c r="GEE3355" s="71"/>
      <c r="GEF3355" s="71"/>
      <c r="GEG3355" s="71"/>
      <c r="GEH3355" s="71"/>
      <c r="GEI3355" s="71"/>
      <c r="GEJ3355" s="71"/>
      <c r="GEK3355" s="71"/>
      <c r="GEL3355" s="71"/>
      <c r="GEM3355" s="71"/>
      <c r="GEN3355" s="71"/>
      <c r="GEO3355" s="71"/>
      <c r="GEP3355" s="71"/>
      <c r="GEQ3355" s="71"/>
      <c r="GER3355" s="71"/>
      <c r="GES3355" s="71"/>
      <c r="GET3355" s="71"/>
      <c r="GEU3355" s="71"/>
      <c r="GEV3355" s="71"/>
      <c r="GEW3355" s="71"/>
      <c r="GEX3355" s="71"/>
      <c r="GEY3355" s="71"/>
      <c r="GEZ3355" s="71"/>
      <c r="GFA3355" s="71"/>
      <c r="GFB3355" s="71"/>
      <c r="GFC3355" s="71"/>
      <c r="GFD3355" s="71"/>
      <c r="GFE3355" s="71"/>
      <c r="GFF3355" s="71"/>
      <c r="GFG3355" s="71"/>
      <c r="GFH3355" s="71"/>
      <c r="GFI3355" s="71"/>
      <c r="GFJ3355" s="71"/>
      <c r="GFK3355" s="71"/>
      <c r="GFL3355" s="71"/>
      <c r="GFM3355" s="71"/>
      <c r="GFN3355" s="71"/>
      <c r="GFO3355" s="71"/>
      <c r="GFP3355" s="71"/>
      <c r="GFQ3355" s="71"/>
      <c r="GFR3355" s="71"/>
      <c r="GFS3355" s="71"/>
      <c r="GFT3355" s="71"/>
      <c r="GFU3355" s="71"/>
      <c r="GFV3355" s="71"/>
      <c r="GFW3355" s="71"/>
      <c r="GFX3355" s="71"/>
      <c r="GFY3355" s="71"/>
      <c r="GFZ3355" s="71"/>
      <c r="GGA3355" s="71"/>
      <c r="GGB3355" s="71"/>
      <c r="GGC3355" s="71"/>
      <c r="GGD3355" s="71"/>
      <c r="GGE3355" s="71"/>
      <c r="GGF3355" s="71"/>
      <c r="GGG3355" s="71"/>
      <c r="GGH3355" s="71"/>
      <c r="GGI3355" s="71"/>
      <c r="GGJ3355" s="71"/>
      <c r="GGK3355" s="71"/>
      <c r="GGL3355" s="71"/>
      <c r="GGM3355" s="71"/>
      <c r="GGN3355" s="71"/>
      <c r="GGO3355" s="71"/>
      <c r="GGP3355" s="71"/>
      <c r="GGQ3355" s="71"/>
      <c r="GGR3355" s="71"/>
      <c r="GGS3355" s="71"/>
      <c r="GGT3355" s="71"/>
      <c r="GGU3355" s="71"/>
      <c r="GGV3355" s="71"/>
      <c r="GGW3355" s="71"/>
      <c r="GGX3355" s="71"/>
      <c r="GGY3355" s="71"/>
      <c r="GGZ3355" s="71"/>
      <c r="GHA3355" s="71"/>
      <c r="GHB3355" s="71"/>
      <c r="GHC3355" s="71"/>
      <c r="GHD3355" s="71"/>
      <c r="GHE3355" s="71"/>
      <c r="GHF3355" s="71"/>
      <c r="GHG3355" s="71"/>
      <c r="GHH3355" s="71"/>
      <c r="GHI3355" s="71"/>
      <c r="GHJ3355" s="71"/>
      <c r="GHK3355" s="71"/>
      <c r="GHL3355" s="71"/>
      <c r="GHM3355" s="71"/>
      <c r="GHN3355" s="71"/>
      <c r="GHO3355" s="71"/>
      <c r="GHP3355" s="71"/>
      <c r="GHQ3355" s="71"/>
      <c r="GHR3355" s="71"/>
      <c r="GHS3355" s="71"/>
      <c r="GHT3355" s="71"/>
      <c r="GHU3355" s="71"/>
      <c r="GHV3355" s="71"/>
      <c r="GHW3355" s="71"/>
      <c r="GHX3355" s="71"/>
      <c r="GHY3355" s="71"/>
      <c r="GHZ3355" s="71"/>
      <c r="GIA3355" s="71"/>
      <c r="GIB3355" s="71"/>
      <c r="GIC3355" s="71"/>
      <c r="GID3355" s="71"/>
      <c r="GIE3355" s="71"/>
      <c r="GIF3355" s="71"/>
      <c r="GIG3355" s="71"/>
      <c r="GIH3355" s="71"/>
      <c r="GII3355" s="71"/>
      <c r="GIJ3355" s="71"/>
      <c r="GIK3355" s="71"/>
      <c r="GIL3355" s="71"/>
      <c r="GIM3355" s="71"/>
      <c r="GIN3355" s="71"/>
      <c r="GIO3355" s="71"/>
      <c r="GIP3355" s="71"/>
      <c r="GIQ3355" s="71"/>
      <c r="GIR3355" s="71"/>
      <c r="GIS3355" s="71"/>
      <c r="GIT3355" s="71"/>
      <c r="GIU3355" s="71"/>
      <c r="GIV3355" s="71"/>
      <c r="GIW3355" s="71"/>
      <c r="GIX3355" s="71"/>
      <c r="GIY3355" s="71"/>
      <c r="GIZ3355" s="71"/>
      <c r="GJA3355" s="71"/>
      <c r="GJB3355" s="71"/>
      <c r="GJC3355" s="71"/>
      <c r="GJD3355" s="71"/>
      <c r="GJE3355" s="71"/>
      <c r="GJF3355" s="71"/>
      <c r="GJG3355" s="71"/>
      <c r="GJH3355" s="71"/>
      <c r="GJI3355" s="71"/>
      <c r="GJJ3355" s="71"/>
      <c r="GJK3355" s="71"/>
      <c r="GJL3355" s="71"/>
      <c r="GJM3355" s="71"/>
      <c r="GJN3355" s="71"/>
      <c r="GJO3355" s="71"/>
      <c r="GJP3355" s="71"/>
      <c r="GJQ3355" s="71"/>
      <c r="GJR3355" s="71"/>
      <c r="GJS3355" s="71"/>
      <c r="GJT3355" s="71"/>
      <c r="GJU3355" s="71"/>
      <c r="GJV3355" s="71"/>
      <c r="GJW3355" s="71"/>
      <c r="GJX3355" s="71"/>
      <c r="GJY3355" s="71"/>
      <c r="GJZ3355" s="71"/>
      <c r="GKA3355" s="71"/>
      <c r="GKB3355" s="71"/>
      <c r="GKC3355" s="71"/>
      <c r="GKD3355" s="71"/>
      <c r="GKE3355" s="71"/>
      <c r="GKF3355" s="71"/>
      <c r="GKG3355" s="71"/>
      <c r="GKH3355" s="71"/>
      <c r="GKI3355" s="71"/>
      <c r="GKJ3355" s="71"/>
      <c r="GKK3355" s="71"/>
      <c r="GKL3355" s="71"/>
      <c r="GKM3355" s="71"/>
      <c r="GKN3355" s="71"/>
      <c r="GKO3355" s="71"/>
      <c r="GKP3355" s="71"/>
      <c r="GKQ3355" s="71"/>
      <c r="GKR3355" s="71"/>
      <c r="GKS3355" s="71"/>
      <c r="GKT3355" s="71"/>
      <c r="GKU3355" s="71"/>
      <c r="GKV3355" s="71"/>
      <c r="GKW3355" s="71"/>
      <c r="GKX3355" s="71"/>
      <c r="GKY3355" s="71"/>
      <c r="GKZ3355" s="71"/>
      <c r="GLA3355" s="71"/>
      <c r="GLB3355" s="71"/>
      <c r="GLC3355" s="71"/>
      <c r="GLD3355" s="71"/>
      <c r="GLE3355" s="71"/>
      <c r="GLF3355" s="71"/>
      <c r="GLG3355" s="71"/>
      <c r="GLH3355" s="71"/>
      <c r="GLI3355" s="71"/>
      <c r="GLJ3355" s="71"/>
      <c r="GLK3355" s="71"/>
      <c r="GLL3355" s="71"/>
      <c r="GLM3355" s="71"/>
      <c r="GLN3355" s="71"/>
      <c r="GLO3355" s="71"/>
      <c r="GLP3355" s="71"/>
      <c r="GLQ3355" s="71"/>
      <c r="GLR3355" s="71"/>
      <c r="GLS3355" s="71"/>
      <c r="GLT3355" s="71"/>
      <c r="GLU3355" s="71"/>
      <c r="GLV3355" s="71"/>
      <c r="GLW3355" s="71"/>
      <c r="GLX3355" s="71"/>
      <c r="GLY3355" s="71"/>
      <c r="GLZ3355" s="71"/>
      <c r="GMA3355" s="71"/>
      <c r="GMB3355" s="71"/>
      <c r="GMC3355" s="71"/>
      <c r="GMD3355" s="71"/>
      <c r="GME3355" s="71"/>
      <c r="GMF3355" s="71"/>
      <c r="GMG3355" s="71"/>
      <c r="GMH3355" s="71"/>
      <c r="GMI3355" s="71"/>
      <c r="GMJ3355" s="71"/>
      <c r="GMK3355" s="71"/>
      <c r="GML3355" s="71"/>
      <c r="GMM3355" s="71"/>
      <c r="GMN3355" s="71"/>
      <c r="GMO3355" s="71"/>
      <c r="GMP3355" s="71"/>
      <c r="GMQ3355" s="71"/>
      <c r="GMR3355" s="71"/>
      <c r="GMS3355" s="71"/>
      <c r="GMT3355" s="71"/>
      <c r="GMU3355" s="71"/>
      <c r="GMV3355" s="71"/>
      <c r="GMW3355" s="71"/>
      <c r="GMX3355" s="71"/>
      <c r="GMY3355" s="71"/>
      <c r="GMZ3355" s="71"/>
      <c r="GNA3355" s="71"/>
      <c r="GNB3355" s="71"/>
      <c r="GNC3355" s="71"/>
      <c r="GND3355" s="71"/>
      <c r="GNE3355" s="71"/>
      <c r="GNF3355" s="71"/>
      <c r="GNG3355" s="71"/>
      <c r="GNH3355" s="71"/>
      <c r="GNI3355" s="71"/>
      <c r="GNJ3355" s="71"/>
      <c r="GNK3355" s="71"/>
      <c r="GNL3355" s="71"/>
      <c r="GNM3355" s="71"/>
      <c r="GNN3355" s="71"/>
      <c r="GNO3355" s="71"/>
      <c r="GNP3355" s="71"/>
      <c r="GNQ3355" s="71"/>
      <c r="GNR3355" s="71"/>
      <c r="GNS3355" s="71"/>
      <c r="GNT3355" s="71"/>
      <c r="GNU3355" s="71"/>
      <c r="GNV3355" s="71"/>
      <c r="GNW3355" s="71"/>
      <c r="GNX3355" s="71"/>
      <c r="GNY3355" s="71"/>
      <c r="GNZ3355" s="71"/>
      <c r="GOA3355" s="71"/>
      <c r="GOB3355" s="71"/>
      <c r="GOC3355" s="71"/>
      <c r="GOD3355" s="71"/>
      <c r="GOE3355" s="71"/>
      <c r="GOF3355" s="71"/>
      <c r="GOG3355" s="71"/>
      <c r="GOH3355" s="71"/>
      <c r="GOI3355" s="71"/>
      <c r="GOJ3355" s="71"/>
      <c r="GOK3355" s="71"/>
      <c r="GOL3355" s="71"/>
      <c r="GOM3355" s="71"/>
      <c r="GON3355" s="71"/>
      <c r="GOO3355" s="71"/>
      <c r="GOP3355" s="71"/>
      <c r="GOQ3355" s="71"/>
      <c r="GOR3355" s="71"/>
      <c r="GOS3355" s="71"/>
      <c r="GOT3355" s="71"/>
      <c r="GOU3355" s="71"/>
      <c r="GOV3355" s="71"/>
      <c r="GOW3355" s="71"/>
      <c r="GOX3355" s="71"/>
      <c r="GOY3355" s="71"/>
      <c r="GOZ3355" s="71"/>
      <c r="GPA3355" s="71"/>
      <c r="GPB3355" s="71"/>
      <c r="GPC3355" s="71"/>
      <c r="GPD3355" s="71"/>
      <c r="GPE3355" s="71"/>
      <c r="GPF3355" s="71"/>
      <c r="GPG3355" s="71"/>
      <c r="GPH3355" s="71"/>
      <c r="GPI3355" s="71"/>
      <c r="GPJ3355" s="71"/>
      <c r="GPK3355" s="71"/>
      <c r="GPL3355" s="71"/>
      <c r="GPM3355" s="71"/>
      <c r="GPN3355" s="71"/>
      <c r="GPO3355" s="71"/>
      <c r="GPP3355" s="71"/>
      <c r="GPQ3355" s="71"/>
      <c r="GPR3355" s="71"/>
      <c r="GPS3355" s="71"/>
      <c r="GPT3355" s="71"/>
      <c r="GPU3355" s="71"/>
      <c r="GPV3355" s="71"/>
      <c r="GPW3355" s="71"/>
      <c r="GPX3355" s="71"/>
      <c r="GPY3355" s="71"/>
      <c r="GPZ3355" s="71"/>
      <c r="GQA3355" s="71"/>
      <c r="GQB3355" s="71"/>
      <c r="GQC3355" s="71"/>
      <c r="GQD3355" s="71"/>
      <c r="GQE3355" s="71"/>
      <c r="GQF3355" s="71"/>
      <c r="GQG3355" s="71"/>
      <c r="GQH3355" s="71"/>
      <c r="GQI3355" s="71"/>
      <c r="GQJ3355" s="71"/>
      <c r="GQK3355" s="71"/>
      <c r="GQL3355" s="71"/>
      <c r="GQM3355" s="71"/>
      <c r="GQN3355" s="71"/>
      <c r="GQO3355" s="71"/>
      <c r="GQP3355" s="71"/>
      <c r="GQQ3355" s="71"/>
      <c r="GQR3355" s="71"/>
      <c r="GQS3355" s="71"/>
      <c r="GQT3355" s="71"/>
      <c r="GQU3355" s="71"/>
      <c r="GQV3355" s="71"/>
      <c r="GQW3355" s="71"/>
      <c r="GQX3355" s="71"/>
      <c r="GQY3355" s="71"/>
      <c r="GQZ3355" s="71"/>
      <c r="GRA3355" s="71"/>
      <c r="GRB3355" s="71"/>
      <c r="GRC3355" s="71"/>
      <c r="GRD3355" s="71"/>
      <c r="GRE3355" s="71"/>
      <c r="GRF3355" s="71"/>
      <c r="GRG3355" s="71"/>
      <c r="GRH3355" s="71"/>
      <c r="GRI3355" s="71"/>
      <c r="GRJ3355" s="71"/>
      <c r="GRK3355" s="71"/>
      <c r="GRL3355" s="71"/>
      <c r="GRM3355" s="71"/>
      <c r="GRN3355" s="71"/>
      <c r="GRO3355" s="71"/>
      <c r="GRP3355" s="71"/>
      <c r="GRQ3355" s="71"/>
      <c r="GRR3355" s="71"/>
      <c r="GRS3355" s="71"/>
      <c r="GRT3355" s="71"/>
      <c r="GRU3355" s="71"/>
      <c r="GRV3355" s="71"/>
      <c r="GRW3355" s="71"/>
      <c r="GRX3355" s="71"/>
      <c r="GRY3355" s="71"/>
      <c r="GRZ3355" s="71"/>
      <c r="GSA3355" s="71"/>
      <c r="GSB3355" s="71"/>
      <c r="GSC3355" s="71"/>
      <c r="GSD3355" s="71"/>
      <c r="GSE3355" s="71"/>
      <c r="GSF3355" s="71"/>
      <c r="GSG3355" s="71"/>
      <c r="GSH3355" s="71"/>
      <c r="GSI3355" s="71"/>
      <c r="GSJ3355" s="71"/>
      <c r="GSK3355" s="71"/>
      <c r="GSL3355" s="71"/>
      <c r="GSM3355" s="71"/>
      <c r="GSN3355" s="71"/>
      <c r="GSO3355" s="71"/>
      <c r="GSP3355" s="71"/>
      <c r="GSQ3355" s="71"/>
      <c r="GSR3355" s="71"/>
      <c r="GSS3355" s="71"/>
      <c r="GST3355" s="71"/>
      <c r="GSU3355" s="71"/>
      <c r="GSV3355" s="71"/>
      <c r="GSW3355" s="71"/>
      <c r="GSX3355" s="71"/>
      <c r="GSY3355" s="71"/>
      <c r="GSZ3355" s="71"/>
      <c r="GTA3355" s="71"/>
      <c r="GTB3355" s="71"/>
      <c r="GTC3355" s="71"/>
      <c r="GTD3355" s="71"/>
      <c r="GTE3355" s="71"/>
      <c r="GTF3355" s="71"/>
      <c r="GTG3355" s="71"/>
      <c r="GTH3355" s="71"/>
      <c r="GTI3355" s="71"/>
      <c r="GTJ3355" s="71"/>
      <c r="GTK3355" s="71"/>
      <c r="GTL3355" s="71"/>
      <c r="GTM3355" s="71"/>
      <c r="GTN3355" s="71"/>
      <c r="GTO3355" s="71"/>
      <c r="GTP3355" s="71"/>
      <c r="GTQ3355" s="71"/>
      <c r="GTR3355" s="71"/>
      <c r="GTS3355" s="71"/>
      <c r="GTT3355" s="71"/>
      <c r="GTU3355" s="71"/>
      <c r="GTV3355" s="71"/>
      <c r="GTW3355" s="71"/>
      <c r="GTX3355" s="71"/>
      <c r="GTY3355" s="71"/>
      <c r="GTZ3355" s="71"/>
      <c r="GUA3355" s="71"/>
      <c r="GUB3355" s="71"/>
      <c r="GUC3355" s="71"/>
      <c r="GUD3355" s="71"/>
      <c r="GUE3355" s="71"/>
      <c r="GUF3355" s="71"/>
      <c r="GUG3355" s="71"/>
      <c r="GUH3355" s="71"/>
      <c r="GUI3355" s="71"/>
      <c r="GUJ3355" s="71"/>
      <c r="GUK3355" s="71"/>
      <c r="GUL3355" s="71"/>
      <c r="GUM3355" s="71"/>
      <c r="GUN3355" s="71"/>
      <c r="GUO3355" s="71"/>
      <c r="GUP3355" s="71"/>
      <c r="GUQ3355" s="71"/>
      <c r="GUR3355" s="71"/>
      <c r="GUS3355" s="71"/>
      <c r="GUT3355" s="71"/>
      <c r="GUU3355" s="71"/>
      <c r="GUV3355" s="71"/>
      <c r="GUW3355" s="71"/>
      <c r="GUX3355" s="71"/>
      <c r="GUY3355" s="71"/>
      <c r="GUZ3355" s="71"/>
      <c r="GVA3355" s="71"/>
      <c r="GVB3355" s="71"/>
      <c r="GVC3355" s="71"/>
      <c r="GVD3355" s="71"/>
      <c r="GVE3355" s="71"/>
      <c r="GVF3355" s="71"/>
      <c r="GVG3355" s="71"/>
      <c r="GVH3355" s="71"/>
      <c r="GVI3355" s="71"/>
      <c r="GVJ3355" s="71"/>
      <c r="GVK3355" s="71"/>
      <c r="GVL3355" s="71"/>
      <c r="GVM3355" s="71"/>
      <c r="GVN3355" s="71"/>
      <c r="GVO3355" s="71"/>
      <c r="GVP3355" s="71"/>
      <c r="GVQ3355" s="71"/>
      <c r="GVR3355" s="71"/>
      <c r="GVS3355" s="71"/>
      <c r="GVT3355" s="71"/>
      <c r="GVU3355" s="71"/>
      <c r="GVV3355" s="71"/>
      <c r="GVW3355" s="71"/>
      <c r="GVX3355" s="71"/>
      <c r="GVY3355" s="71"/>
      <c r="GVZ3355" s="71"/>
      <c r="GWA3355" s="71"/>
      <c r="GWB3355" s="71"/>
      <c r="GWC3355" s="71"/>
      <c r="GWD3355" s="71"/>
      <c r="GWE3355" s="71"/>
      <c r="GWF3355" s="71"/>
      <c r="GWG3355" s="71"/>
      <c r="GWH3355" s="71"/>
      <c r="GWI3355" s="71"/>
      <c r="GWJ3355" s="71"/>
      <c r="GWK3355" s="71"/>
      <c r="GWL3355" s="71"/>
      <c r="GWM3355" s="71"/>
      <c r="GWN3355" s="71"/>
      <c r="GWO3355" s="71"/>
      <c r="GWP3355" s="71"/>
      <c r="GWQ3355" s="71"/>
      <c r="GWR3355" s="71"/>
      <c r="GWS3355" s="71"/>
      <c r="GWT3355" s="71"/>
      <c r="GWU3355" s="71"/>
      <c r="GWV3355" s="71"/>
      <c r="GWW3355" s="71"/>
      <c r="GWX3355" s="71"/>
      <c r="GWY3355" s="71"/>
      <c r="GWZ3355" s="71"/>
      <c r="GXA3355" s="71"/>
      <c r="GXB3355" s="71"/>
      <c r="GXC3355" s="71"/>
      <c r="GXD3355" s="71"/>
      <c r="GXE3355" s="71"/>
      <c r="GXF3355" s="71"/>
      <c r="GXG3355" s="71"/>
      <c r="GXH3355" s="71"/>
      <c r="GXI3355" s="71"/>
      <c r="GXJ3355" s="71"/>
      <c r="GXK3355" s="71"/>
      <c r="GXL3355" s="71"/>
      <c r="GXM3355" s="71"/>
      <c r="GXN3355" s="71"/>
      <c r="GXO3355" s="71"/>
      <c r="GXP3355" s="71"/>
      <c r="GXQ3355" s="71"/>
      <c r="GXR3355" s="71"/>
      <c r="GXS3355" s="71"/>
      <c r="GXT3355" s="71"/>
      <c r="GXU3355" s="71"/>
      <c r="GXV3355" s="71"/>
      <c r="GXW3355" s="71"/>
      <c r="GXX3355" s="71"/>
      <c r="GXY3355" s="71"/>
      <c r="GXZ3355" s="71"/>
      <c r="GYA3355" s="71"/>
      <c r="GYB3355" s="71"/>
      <c r="GYC3355" s="71"/>
      <c r="GYD3355" s="71"/>
      <c r="GYE3355" s="71"/>
      <c r="GYF3355" s="71"/>
      <c r="GYG3355" s="71"/>
      <c r="GYH3355" s="71"/>
      <c r="GYI3355" s="71"/>
      <c r="GYJ3355" s="71"/>
      <c r="GYK3355" s="71"/>
      <c r="GYL3355" s="71"/>
      <c r="GYM3355" s="71"/>
      <c r="GYN3355" s="71"/>
      <c r="GYO3355" s="71"/>
      <c r="GYP3355" s="71"/>
      <c r="GYQ3355" s="71"/>
      <c r="GYR3355" s="71"/>
      <c r="GYS3355" s="71"/>
      <c r="GYT3355" s="71"/>
      <c r="GYU3355" s="71"/>
      <c r="GYV3355" s="71"/>
      <c r="GYW3355" s="71"/>
      <c r="GYX3355" s="71"/>
      <c r="GYY3355" s="71"/>
      <c r="GYZ3355" s="71"/>
      <c r="GZA3355" s="71"/>
      <c r="GZB3355" s="71"/>
      <c r="GZC3355" s="71"/>
      <c r="GZD3355" s="71"/>
      <c r="GZE3355" s="71"/>
      <c r="GZF3355" s="71"/>
      <c r="GZG3355" s="71"/>
      <c r="GZH3355" s="71"/>
      <c r="GZI3355" s="71"/>
      <c r="GZJ3355" s="71"/>
      <c r="GZK3355" s="71"/>
      <c r="GZL3355" s="71"/>
      <c r="GZM3355" s="71"/>
      <c r="GZN3355" s="71"/>
      <c r="GZO3355" s="71"/>
      <c r="GZP3355" s="71"/>
      <c r="GZQ3355" s="71"/>
      <c r="GZR3355" s="71"/>
      <c r="GZS3355" s="71"/>
      <c r="GZT3355" s="71"/>
      <c r="GZU3355" s="71"/>
      <c r="GZV3355" s="71"/>
      <c r="GZW3355" s="71"/>
      <c r="GZX3355" s="71"/>
      <c r="GZY3355" s="71"/>
      <c r="GZZ3355" s="71"/>
      <c r="HAA3355" s="71"/>
      <c r="HAB3355" s="71"/>
      <c r="HAC3355" s="71"/>
      <c r="HAD3355" s="71"/>
      <c r="HAE3355" s="71"/>
      <c r="HAF3355" s="71"/>
      <c r="HAG3355" s="71"/>
      <c r="HAH3355" s="71"/>
      <c r="HAI3355" s="71"/>
      <c r="HAJ3355" s="71"/>
      <c r="HAK3355" s="71"/>
      <c r="HAL3355" s="71"/>
      <c r="HAM3355" s="71"/>
      <c r="HAN3355" s="71"/>
      <c r="HAO3355" s="71"/>
      <c r="HAP3355" s="71"/>
      <c r="HAQ3355" s="71"/>
      <c r="HAR3355" s="71"/>
      <c r="HAS3355" s="71"/>
      <c r="HAT3355" s="71"/>
      <c r="HAU3355" s="71"/>
      <c r="HAV3355" s="71"/>
      <c r="HAW3355" s="71"/>
      <c r="HAX3355" s="71"/>
      <c r="HAY3355" s="71"/>
      <c r="HAZ3355" s="71"/>
      <c r="HBA3355" s="71"/>
      <c r="HBB3355" s="71"/>
      <c r="HBC3355" s="71"/>
      <c r="HBD3355" s="71"/>
      <c r="HBE3355" s="71"/>
      <c r="HBF3355" s="71"/>
      <c r="HBG3355" s="71"/>
      <c r="HBH3355" s="71"/>
      <c r="HBI3355" s="71"/>
      <c r="HBJ3355" s="71"/>
      <c r="HBK3355" s="71"/>
      <c r="HBL3355" s="71"/>
      <c r="HBM3355" s="71"/>
      <c r="HBN3355" s="71"/>
      <c r="HBO3355" s="71"/>
      <c r="HBP3355" s="71"/>
      <c r="HBQ3355" s="71"/>
      <c r="HBR3355" s="71"/>
      <c r="HBS3355" s="71"/>
      <c r="HBT3355" s="71"/>
      <c r="HBU3355" s="71"/>
      <c r="HBV3355" s="71"/>
      <c r="HBW3355" s="71"/>
      <c r="HBX3355" s="71"/>
      <c r="HBY3355" s="71"/>
      <c r="HBZ3355" s="71"/>
      <c r="HCA3355" s="71"/>
      <c r="HCB3355" s="71"/>
      <c r="HCC3355" s="71"/>
      <c r="HCD3355" s="71"/>
      <c r="HCE3355" s="71"/>
      <c r="HCF3355" s="71"/>
      <c r="HCG3355" s="71"/>
      <c r="HCH3355" s="71"/>
      <c r="HCI3355" s="71"/>
      <c r="HCJ3355" s="71"/>
      <c r="HCK3355" s="71"/>
      <c r="HCL3355" s="71"/>
      <c r="HCM3355" s="71"/>
      <c r="HCN3355" s="71"/>
      <c r="HCO3355" s="71"/>
      <c r="HCP3355" s="71"/>
      <c r="HCQ3355" s="71"/>
      <c r="HCR3355" s="71"/>
      <c r="HCS3355" s="71"/>
      <c r="HCT3355" s="71"/>
      <c r="HCU3355" s="71"/>
      <c r="HCV3355" s="71"/>
      <c r="HCW3355" s="71"/>
      <c r="HCX3355" s="71"/>
      <c r="HCY3355" s="71"/>
      <c r="HCZ3355" s="71"/>
      <c r="HDA3355" s="71"/>
      <c r="HDB3355" s="71"/>
      <c r="HDC3355" s="71"/>
      <c r="HDD3355" s="71"/>
      <c r="HDE3355" s="71"/>
      <c r="HDF3355" s="71"/>
      <c r="HDG3355" s="71"/>
      <c r="HDH3355" s="71"/>
      <c r="HDI3355" s="71"/>
      <c r="HDJ3355" s="71"/>
      <c r="HDK3355" s="71"/>
      <c r="HDL3355" s="71"/>
      <c r="HDM3355" s="71"/>
      <c r="HDN3355" s="71"/>
      <c r="HDO3355" s="71"/>
      <c r="HDP3355" s="71"/>
      <c r="HDQ3355" s="71"/>
      <c r="HDR3355" s="71"/>
      <c r="HDS3355" s="71"/>
      <c r="HDT3355" s="71"/>
      <c r="HDU3355" s="71"/>
      <c r="HDV3355" s="71"/>
      <c r="HDW3355" s="71"/>
      <c r="HDX3355" s="71"/>
      <c r="HDY3355" s="71"/>
      <c r="HDZ3355" s="71"/>
      <c r="HEA3355" s="71"/>
      <c r="HEB3355" s="71"/>
      <c r="HEC3355" s="71"/>
      <c r="HED3355" s="71"/>
      <c r="HEE3355" s="71"/>
      <c r="HEF3355" s="71"/>
      <c r="HEG3355" s="71"/>
      <c r="HEH3355" s="71"/>
      <c r="HEI3355" s="71"/>
      <c r="HEJ3355" s="71"/>
      <c r="HEK3355" s="71"/>
      <c r="HEL3355" s="71"/>
      <c r="HEM3355" s="71"/>
      <c r="HEN3355" s="71"/>
      <c r="HEO3355" s="71"/>
      <c r="HEP3355" s="71"/>
      <c r="HEQ3355" s="71"/>
      <c r="HER3355" s="71"/>
      <c r="HES3355" s="71"/>
      <c r="HET3355" s="71"/>
      <c r="HEU3355" s="71"/>
      <c r="HEV3355" s="71"/>
      <c r="HEW3355" s="71"/>
      <c r="HEX3355" s="71"/>
      <c r="HEY3355" s="71"/>
      <c r="HEZ3355" s="71"/>
      <c r="HFA3355" s="71"/>
      <c r="HFB3355" s="71"/>
      <c r="HFC3355" s="71"/>
      <c r="HFD3355" s="71"/>
      <c r="HFE3355" s="71"/>
      <c r="HFF3355" s="71"/>
      <c r="HFG3355" s="71"/>
      <c r="HFH3355" s="71"/>
      <c r="HFI3355" s="71"/>
      <c r="HFJ3355" s="71"/>
      <c r="HFK3355" s="71"/>
      <c r="HFL3355" s="71"/>
      <c r="HFM3355" s="71"/>
      <c r="HFN3355" s="71"/>
      <c r="HFO3355" s="71"/>
      <c r="HFP3355" s="71"/>
      <c r="HFQ3355" s="71"/>
      <c r="HFR3355" s="71"/>
      <c r="HFS3355" s="71"/>
      <c r="HFT3355" s="71"/>
      <c r="HFU3355" s="71"/>
      <c r="HFV3355" s="71"/>
      <c r="HFW3355" s="71"/>
      <c r="HFX3355" s="71"/>
      <c r="HFY3355" s="71"/>
      <c r="HFZ3355" s="71"/>
      <c r="HGA3355" s="71"/>
      <c r="HGB3355" s="71"/>
      <c r="HGC3355" s="71"/>
      <c r="HGD3355" s="71"/>
      <c r="HGE3355" s="71"/>
      <c r="HGF3355" s="71"/>
      <c r="HGG3355" s="71"/>
      <c r="HGH3355" s="71"/>
      <c r="HGI3355" s="71"/>
      <c r="HGJ3355" s="71"/>
      <c r="HGK3355" s="71"/>
      <c r="HGL3355" s="71"/>
      <c r="HGM3355" s="71"/>
      <c r="HGN3355" s="71"/>
      <c r="HGO3355" s="71"/>
      <c r="HGP3355" s="71"/>
      <c r="HGQ3355" s="71"/>
      <c r="HGR3355" s="71"/>
      <c r="HGS3355" s="71"/>
      <c r="HGT3355" s="71"/>
      <c r="HGU3355" s="71"/>
      <c r="HGV3355" s="71"/>
      <c r="HGW3355" s="71"/>
      <c r="HGX3355" s="71"/>
      <c r="HGY3355" s="71"/>
      <c r="HGZ3355" s="71"/>
      <c r="HHA3355" s="71"/>
      <c r="HHB3355" s="71"/>
      <c r="HHC3355" s="71"/>
      <c r="HHD3355" s="71"/>
      <c r="HHE3355" s="71"/>
      <c r="HHF3355" s="71"/>
      <c r="HHG3355" s="71"/>
      <c r="HHH3355" s="71"/>
      <c r="HHI3355" s="71"/>
      <c r="HHJ3355" s="71"/>
      <c r="HHK3355" s="71"/>
      <c r="HHL3355" s="71"/>
      <c r="HHM3355" s="71"/>
      <c r="HHN3355" s="71"/>
      <c r="HHO3355" s="71"/>
      <c r="HHP3355" s="71"/>
      <c r="HHQ3355" s="71"/>
      <c r="HHR3355" s="71"/>
      <c r="HHS3355" s="71"/>
      <c r="HHT3355" s="71"/>
      <c r="HHU3355" s="71"/>
      <c r="HHV3355" s="71"/>
      <c r="HHW3355" s="71"/>
      <c r="HHX3355" s="71"/>
      <c r="HHY3355" s="71"/>
      <c r="HHZ3355" s="71"/>
      <c r="HIA3355" s="71"/>
      <c r="HIB3355" s="71"/>
      <c r="HIC3355" s="71"/>
      <c r="HID3355" s="71"/>
      <c r="HIE3355" s="71"/>
      <c r="HIF3355" s="71"/>
      <c r="HIG3355" s="71"/>
      <c r="HIH3355" s="71"/>
      <c r="HII3355" s="71"/>
      <c r="HIJ3355" s="71"/>
      <c r="HIK3355" s="71"/>
      <c r="HIL3355" s="71"/>
      <c r="HIM3355" s="71"/>
      <c r="HIN3355" s="71"/>
      <c r="HIO3355" s="71"/>
      <c r="HIP3355" s="71"/>
      <c r="HIQ3355" s="71"/>
      <c r="HIR3355" s="71"/>
      <c r="HIS3355" s="71"/>
      <c r="HIT3355" s="71"/>
      <c r="HIU3355" s="71"/>
      <c r="HIV3355" s="71"/>
      <c r="HIW3355" s="71"/>
      <c r="HIX3355" s="71"/>
      <c r="HIY3355" s="71"/>
      <c r="HIZ3355" s="71"/>
      <c r="HJA3355" s="71"/>
      <c r="HJB3355" s="71"/>
      <c r="HJC3355" s="71"/>
      <c r="HJD3355" s="71"/>
      <c r="HJE3355" s="71"/>
      <c r="HJF3355" s="71"/>
      <c r="HJG3355" s="71"/>
      <c r="HJH3355" s="71"/>
      <c r="HJI3355" s="71"/>
      <c r="HJJ3355" s="71"/>
      <c r="HJK3355" s="71"/>
      <c r="HJL3355" s="71"/>
      <c r="HJM3355" s="71"/>
      <c r="HJN3355" s="71"/>
      <c r="HJO3355" s="71"/>
      <c r="HJP3355" s="71"/>
      <c r="HJQ3355" s="71"/>
      <c r="HJR3355" s="71"/>
      <c r="HJS3355" s="71"/>
      <c r="HJT3355" s="71"/>
      <c r="HJU3355" s="71"/>
      <c r="HJV3355" s="71"/>
      <c r="HJW3355" s="71"/>
      <c r="HJX3355" s="71"/>
      <c r="HJY3355" s="71"/>
      <c r="HJZ3355" s="71"/>
      <c r="HKA3355" s="71"/>
      <c r="HKB3355" s="71"/>
      <c r="HKC3355" s="71"/>
      <c r="HKD3355" s="71"/>
      <c r="HKE3355" s="71"/>
      <c r="HKF3355" s="71"/>
      <c r="HKG3355" s="71"/>
      <c r="HKH3355" s="71"/>
      <c r="HKI3355" s="71"/>
      <c r="HKJ3355" s="71"/>
      <c r="HKK3355" s="71"/>
      <c r="HKL3355" s="71"/>
      <c r="HKM3355" s="71"/>
      <c r="HKN3355" s="71"/>
      <c r="HKO3355" s="71"/>
      <c r="HKP3355" s="71"/>
      <c r="HKQ3355" s="71"/>
      <c r="HKR3355" s="71"/>
      <c r="HKS3355" s="71"/>
      <c r="HKT3355" s="71"/>
      <c r="HKU3355" s="71"/>
      <c r="HKV3355" s="71"/>
      <c r="HKW3355" s="71"/>
      <c r="HKX3355" s="71"/>
      <c r="HKY3355" s="71"/>
      <c r="HKZ3355" s="71"/>
      <c r="HLA3355" s="71"/>
      <c r="HLB3355" s="71"/>
      <c r="HLC3355" s="71"/>
      <c r="HLD3355" s="71"/>
      <c r="HLE3355" s="71"/>
      <c r="HLF3355" s="71"/>
      <c r="HLG3355" s="71"/>
      <c r="HLH3355" s="71"/>
      <c r="HLI3355" s="71"/>
      <c r="HLJ3355" s="71"/>
      <c r="HLK3355" s="71"/>
      <c r="HLL3355" s="71"/>
      <c r="HLM3355" s="71"/>
      <c r="HLN3355" s="71"/>
      <c r="HLO3355" s="71"/>
      <c r="HLP3355" s="71"/>
      <c r="HLQ3355" s="71"/>
      <c r="HLR3355" s="71"/>
      <c r="HLS3355" s="71"/>
      <c r="HLT3355" s="71"/>
      <c r="HLU3355" s="71"/>
      <c r="HLV3355" s="71"/>
      <c r="HLW3355" s="71"/>
      <c r="HLX3355" s="71"/>
      <c r="HLY3355" s="71"/>
      <c r="HLZ3355" s="71"/>
      <c r="HMA3355" s="71"/>
      <c r="HMB3355" s="71"/>
      <c r="HMC3355" s="71"/>
      <c r="HMD3355" s="71"/>
      <c r="HME3355" s="71"/>
      <c r="HMF3355" s="71"/>
      <c r="HMG3355" s="71"/>
      <c r="HMH3355" s="71"/>
      <c r="HMI3355" s="71"/>
      <c r="HMJ3355" s="71"/>
      <c r="HMK3355" s="71"/>
      <c r="HML3355" s="71"/>
      <c r="HMM3355" s="71"/>
      <c r="HMN3355" s="71"/>
      <c r="HMO3355" s="71"/>
      <c r="HMP3355" s="71"/>
      <c r="HMQ3355" s="71"/>
      <c r="HMR3355" s="71"/>
      <c r="HMS3355" s="71"/>
      <c r="HMT3355" s="71"/>
      <c r="HMU3355" s="71"/>
      <c r="HMV3355" s="71"/>
      <c r="HMW3355" s="71"/>
      <c r="HMX3355" s="71"/>
      <c r="HMY3355" s="71"/>
      <c r="HMZ3355" s="71"/>
      <c r="HNA3355" s="71"/>
      <c r="HNB3355" s="71"/>
      <c r="HNC3355" s="71"/>
      <c r="HND3355" s="71"/>
      <c r="HNE3355" s="71"/>
      <c r="HNF3355" s="71"/>
      <c r="HNG3355" s="71"/>
      <c r="HNH3355" s="71"/>
      <c r="HNI3355" s="71"/>
      <c r="HNJ3355" s="71"/>
      <c r="HNK3355" s="71"/>
      <c r="HNL3355" s="71"/>
      <c r="HNM3355" s="71"/>
      <c r="HNN3355" s="71"/>
      <c r="HNO3355" s="71"/>
      <c r="HNP3355" s="71"/>
      <c r="HNQ3355" s="71"/>
      <c r="HNR3355" s="71"/>
      <c r="HNS3355" s="71"/>
      <c r="HNT3355" s="71"/>
      <c r="HNU3355" s="71"/>
      <c r="HNV3355" s="71"/>
      <c r="HNW3355" s="71"/>
      <c r="HNX3355" s="71"/>
      <c r="HNY3355" s="71"/>
      <c r="HNZ3355" s="71"/>
      <c r="HOA3355" s="71"/>
      <c r="HOB3355" s="71"/>
      <c r="HOC3355" s="71"/>
      <c r="HOD3355" s="71"/>
      <c r="HOE3355" s="71"/>
      <c r="HOF3355" s="71"/>
      <c r="HOG3355" s="71"/>
      <c r="HOH3355" s="71"/>
      <c r="HOI3355" s="71"/>
      <c r="HOJ3355" s="71"/>
      <c r="HOK3355" s="71"/>
      <c r="HOL3355" s="71"/>
      <c r="HOM3355" s="71"/>
      <c r="HON3355" s="71"/>
      <c r="HOO3355" s="71"/>
      <c r="HOP3355" s="71"/>
      <c r="HOQ3355" s="71"/>
      <c r="HOR3355" s="71"/>
      <c r="HOS3355" s="71"/>
      <c r="HOT3355" s="71"/>
      <c r="HOU3355" s="71"/>
      <c r="HOV3355" s="71"/>
      <c r="HOW3355" s="71"/>
      <c r="HOX3355" s="71"/>
      <c r="HOY3355" s="71"/>
      <c r="HOZ3355" s="71"/>
      <c r="HPA3355" s="71"/>
      <c r="HPB3355" s="71"/>
      <c r="HPC3355" s="71"/>
      <c r="HPD3355" s="71"/>
      <c r="HPE3355" s="71"/>
      <c r="HPF3355" s="71"/>
      <c r="HPG3355" s="71"/>
      <c r="HPH3355" s="71"/>
      <c r="HPI3355" s="71"/>
      <c r="HPJ3355" s="71"/>
      <c r="HPK3355" s="71"/>
      <c r="HPL3355" s="71"/>
      <c r="HPM3355" s="71"/>
      <c r="HPN3355" s="71"/>
      <c r="HPO3355" s="71"/>
      <c r="HPP3355" s="71"/>
      <c r="HPQ3355" s="71"/>
      <c r="HPR3355" s="71"/>
      <c r="HPS3355" s="71"/>
      <c r="HPT3355" s="71"/>
      <c r="HPU3355" s="71"/>
      <c r="HPV3355" s="71"/>
      <c r="HPW3355" s="71"/>
      <c r="HPX3355" s="71"/>
      <c r="HPY3355" s="71"/>
      <c r="HPZ3355" s="71"/>
      <c r="HQA3355" s="71"/>
      <c r="HQB3355" s="71"/>
      <c r="HQC3355" s="71"/>
      <c r="HQD3355" s="71"/>
      <c r="HQE3355" s="71"/>
      <c r="HQF3355" s="71"/>
      <c r="HQG3355" s="71"/>
      <c r="HQH3355" s="71"/>
      <c r="HQI3355" s="71"/>
      <c r="HQJ3355" s="71"/>
      <c r="HQK3355" s="71"/>
      <c r="HQL3355" s="71"/>
      <c r="HQM3355" s="71"/>
      <c r="HQN3355" s="71"/>
      <c r="HQO3355" s="71"/>
      <c r="HQP3355" s="71"/>
      <c r="HQQ3355" s="71"/>
      <c r="HQR3355" s="71"/>
      <c r="HQS3355" s="71"/>
      <c r="HQT3355" s="71"/>
      <c r="HQU3355" s="71"/>
      <c r="HQV3355" s="71"/>
      <c r="HQW3355" s="71"/>
      <c r="HQX3355" s="71"/>
      <c r="HQY3355" s="71"/>
      <c r="HQZ3355" s="71"/>
      <c r="HRA3355" s="71"/>
      <c r="HRB3355" s="71"/>
      <c r="HRC3355" s="71"/>
      <c r="HRD3355" s="71"/>
      <c r="HRE3355" s="71"/>
      <c r="HRF3355" s="71"/>
      <c r="HRG3355" s="71"/>
      <c r="HRH3355" s="71"/>
      <c r="HRI3355" s="71"/>
      <c r="HRJ3355" s="71"/>
      <c r="HRK3355" s="71"/>
      <c r="HRL3355" s="71"/>
      <c r="HRM3355" s="71"/>
      <c r="HRN3355" s="71"/>
      <c r="HRO3355" s="71"/>
      <c r="HRP3355" s="71"/>
      <c r="HRQ3355" s="71"/>
      <c r="HRR3355" s="71"/>
      <c r="HRS3355" s="71"/>
      <c r="HRT3355" s="71"/>
      <c r="HRU3355" s="71"/>
      <c r="HRV3355" s="71"/>
      <c r="HRW3355" s="71"/>
      <c r="HRX3355" s="71"/>
      <c r="HRY3355" s="71"/>
      <c r="HRZ3355" s="71"/>
      <c r="HSA3355" s="71"/>
      <c r="HSB3355" s="71"/>
      <c r="HSC3355" s="71"/>
      <c r="HSD3355" s="71"/>
      <c r="HSE3355" s="71"/>
      <c r="HSF3355" s="71"/>
      <c r="HSG3355" s="71"/>
      <c r="HSH3355" s="71"/>
      <c r="HSI3355" s="71"/>
      <c r="HSJ3355" s="71"/>
      <c r="HSK3355" s="71"/>
      <c r="HSL3355" s="71"/>
      <c r="HSM3355" s="71"/>
      <c r="HSN3355" s="71"/>
      <c r="HSO3355" s="71"/>
      <c r="HSP3355" s="71"/>
      <c r="HSQ3355" s="71"/>
      <c r="HSR3355" s="71"/>
      <c r="HSS3355" s="71"/>
      <c r="HST3355" s="71"/>
      <c r="HSU3355" s="71"/>
      <c r="HSV3355" s="71"/>
      <c r="HSW3355" s="71"/>
      <c r="HSX3355" s="71"/>
      <c r="HSY3355" s="71"/>
      <c r="HSZ3355" s="71"/>
      <c r="HTA3355" s="71"/>
      <c r="HTB3355" s="71"/>
      <c r="HTC3355" s="71"/>
      <c r="HTD3355" s="71"/>
      <c r="HTE3355" s="71"/>
      <c r="HTF3355" s="71"/>
      <c r="HTG3355" s="71"/>
      <c r="HTH3355" s="71"/>
      <c r="HTI3355" s="71"/>
      <c r="HTJ3355" s="71"/>
      <c r="HTK3355" s="71"/>
      <c r="HTL3355" s="71"/>
      <c r="HTM3355" s="71"/>
      <c r="HTN3355" s="71"/>
      <c r="HTO3355" s="71"/>
      <c r="HTP3355" s="71"/>
      <c r="HTQ3355" s="71"/>
      <c r="HTR3355" s="71"/>
      <c r="HTS3355" s="71"/>
      <c r="HTT3355" s="71"/>
      <c r="HTU3355" s="71"/>
      <c r="HTV3355" s="71"/>
      <c r="HTW3355" s="71"/>
      <c r="HTX3355" s="71"/>
      <c r="HTY3355" s="71"/>
      <c r="HTZ3355" s="71"/>
      <c r="HUA3355" s="71"/>
      <c r="HUB3355" s="71"/>
      <c r="HUC3355" s="71"/>
      <c r="HUD3355" s="71"/>
      <c r="HUE3355" s="71"/>
      <c r="HUF3355" s="71"/>
      <c r="HUG3355" s="71"/>
      <c r="HUH3355" s="71"/>
      <c r="HUI3355" s="71"/>
      <c r="HUJ3355" s="71"/>
      <c r="HUK3355" s="71"/>
      <c r="HUL3355" s="71"/>
      <c r="HUM3355" s="71"/>
      <c r="HUN3355" s="71"/>
      <c r="HUO3355" s="71"/>
      <c r="HUP3355" s="71"/>
      <c r="HUQ3355" s="71"/>
      <c r="HUR3355" s="71"/>
      <c r="HUS3355" s="71"/>
      <c r="HUT3355" s="71"/>
      <c r="HUU3355" s="71"/>
      <c r="HUV3355" s="71"/>
      <c r="HUW3355" s="71"/>
      <c r="HUX3355" s="71"/>
      <c r="HUY3355" s="71"/>
      <c r="HUZ3355" s="71"/>
      <c r="HVA3355" s="71"/>
      <c r="HVB3355" s="71"/>
      <c r="HVC3355" s="71"/>
      <c r="HVD3355" s="71"/>
      <c r="HVE3355" s="71"/>
      <c r="HVF3355" s="71"/>
      <c r="HVG3355" s="71"/>
      <c r="HVH3355" s="71"/>
      <c r="HVI3355" s="71"/>
      <c r="HVJ3355" s="71"/>
      <c r="HVK3355" s="71"/>
      <c r="HVL3355" s="71"/>
      <c r="HVM3355" s="71"/>
      <c r="HVN3355" s="71"/>
      <c r="HVO3355" s="71"/>
      <c r="HVP3355" s="71"/>
      <c r="HVQ3355" s="71"/>
      <c r="HVR3355" s="71"/>
      <c r="HVS3355" s="71"/>
      <c r="HVT3355" s="71"/>
      <c r="HVU3355" s="71"/>
      <c r="HVV3355" s="71"/>
      <c r="HVW3355" s="71"/>
      <c r="HVX3355" s="71"/>
      <c r="HVY3355" s="71"/>
      <c r="HVZ3355" s="71"/>
      <c r="HWA3355" s="71"/>
      <c r="HWB3355" s="71"/>
      <c r="HWC3355" s="71"/>
      <c r="HWD3355" s="71"/>
      <c r="HWE3355" s="71"/>
      <c r="HWF3355" s="71"/>
      <c r="HWG3355" s="71"/>
      <c r="HWH3355" s="71"/>
      <c r="HWI3355" s="71"/>
      <c r="HWJ3355" s="71"/>
      <c r="HWK3355" s="71"/>
      <c r="HWL3355" s="71"/>
      <c r="HWM3355" s="71"/>
      <c r="HWN3355" s="71"/>
      <c r="HWO3355" s="71"/>
      <c r="HWP3355" s="71"/>
      <c r="HWQ3355" s="71"/>
      <c r="HWR3355" s="71"/>
      <c r="HWS3355" s="71"/>
      <c r="HWT3355" s="71"/>
      <c r="HWU3355" s="71"/>
      <c r="HWV3355" s="71"/>
      <c r="HWW3355" s="71"/>
      <c r="HWX3355" s="71"/>
      <c r="HWY3355" s="71"/>
      <c r="HWZ3355" s="71"/>
      <c r="HXA3355" s="71"/>
      <c r="HXB3355" s="71"/>
      <c r="HXC3355" s="71"/>
      <c r="HXD3355" s="71"/>
      <c r="HXE3355" s="71"/>
      <c r="HXF3355" s="71"/>
      <c r="HXG3355" s="71"/>
      <c r="HXH3355" s="71"/>
      <c r="HXI3355" s="71"/>
      <c r="HXJ3355" s="71"/>
      <c r="HXK3355" s="71"/>
      <c r="HXL3355" s="71"/>
      <c r="HXM3355" s="71"/>
      <c r="HXN3355" s="71"/>
      <c r="HXO3355" s="71"/>
      <c r="HXP3355" s="71"/>
      <c r="HXQ3355" s="71"/>
      <c r="HXR3355" s="71"/>
      <c r="HXS3355" s="71"/>
      <c r="HXT3355" s="71"/>
      <c r="HXU3355" s="71"/>
      <c r="HXV3355" s="71"/>
      <c r="HXW3355" s="71"/>
      <c r="HXX3355" s="71"/>
      <c r="HXY3355" s="71"/>
      <c r="HXZ3355" s="71"/>
      <c r="HYA3355" s="71"/>
      <c r="HYB3355" s="71"/>
      <c r="HYC3355" s="71"/>
      <c r="HYD3355" s="71"/>
      <c r="HYE3355" s="71"/>
      <c r="HYF3355" s="71"/>
      <c r="HYG3355" s="71"/>
      <c r="HYH3355" s="71"/>
      <c r="HYI3355" s="71"/>
      <c r="HYJ3355" s="71"/>
      <c r="HYK3355" s="71"/>
      <c r="HYL3355" s="71"/>
      <c r="HYM3355" s="71"/>
      <c r="HYN3355" s="71"/>
      <c r="HYO3355" s="71"/>
      <c r="HYP3355" s="71"/>
      <c r="HYQ3355" s="71"/>
      <c r="HYR3355" s="71"/>
      <c r="HYS3355" s="71"/>
      <c r="HYT3355" s="71"/>
      <c r="HYU3355" s="71"/>
      <c r="HYV3355" s="71"/>
      <c r="HYW3355" s="71"/>
      <c r="HYX3355" s="71"/>
      <c r="HYY3355" s="71"/>
      <c r="HYZ3355" s="71"/>
      <c r="HZA3355" s="71"/>
      <c r="HZB3355" s="71"/>
      <c r="HZC3355" s="71"/>
      <c r="HZD3355" s="71"/>
      <c r="HZE3355" s="71"/>
      <c r="HZF3355" s="71"/>
      <c r="HZG3355" s="71"/>
      <c r="HZH3355" s="71"/>
      <c r="HZI3355" s="71"/>
      <c r="HZJ3355" s="71"/>
      <c r="HZK3355" s="71"/>
      <c r="HZL3355" s="71"/>
      <c r="HZM3355" s="71"/>
      <c r="HZN3355" s="71"/>
      <c r="HZO3355" s="71"/>
      <c r="HZP3355" s="71"/>
      <c r="HZQ3355" s="71"/>
      <c r="HZR3355" s="71"/>
      <c r="HZS3355" s="71"/>
      <c r="HZT3355" s="71"/>
      <c r="HZU3355" s="71"/>
      <c r="HZV3355" s="71"/>
      <c r="HZW3355" s="71"/>
      <c r="HZX3355" s="71"/>
      <c r="HZY3355" s="71"/>
      <c r="HZZ3355" s="71"/>
      <c r="IAA3355" s="71"/>
      <c r="IAB3355" s="71"/>
      <c r="IAC3355" s="71"/>
      <c r="IAD3355" s="71"/>
      <c r="IAE3355" s="71"/>
      <c r="IAF3355" s="71"/>
      <c r="IAG3355" s="71"/>
      <c r="IAH3355" s="71"/>
      <c r="IAI3355" s="71"/>
      <c r="IAJ3355" s="71"/>
      <c r="IAK3355" s="71"/>
      <c r="IAL3355" s="71"/>
      <c r="IAM3355" s="71"/>
      <c r="IAN3355" s="71"/>
      <c r="IAO3355" s="71"/>
      <c r="IAP3355" s="71"/>
      <c r="IAQ3355" s="71"/>
      <c r="IAR3355" s="71"/>
      <c r="IAS3355" s="71"/>
      <c r="IAT3355" s="71"/>
      <c r="IAU3355" s="71"/>
      <c r="IAV3355" s="71"/>
      <c r="IAW3355" s="71"/>
      <c r="IAX3355" s="71"/>
      <c r="IAY3355" s="71"/>
      <c r="IAZ3355" s="71"/>
      <c r="IBA3355" s="71"/>
      <c r="IBB3355" s="71"/>
      <c r="IBC3355" s="71"/>
      <c r="IBD3355" s="71"/>
      <c r="IBE3355" s="71"/>
      <c r="IBF3355" s="71"/>
      <c r="IBG3355" s="71"/>
      <c r="IBH3355" s="71"/>
      <c r="IBI3355" s="71"/>
      <c r="IBJ3355" s="71"/>
      <c r="IBK3355" s="71"/>
      <c r="IBL3355" s="71"/>
      <c r="IBM3355" s="71"/>
      <c r="IBN3355" s="71"/>
      <c r="IBO3355" s="71"/>
      <c r="IBP3355" s="71"/>
      <c r="IBQ3355" s="71"/>
      <c r="IBR3355" s="71"/>
      <c r="IBS3355" s="71"/>
      <c r="IBT3355" s="71"/>
      <c r="IBU3355" s="71"/>
      <c r="IBV3355" s="71"/>
      <c r="IBW3355" s="71"/>
      <c r="IBX3355" s="71"/>
      <c r="IBY3355" s="71"/>
      <c r="IBZ3355" s="71"/>
      <c r="ICA3355" s="71"/>
      <c r="ICB3355" s="71"/>
      <c r="ICC3355" s="71"/>
      <c r="ICD3355" s="71"/>
      <c r="ICE3355" s="71"/>
      <c r="ICF3355" s="71"/>
      <c r="ICG3355" s="71"/>
      <c r="ICH3355" s="71"/>
      <c r="ICI3355" s="71"/>
      <c r="ICJ3355" s="71"/>
      <c r="ICK3355" s="71"/>
      <c r="ICL3355" s="71"/>
      <c r="ICM3355" s="71"/>
      <c r="ICN3355" s="71"/>
      <c r="ICO3355" s="71"/>
      <c r="ICP3355" s="71"/>
      <c r="ICQ3355" s="71"/>
      <c r="ICR3355" s="71"/>
      <c r="ICS3355" s="71"/>
      <c r="ICT3355" s="71"/>
      <c r="ICU3355" s="71"/>
      <c r="ICV3355" s="71"/>
      <c r="ICW3355" s="71"/>
      <c r="ICX3355" s="71"/>
      <c r="ICY3355" s="71"/>
      <c r="ICZ3355" s="71"/>
      <c r="IDA3355" s="71"/>
      <c r="IDB3355" s="71"/>
      <c r="IDC3355" s="71"/>
      <c r="IDD3355" s="71"/>
      <c r="IDE3355" s="71"/>
      <c r="IDF3355" s="71"/>
      <c r="IDG3355" s="71"/>
      <c r="IDH3355" s="71"/>
      <c r="IDI3355" s="71"/>
      <c r="IDJ3355" s="71"/>
      <c r="IDK3355" s="71"/>
      <c r="IDL3355" s="71"/>
      <c r="IDM3355" s="71"/>
      <c r="IDN3355" s="71"/>
      <c r="IDO3355" s="71"/>
      <c r="IDP3355" s="71"/>
      <c r="IDQ3355" s="71"/>
      <c r="IDR3355" s="71"/>
      <c r="IDS3355" s="71"/>
      <c r="IDT3355" s="71"/>
      <c r="IDU3355" s="71"/>
      <c r="IDV3355" s="71"/>
      <c r="IDW3355" s="71"/>
      <c r="IDX3355" s="71"/>
      <c r="IDY3355" s="71"/>
      <c r="IDZ3355" s="71"/>
      <c r="IEA3355" s="71"/>
      <c r="IEB3355" s="71"/>
      <c r="IEC3355" s="71"/>
      <c r="IED3355" s="71"/>
      <c r="IEE3355" s="71"/>
      <c r="IEF3355" s="71"/>
      <c r="IEG3355" s="71"/>
      <c r="IEH3355" s="71"/>
      <c r="IEI3355" s="71"/>
      <c r="IEJ3355" s="71"/>
      <c r="IEK3355" s="71"/>
      <c r="IEL3355" s="71"/>
      <c r="IEM3355" s="71"/>
      <c r="IEN3355" s="71"/>
      <c r="IEO3355" s="71"/>
      <c r="IEP3355" s="71"/>
      <c r="IEQ3355" s="71"/>
      <c r="IER3355" s="71"/>
      <c r="IES3355" s="71"/>
      <c r="IET3355" s="71"/>
      <c r="IEU3355" s="71"/>
      <c r="IEV3355" s="71"/>
      <c r="IEW3355" s="71"/>
      <c r="IEX3355" s="71"/>
      <c r="IEY3355" s="71"/>
      <c r="IEZ3355" s="71"/>
      <c r="IFA3355" s="71"/>
      <c r="IFB3355" s="71"/>
      <c r="IFC3355" s="71"/>
      <c r="IFD3355" s="71"/>
      <c r="IFE3355" s="71"/>
      <c r="IFF3355" s="71"/>
      <c r="IFG3355" s="71"/>
      <c r="IFH3355" s="71"/>
      <c r="IFI3355" s="71"/>
      <c r="IFJ3355" s="71"/>
      <c r="IFK3355" s="71"/>
      <c r="IFL3355" s="71"/>
      <c r="IFM3355" s="71"/>
      <c r="IFN3355" s="71"/>
      <c r="IFO3355" s="71"/>
      <c r="IFP3355" s="71"/>
      <c r="IFQ3355" s="71"/>
      <c r="IFR3355" s="71"/>
      <c r="IFS3355" s="71"/>
      <c r="IFT3355" s="71"/>
      <c r="IFU3355" s="71"/>
      <c r="IFV3355" s="71"/>
      <c r="IFW3355" s="71"/>
      <c r="IFX3355" s="71"/>
      <c r="IFY3355" s="71"/>
      <c r="IFZ3355" s="71"/>
      <c r="IGA3355" s="71"/>
      <c r="IGB3355" s="71"/>
      <c r="IGC3355" s="71"/>
      <c r="IGD3355" s="71"/>
      <c r="IGE3355" s="71"/>
      <c r="IGF3355" s="71"/>
      <c r="IGG3355" s="71"/>
      <c r="IGH3355" s="71"/>
      <c r="IGI3355" s="71"/>
      <c r="IGJ3355" s="71"/>
      <c r="IGK3355" s="71"/>
      <c r="IGL3355" s="71"/>
      <c r="IGM3355" s="71"/>
      <c r="IGN3355" s="71"/>
      <c r="IGO3355" s="71"/>
      <c r="IGP3355" s="71"/>
      <c r="IGQ3355" s="71"/>
      <c r="IGR3355" s="71"/>
      <c r="IGS3355" s="71"/>
      <c r="IGT3355" s="71"/>
      <c r="IGU3355" s="71"/>
      <c r="IGV3355" s="71"/>
      <c r="IGW3355" s="71"/>
      <c r="IGX3355" s="71"/>
      <c r="IGY3355" s="71"/>
      <c r="IGZ3355" s="71"/>
      <c r="IHA3355" s="71"/>
      <c r="IHB3355" s="71"/>
      <c r="IHC3355" s="71"/>
      <c r="IHD3355" s="71"/>
      <c r="IHE3355" s="71"/>
      <c r="IHF3355" s="71"/>
      <c r="IHG3355" s="71"/>
      <c r="IHH3355" s="71"/>
      <c r="IHI3355" s="71"/>
      <c r="IHJ3355" s="71"/>
      <c r="IHK3355" s="71"/>
      <c r="IHL3355" s="71"/>
      <c r="IHM3355" s="71"/>
      <c r="IHN3355" s="71"/>
      <c r="IHO3355" s="71"/>
      <c r="IHP3355" s="71"/>
      <c r="IHQ3355" s="71"/>
      <c r="IHR3355" s="71"/>
      <c r="IHS3355" s="71"/>
      <c r="IHT3355" s="71"/>
      <c r="IHU3355" s="71"/>
      <c r="IHV3355" s="71"/>
      <c r="IHW3355" s="71"/>
      <c r="IHX3355" s="71"/>
      <c r="IHY3355" s="71"/>
      <c r="IHZ3355" s="71"/>
      <c r="IIA3355" s="71"/>
      <c r="IIB3355" s="71"/>
      <c r="IIC3355" s="71"/>
      <c r="IID3355" s="71"/>
      <c r="IIE3355" s="71"/>
      <c r="IIF3355" s="71"/>
      <c r="IIG3355" s="71"/>
      <c r="IIH3355" s="71"/>
      <c r="III3355" s="71"/>
      <c r="IIJ3355" s="71"/>
      <c r="IIK3355" s="71"/>
      <c r="IIL3355" s="71"/>
      <c r="IIM3355" s="71"/>
      <c r="IIN3355" s="71"/>
      <c r="IIO3355" s="71"/>
      <c r="IIP3355" s="71"/>
      <c r="IIQ3355" s="71"/>
      <c r="IIR3355" s="71"/>
      <c r="IIS3355" s="71"/>
      <c r="IIT3355" s="71"/>
      <c r="IIU3355" s="71"/>
      <c r="IIV3355" s="71"/>
      <c r="IIW3355" s="71"/>
      <c r="IIX3355" s="71"/>
      <c r="IIY3355" s="71"/>
      <c r="IIZ3355" s="71"/>
      <c r="IJA3355" s="71"/>
      <c r="IJB3355" s="71"/>
      <c r="IJC3355" s="71"/>
      <c r="IJD3355" s="71"/>
      <c r="IJE3355" s="71"/>
      <c r="IJF3355" s="71"/>
      <c r="IJG3355" s="71"/>
      <c r="IJH3355" s="71"/>
      <c r="IJI3355" s="71"/>
      <c r="IJJ3355" s="71"/>
      <c r="IJK3355" s="71"/>
      <c r="IJL3355" s="71"/>
      <c r="IJM3355" s="71"/>
      <c r="IJN3355" s="71"/>
      <c r="IJO3355" s="71"/>
      <c r="IJP3355" s="71"/>
      <c r="IJQ3355" s="71"/>
      <c r="IJR3355" s="71"/>
      <c r="IJS3355" s="71"/>
      <c r="IJT3355" s="71"/>
      <c r="IJU3355" s="71"/>
      <c r="IJV3355" s="71"/>
      <c r="IJW3355" s="71"/>
      <c r="IJX3355" s="71"/>
      <c r="IJY3355" s="71"/>
      <c r="IJZ3355" s="71"/>
      <c r="IKA3355" s="71"/>
      <c r="IKB3355" s="71"/>
      <c r="IKC3355" s="71"/>
      <c r="IKD3355" s="71"/>
      <c r="IKE3355" s="71"/>
      <c r="IKF3355" s="71"/>
      <c r="IKG3355" s="71"/>
      <c r="IKH3355" s="71"/>
      <c r="IKI3355" s="71"/>
      <c r="IKJ3355" s="71"/>
      <c r="IKK3355" s="71"/>
      <c r="IKL3355" s="71"/>
      <c r="IKM3355" s="71"/>
      <c r="IKN3355" s="71"/>
      <c r="IKO3355" s="71"/>
      <c r="IKP3355" s="71"/>
      <c r="IKQ3355" s="71"/>
      <c r="IKR3355" s="71"/>
      <c r="IKS3355" s="71"/>
      <c r="IKT3355" s="71"/>
      <c r="IKU3355" s="71"/>
      <c r="IKV3355" s="71"/>
      <c r="IKW3355" s="71"/>
      <c r="IKX3355" s="71"/>
      <c r="IKY3355" s="71"/>
      <c r="IKZ3355" s="71"/>
      <c r="ILA3355" s="71"/>
      <c r="ILB3355" s="71"/>
      <c r="ILC3355" s="71"/>
      <c r="ILD3355" s="71"/>
      <c r="ILE3355" s="71"/>
      <c r="ILF3355" s="71"/>
      <c r="ILG3355" s="71"/>
      <c r="ILH3355" s="71"/>
      <c r="ILI3355" s="71"/>
      <c r="ILJ3355" s="71"/>
      <c r="ILK3355" s="71"/>
      <c r="ILL3355" s="71"/>
      <c r="ILM3355" s="71"/>
      <c r="ILN3355" s="71"/>
      <c r="ILO3355" s="71"/>
      <c r="ILP3355" s="71"/>
      <c r="ILQ3355" s="71"/>
      <c r="ILR3355" s="71"/>
      <c r="ILS3355" s="71"/>
      <c r="ILT3355" s="71"/>
      <c r="ILU3355" s="71"/>
      <c r="ILV3355" s="71"/>
      <c r="ILW3355" s="71"/>
      <c r="ILX3355" s="71"/>
      <c r="ILY3355" s="71"/>
      <c r="ILZ3355" s="71"/>
      <c r="IMA3355" s="71"/>
      <c r="IMB3355" s="71"/>
      <c r="IMC3355" s="71"/>
      <c r="IMD3355" s="71"/>
      <c r="IME3355" s="71"/>
      <c r="IMF3355" s="71"/>
      <c r="IMG3355" s="71"/>
      <c r="IMH3355" s="71"/>
      <c r="IMI3355" s="71"/>
      <c r="IMJ3355" s="71"/>
      <c r="IMK3355" s="71"/>
      <c r="IML3355" s="71"/>
      <c r="IMM3355" s="71"/>
      <c r="IMN3355" s="71"/>
      <c r="IMO3355" s="71"/>
      <c r="IMP3355" s="71"/>
      <c r="IMQ3355" s="71"/>
      <c r="IMR3355" s="71"/>
      <c r="IMS3355" s="71"/>
      <c r="IMT3355" s="71"/>
      <c r="IMU3355" s="71"/>
      <c r="IMV3355" s="71"/>
      <c r="IMW3355" s="71"/>
      <c r="IMX3355" s="71"/>
      <c r="IMY3355" s="71"/>
      <c r="IMZ3355" s="71"/>
      <c r="INA3355" s="71"/>
      <c r="INB3355" s="71"/>
      <c r="INC3355" s="71"/>
      <c r="IND3355" s="71"/>
      <c r="INE3355" s="71"/>
      <c r="INF3355" s="71"/>
      <c r="ING3355" s="71"/>
      <c r="INH3355" s="71"/>
      <c r="INI3355" s="71"/>
      <c r="INJ3355" s="71"/>
      <c r="INK3355" s="71"/>
      <c r="INL3355" s="71"/>
      <c r="INM3355" s="71"/>
      <c r="INN3355" s="71"/>
      <c r="INO3355" s="71"/>
      <c r="INP3355" s="71"/>
      <c r="INQ3355" s="71"/>
      <c r="INR3355" s="71"/>
      <c r="INS3355" s="71"/>
      <c r="INT3355" s="71"/>
      <c r="INU3355" s="71"/>
      <c r="INV3355" s="71"/>
      <c r="INW3355" s="71"/>
      <c r="INX3355" s="71"/>
      <c r="INY3355" s="71"/>
      <c r="INZ3355" s="71"/>
      <c r="IOA3355" s="71"/>
      <c r="IOB3355" s="71"/>
      <c r="IOC3355" s="71"/>
      <c r="IOD3355" s="71"/>
      <c r="IOE3355" s="71"/>
      <c r="IOF3355" s="71"/>
      <c r="IOG3355" s="71"/>
      <c r="IOH3355" s="71"/>
      <c r="IOI3355" s="71"/>
      <c r="IOJ3355" s="71"/>
      <c r="IOK3355" s="71"/>
      <c r="IOL3355" s="71"/>
      <c r="IOM3355" s="71"/>
      <c r="ION3355" s="71"/>
      <c r="IOO3355" s="71"/>
      <c r="IOP3355" s="71"/>
      <c r="IOQ3355" s="71"/>
      <c r="IOR3355" s="71"/>
      <c r="IOS3355" s="71"/>
      <c r="IOT3355" s="71"/>
      <c r="IOU3355" s="71"/>
      <c r="IOV3355" s="71"/>
      <c r="IOW3355" s="71"/>
      <c r="IOX3355" s="71"/>
      <c r="IOY3355" s="71"/>
      <c r="IOZ3355" s="71"/>
      <c r="IPA3355" s="71"/>
      <c r="IPB3355" s="71"/>
      <c r="IPC3355" s="71"/>
      <c r="IPD3355" s="71"/>
      <c r="IPE3355" s="71"/>
      <c r="IPF3355" s="71"/>
      <c r="IPG3355" s="71"/>
      <c r="IPH3355" s="71"/>
      <c r="IPI3355" s="71"/>
      <c r="IPJ3355" s="71"/>
      <c r="IPK3355" s="71"/>
      <c r="IPL3355" s="71"/>
      <c r="IPM3355" s="71"/>
      <c r="IPN3355" s="71"/>
      <c r="IPO3355" s="71"/>
      <c r="IPP3355" s="71"/>
      <c r="IPQ3355" s="71"/>
      <c r="IPR3355" s="71"/>
      <c r="IPS3355" s="71"/>
      <c r="IPT3355" s="71"/>
      <c r="IPU3355" s="71"/>
      <c r="IPV3355" s="71"/>
      <c r="IPW3355" s="71"/>
      <c r="IPX3355" s="71"/>
      <c r="IPY3355" s="71"/>
      <c r="IPZ3355" s="71"/>
      <c r="IQA3355" s="71"/>
      <c r="IQB3355" s="71"/>
      <c r="IQC3355" s="71"/>
      <c r="IQD3355" s="71"/>
      <c r="IQE3355" s="71"/>
      <c r="IQF3355" s="71"/>
      <c r="IQG3355" s="71"/>
      <c r="IQH3355" s="71"/>
      <c r="IQI3355" s="71"/>
      <c r="IQJ3355" s="71"/>
      <c r="IQK3355" s="71"/>
      <c r="IQL3355" s="71"/>
      <c r="IQM3355" s="71"/>
      <c r="IQN3355" s="71"/>
      <c r="IQO3355" s="71"/>
      <c r="IQP3355" s="71"/>
      <c r="IQQ3355" s="71"/>
      <c r="IQR3355" s="71"/>
      <c r="IQS3355" s="71"/>
      <c r="IQT3355" s="71"/>
      <c r="IQU3355" s="71"/>
      <c r="IQV3355" s="71"/>
      <c r="IQW3355" s="71"/>
      <c r="IQX3355" s="71"/>
      <c r="IQY3355" s="71"/>
      <c r="IQZ3355" s="71"/>
      <c r="IRA3355" s="71"/>
      <c r="IRB3355" s="71"/>
      <c r="IRC3355" s="71"/>
      <c r="IRD3355" s="71"/>
      <c r="IRE3355" s="71"/>
      <c r="IRF3355" s="71"/>
      <c r="IRG3355" s="71"/>
      <c r="IRH3355" s="71"/>
      <c r="IRI3355" s="71"/>
      <c r="IRJ3355" s="71"/>
      <c r="IRK3355" s="71"/>
      <c r="IRL3355" s="71"/>
      <c r="IRM3355" s="71"/>
      <c r="IRN3355" s="71"/>
      <c r="IRO3355" s="71"/>
      <c r="IRP3355" s="71"/>
      <c r="IRQ3355" s="71"/>
      <c r="IRR3355" s="71"/>
      <c r="IRS3355" s="71"/>
      <c r="IRT3355" s="71"/>
      <c r="IRU3355" s="71"/>
      <c r="IRV3355" s="71"/>
      <c r="IRW3355" s="71"/>
      <c r="IRX3355" s="71"/>
      <c r="IRY3355" s="71"/>
      <c r="IRZ3355" s="71"/>
      <c r="ISA3355" s="71"/>
      <c r="ISB3355" s="71"/>
      <c r="ISC3355" s="71"/>
      <c r="ISD3355" s="71"/>
      <c r="ISE3355" s="71"/>
      <c r="ISF3355" s="71"/>
      <c r="ISG3355" s="71"/>
      <c r="ISH3355" s="71"/>
      <c r="ISI3355" s="71"/>
      <c r="ISJ3355" s="71"/>
      <c r="ISK3355" s="71"/>
      <c r="ISL3355" s="71"/>
      <c r="ISM3355" s="71"/>
      <c r="ISN3355" s="71"/>
      <c r="ISO3355" s="71"/>
      <c r="ISP3355" s="71"/>
      <c r="ISQ3355" s="71"/>
      <c r="ISR3355" s="71"/>
      <c r="ISS3355" s="71"/>
      <c r="IST3355" s="71"/>
      <c r="ISU3355" s="71"/>
      <c r="ISV3355" s="71"/>
      <c r="ISW3355" s="71"/>
      <c r="ISX3355" s="71"/>
      <c r="ISY3355" s="71"/>
      <c r="ISZ3355" s="71"/>
      <c r="ITA3355" s="71"/>
      <c r="ITB3355" s="71"/>
      <c r="ITC3355" s="71"/>
      <c r="ITD3355" s="71"/>
      <c r="ITE3355" s="71"/>
      <c r="ITF3355" s="71"/>
      <c r="ITG3355" s="71"/>
      <c r="ITH3355" s="71"/>
      <c r="ITI3355" s="71"/>
      <c r="ITJ3355" s="71"/>
      <c r="ITK3355" s="71"/>
      <c r="ITL3355" s="71"/>
      <c r="ITM3355" s="71"/>
      <c r="ITN3355" s="71"/>
      <c r="ITO3355" s="71"/>
      <c r="ITP3355" s="71"/>
      <c r="ITQ3355" s="71"/>
      <c r="ITR3355" s="71"/>
      <c r="ITS3355" s="71"/>
      <c r="ITT3355" s="71"/>
      <c r="ITU3355" s="71"/>
      <c r="ITV3355" s="71"/>
      <c r="ITW3355" s="71"/>
      <c r="ITX3355" s="71"/>
      <c r="ITY3355" s="71"/>
      <c r="ITZ3355" s="71"/>
      <c r="IUA3355" s="71"/>
      <c r="IUB3355" s="71"/>
      <c r="IUC3355" s="71"/>
      <c r="IUD3355" s="71"/>
      <c r="IUE3355" s="71"/>
      <c r="IUF3355" s="71"/>
      <c r="IUG3355" s="71"/>
      <c r="IUH3355" s="71"/>
      <c r="IUI3355" s="71"/>
      <c r="IUJ3355" s="71"/>
      <c r="IUK3355" s="71"/>
      <c r="IUL3355" s="71"/>
      <c r="IUM3355" s="71"/>
      <c r="IUN3355" s="71"/>
      <c r="IUO3355" s="71"/>
      <c r="IUP3355" s="71"/>
      <c r="IUQ3355" s="71"/>
      <c r="IUR3355" s="71"/>
      <c r="IUS3355" s="71"/>
      <c r="IUT3355" s="71"/>
      <c r="IUU3355" s="71"/>
      <c r="IUV3355" s="71"/>
      <c r="IUW3355" s="71"/>
      <c r="IUX3355" s="71"/>
      <c r="IUY3355" s="71"/>
      <c r="IUZ3355" s="71"/>
      <c r="IVA3355" s="71"/>
      <c r="IVB3355" s="71"/>
      <c r="IVC3355" s="71"/>
      <c r="IVD3355" s="71"/>
      <c r="IVE3355" s="71"/>
      <c r="IVF3355" s="71"/>
      <c r="IVG3355" s="71"/>
      <c r="IVH3355" s="71"/>
      <c r="IVI3355" s="71"/>
      <c r="IVJ3355" s="71"/>
      <c r="IVK3355" s="71"/>
      <c r="IVL3355" s="71"/>
      <c r="IVM3355" s="71"/>
      <c r="IVN3355" s="71"/>
      <c r="IVO3355" s="71"/>
      <c r="IVP3355" s="71"/>
      <c r="IVQ3355" s="71"/>
      <c r="IVR3355" s="71"/>
      <c r="IVS3355" s="71"/>
      <c r="IVT3355" s="71"/>
      <c r="IVU3355" s="71"/>
      <c r="IVV3355" s="71"/>
      <c r="IVW3355" s="71"/>
      <c r="IVX3355" s="71"/>
      <c r="IVY3355" s="71"/>
      <c r="IVZ3355" s="71"/>
      <c r="IWA3355" s="71"/>
      <c r="IWB3355" s="71"/>
      <c r="IWC3355" s="71"/>
      <c r="IWD3355" s="71"/>
      <c r="IWE3355" s="71"/>
      <c r="IWF3355" s="71"/>
      <c r="IWG3355" s="71"/>
      <c r="IWH3355" s="71"/>
      <c r="IWI3355" s="71"/>
      <c r="IWJ3355" s="71"/>
      <c r="IWK3355" s="71"/>
      <c r="IWL3355" s="71"/>
      <c r="IWM3355" s="71"/>
      <c r="IWN3355" s="71"/>
      <c r="IWO3355" s="71"/>
      <c r="IWP3355" s="71"/>
      <c r="IWQ3355" s="71"/>
      <c r="IWR3355" s="71"/>
      <c r="IWS3355" s="71"/>
      <c r="IWT3355" s="71"/>
      <c r="IWU3355" s="71"/>
      <c r="IWV3355" s="71"/>
      <c r="IWW3355" s="71"/>
      <c r="IWX3355" s="71"/>
      <c r="IWY3355" s="71"/>
      <c r="IWZ3355" s="71"/>
      <c r="IXA3355" s="71"/>
      <c r="IXB3355" s="71"/>
      <c r="IXC3355" s="71"/>
      <c r="IXD3355" s="71"/>
      <c r="IXE3355" s="71"/>
      <c r="IXF3355" s="71"/>
      <c r="IXG3355" s="71"/>
      <c r="IXH3355" s="71"/>
      <c r="IXI3355" s="71"/>
      <c r="IXJ3355" s="71"/>
      <c r="IXK3355" s="71"/>
      <c r="IXL3355" s="71"/>
      <c r="IXM3355" s="71"/>
      <c r="IXN3355" s="71"/>
      <c r="IXO3355" s="71"/>
      <c r="IXP3355" s="71"/>
      <c r="IXQ3355" s="71"/>
      <c r="IXR3355" s="71"/>
      <c r="IXS3355" s="71"/>
      <c r="IXT3355" s="71"/>
      <c r="IXU3355" s="71"/>
      <c r="IXV3355" s="71"/>
      <c r="IXW3355" s="71"/>
      <c r="IXX3355" s="71"/>
      <c r="IXY3355" s="71"/>
      <c r="IXZ3355" s="71"/>
      <c r="IYA3355" s="71"/>
      <c r="IYB3355" s="71"/>
      <c r="IYC3355" s="71"/>
      <c r="IYD3355" s="71"/>
      <c r="IYE3355" s="71"/>
      <c r="IYF3355" s="71"/>
      <c r="IYG3355" s="71"/>
      <c r="IYH3355" s="71"/>
      <c r="IYI3355" s="71"/>
      <c r="IYJ3355" s="71"/>
      <c r="IYK3355" s="71"/>
      <c r="IYL3355" s="71"/>
      <c r="IYM3355" s="71"/>
      <c r="IYN3355" s="71"/>
      <c r="IYO3355" s="71"/>
      <c r="IYP3355" s="71"/>
      <c r="IYQ3355" s="71"/>
      <c r="IYR3355" s="71"/>
      <c r="IYS3355" s="71"/>
      <c r="IYT3355" s="71"/>
      <c r="IYU3355" s="71"/>
      <c r="IYV3355" s="71"/>
      <c r="IYW3355" s="71"/>
      <c r="IYX3355" s="71"/>
      <c r="IYY3355" s="71"/>
      <c r="IYZ3355" s="71"/>
      <c r="IZA3355" s="71"/>
      <c r="IZB3355" s="71"/>
      <c r="IZC3355" s="71"/>
      <c r="IZD3355" s="71"/>
      <c r="IZE3355" s="71"/>
      <c r="IZF3355" s="71"/>
      <c r="IZG3355" s="71"/>
      <c r="IZH3355" s="71"/>
      <c r="IZI3355" s="71"/>
      <c r="IZJ3355" s="71"/>
      <c r="IZK3355" s="71"/>
      <c r="IZL3355" s="71"/>
      <c r="IZM3355" s="71"/>
      <c r="IZN3355" s="71"/>
      <c r="IZO3355" s="71"/>
      <c r="IZP3355" s="71"/>
      <c r="IZQ3355" s="71"/>
      <c r="IZR3355" s="71"/>
      <c r="IZS3355" s="71"/>
      <c r="IZT3355" s="71"/>
      <c r="IZU3355" s="71"/>
      <c r="IZV3355" s="71"/>
      <c r="IZW3355" s="71"/>
      <c r="IZX3355" s="71"/>
      <c r="IZY3355" s="71"/>
      <c r="IZZ3355" s="71"/>
      <c r="JAA3355" s="71"/>
      <c r="JAB3355" s="71"/>
      <c r="JAC3355" s="71"/>
      <c r="JAD3355" s="71"/>
      <c r="JAE3355" s="71"/>
      <c r="JAF3355" s="71"/>
      <c r="JAG3355" s="71"/>
      <c r="JAH3355" s="71"/>
      <c r="JAI3355" s="71"/>
      <c r="JAJ3355" s="71"/>
      <c r="JAK3355" s="71"/>
      <c r="JAL3355" s="71"/>
      <c r="JAM3355" s="71"/>
      <c r="JAN3355" s="71"/>
      <c r="JAO3355" s="71"/>
      <c r="JAP3355" s="71"/>
      <c r="JAQ3355" s="71"/>
      <c r="JAR3355" s="71"/>
      <c r="JAS3355" s="71"/>
      <c r="JAT3355" s="71"/>
      <c r="JAU3355" s="71"/>
      <c r="JAV3355" s="71"/>
      <c r="JAW3355" s="71"/>
      <c r="JAX3355" s="71"/>
      <c r="JAY3355" s="71"/>
      <c r="JAZ3355" s="71"/>
      <c r="JBA3355" s="71"/>
      <c r="JBB3355" s="71"/>
      <c r="JBC3355" s="71"/>
      <c r="JBD3355" s="71"/>
      <c r="JBE3355" s="71"/>
      <c r="JBF3355" s="71"/>
      <c r="JBG3355" s="71"/>
      <c r="JBH3355" s="71"/>
      <c r="JBI3355" s="71"/>
      <c r="JBJ3355" s="71"/>
      <c r="JBK3355" s="71"/>
      <c r="JBL3355" s="71"/>
      <c r="JBM3355" s="71"/>
      <c r="JBN3355" s="71"/>
      <c r="JBO3355" s="71"/>
      <c r="JBP3355" s="71"/>
      <c r="JBQ3355" s="71"/>
      <c r="JBR3355" s="71"/>
      <c r="JBS3355" s="71"/>
      <c r="JBT3355" s="71"/>
      <c r="JBU3355" s="71"/>
      <c r="JBV3355" s="71"/>
      <c r="JBW3355" s="71"/>
      <c r="JBX3355" s="71"/>
      <c r="JBY3355" s="71"/>
      <c r="JBZ3355" s="71"/>
      <c r="JCA3355" s="71"/>
      <c r="JCB3355" s="71"/>
      <c r="JCC3355" s="71"/>
      <c r="JCD3355" s="71"/>
      <c r="JCE3355" s="71"/>
      <c r="JCF3355" s="71"/>
      <c r="JCG3355" s="71"/>
      <c r="JCH3355" s="71"/>
      <c r="JCI3355" s="71"/>
      <c r="JCJ3355" s="71"/>
      <c r="JCK3355" s="71"/>
      <c r="JCL3355" s="71"/>
      <c r="JCM3355" s="71"/>
      <c r="JCN3355" s="71"/>
      <c r="JCO3355" s="71"/>
      <c r="JCP3355" s="71"/>
      <c r="JCQ3355" s="71"/>
      <c r="JCR3355" s="71"/>
      <c r="JCS3355" s="71"/>
      <c r="JCT3355" s="71"/>
      <c r="JCU3355" s="71"/>
      <c r="JCV3355" s="71"/>
      <c r="JCW3355" s="71"/>
      <c r="JCX3355" s="71"/>
      <c r="JCY3355" s="71"/>
      <c r="JCZ3355" s="71"/>
      <c r="JDA3355" s="71"/>
      <c r="JDB3355" s="71"/>
      <c r="JDC3355" s="71"/>
      <c r="JDD3355" s="71"/>
      <c r="JDE3355" s="71"/>
      <c r="JDF3355" s="71"/>
      <c r="JDG3355" s="71"/>
      <c r="JDH3355" s="71"/>
      <c r="JDI3355" s="71"/>
      <c r="JDJ3355" s="71"/>
      <c r="JDK3355" s="71"/>
      <c r="JDL3355" s="71"/>
      <c r="JDM3355" s="71"/>
      <c r="JDN3355" s="71"/>
      <c r="JDO3355" s="71"/>
      <c r="JDP3355" s="71"/>
      <c r="JDQ3355" s="71"/>
      <c r="JDR3355" s="71"/>
      <c r="JDS3355" s="71"/>
      <c r="JDT3355" s="71"/>
      <c r="JDU3355" s="71"/>
      <c r="JDV3355" s="71"/>
      <c r="JDW3355" s="71"/>
      <c r="JDX3355" s="71"/>
      <c r="JDY3355" s="71"/>
      <c r="JDZ3355" s="71"/>
      <c r="JEA3355" s="71"/>
      <c r="JEB3355" s="71"/>
      <c r="JEC3355" s="71"/>
      <c r="JED3355" s="71"/>
      <c r="JEE3355" s="71"/>
      <c r="JEF3355" s="71"/>
      <c r="JEG3355" s="71"/>
      <c r="JEH3355" s="71"/>
      <c r="JEI3355" s="71"/>
      <c r="JEJ3355" s="71"/>
      <c r="JEK3355" s="71"/>
      <c r="JEL3355" s="71"/>
      <c r="JEM3355" s="71"/>
      <c r="JEN3355" s="71"/>
      <c r="JEO3355" s="71"/>
      <c r="JEP3355" s="71"/>
      <c r="JEQ3355" s="71"/>
      <c r="JER3355" s="71"/>
      <c r="JES3355" s="71"/>
      <c r="JET3355" s="71"/>
      <c r="JEU3355" s="71"/>
      <c r="JEV3355" s="71"/>
      <c r="JEW3355" s="71"/>
      <c r="JEX3355" s="71"/>
      <c r="JEY3355" s="71"/>
      <c r="JEZ3355" s="71"/>
      <c r="JFA3355" s="71"/>
      <c r="JFB3355" s="71"/>
      <c r="JFC3355" s="71"/>
      <c r="JFD3355" s="71"/>
      <c r="JFE3355" s="71"/>
      <c r="JFF3355" s="71"/>
      <c r="JFG3355" s="71"/>
      <c r="JFH3355" s="71"/>
      <c r="JFI3355" s="71"/>
      <c r="JFJ3355" s="71"/>
      <c r="JFK3355" s="71"/>
      <c r="JFL3355" s="71"/>
      <c r="JFM3355" s="71"/>
      <c r="JFN3355" s="71"/>
      <c r="JFO3355" s="71"/>
      <c r="JFP3355" s="71"/>
      <c r="JFQ3355" s="71"/>
      <c r="JFR3355" s="71"/>
      <c r="JFS3355" s="71"/>
      <c r="JFT3355" s="71"/>
      <c r="JFU3355" s="71"/>
      <c r="JFV3355" s="71"/>
      <c r="JFW3355" s="71"/>
      <c r="JFX3355" s="71"/>
      <c r="JFY3355" s="71"/>
      <c r="JFZ3355" s="71"/>
      <c r="JGA3355" s="71"/>
      <c r="JGB3355" s="71"/>
      <c r="JGC3355" s="71"/>
      <c r="JGD3355" s="71"/>
      <c r="JGE3355" s="71"/>
      <c r="JGF3355" s="71"/>
      <c r="JGG3355" s="71"/>
      <c r="JGH3355" s="71"/>
      <c r="JGI3355" s="71"/>
      <c r="JGJ3355" s="71"/>
      <c r="JGK3355" s="71"/>
      <c r="JGL3355" s="71"/>
      <c r="JGM3355" s="71"/>
      <c r="JGN3355" s="71"/>
      <c r="JGO3355" s="71"/>
      <c r="JGP3355" s="71"/>
      <c r="JGQ3355" s="71"/>
      <c r="JGR3355" s="71"/>
      <c r="JGS3355" s="71"/>
      <c r="JGT3355" s="71"/>
      <c r="JGU3355" s="71"/>
      <c r="JGV3355" s="71"/>
      <c r="JGW3355" s="71"/>
      <c r="JGX3355" s="71"/>
      <c r="JGY3355" s="71"/>
      <c r="JGZ3355" s="71"/>
      <c r="JHA3355" s="71"/>
      <c r="JHB3355" s="71"/>
      <c r="JHC3355" s="71"/>
      <c r="JHD3355" s="71"/>
      <c r="JHE3355" s="71"/>
      <c r="JHF3355" s="71"/>
      <c r="JHG3355" s="71"/>
      <c r="JHH3355" s="71"/>
      <c r="JHI3355" s="71"/>
      <c r="JHJ3355" s="71"/>
      <c r="JHK3355" s="71"/>
      <c r="JHL3355" s="71"/>
      <c r="JHM3355" s="71"/>
      <c r="JHN3355" s="71"/>
      <c r="JHO3355" s="71"/>
      <c r="JHP3355" s="71"/>
      <c r="JHQ3355" s="71"/>
      <c r="JHR3355" s="71"/>
      <c r="JHS3355" s="71"/>
      <c r="JHT3355" s="71"/>
      <c r="JHU3355" s="71"/>
      <c r="JHV3355" s="71"/>
      <c r="JHW3355" s="71"/>
      <c r="JHX3355" s="71"/>
      <c r="JHY3355" s="71"/>
      <c r="JHZ3355" s="71"/>
      <c r="JIA3355" s="71"/>
      <c r="JIB3355" s="71"/>
      <c r="JIC3355" s="71"/>
      <c r="JID3355" s="71"/>
      <c r="JIE3355" s="71"/>
      <c r="JIF3355" s="71"/>
      <c r="JIG3355" s="71"/>
      <c r="JIH3355" s="71"/>
      <c r="JII3355" s="71"/>
      <c r="JIJ3355" s="71"/>
      <c r="JIK3355" s="71"/>
      <c r="JIL3355" s="71"/>
      <c r="JIM3355" s="71"/>
      <c r="JIN3355" s="71"/>
      <c r="JIO3355" s="71"/>
      <c r="JIP3355" s="71"/>
      <c r="JIQ3355" s="71"/>
      <c r="JIR3355" s="71"/>
      <c r="JIS3355" s="71"/>
      <c r="JIT3355" s="71"/>
      <c r="JIU3355" s="71"/>
      <c r="JIV3355" s="71"/>
      <c r="JIW3355" s="71"/>
      <c r="JIX3355" s="71"/>
      <c r="JIY3355" s="71"/>
      <c r="JIZ3355" s="71"/>
      <c r="JJA3355" s="71"/>
      <c r="JJB3355" s="71"/>
      <c r="JJC3355" s="71"/>
      <c r="JJD3355" s="71"/>
      <c r="JJE3355" s="71"/>
      <c r="JJF3355" s="71"/>
      <c r="JJG3355" s="71"/>
      <c r="JJH3355" s="71"/>
      <c r="JJI3355" s="71"/>
      <c r="JJJ3355" s="71"/>
      <c r="JJK3355" s="71"/>
      <c r="JJL3355" s="71"/>
      <c r="JJM3355" s="71"/>
      <c r="JJN3355" s="71"/>
      <c r="JJO3355" s="71"/>
      <c r="JJP3355" s="71"/>
      <c r="JJQ3355" s="71"/>
      <c r="JJR3355" s="71"/>
      <c r="JJS3355" s="71"/>
      <c r="JJT3355" s="71"/>
      <c r="JJU3355" s="71"/>
      <c r="JJV3355" s="71"/>
      <c r="JJW3355" s="71"/>
      <c r="JJX3355" s="71"/>
      <c r="JJY3355" s="71"/>
      <c r="JJZ3355" s="71"/>
      <c r="JKA3355" s="71"/>
      <c r="JKB3355" s="71"/>
      <c r="JKC3355" s="71"/>
      <c r="JKD3355" s="71"/>
      <c r="JKE3355" s="71"/>
      <c r="JKF3355" s="71"/>
      <c r="JKG3355" s="71"/>
      <c r="JKH3355" s="71"/>
      <c r="JKI3355" s="71"/>
      <c r="JKJ3355" s="71"/>
      <c r="JKK3355" s="71"/>
      <c r="JKL3355" s="71"/>
      <c r="JKM3355" s="71"/>
      <c r="JKN3355" s="71"/>
      <c r="JKO3355" s="71"/>
      <c r="JKP3355" s="71"/>
      <c r="JKQ3355" s="71"/>
      <c r="JKR3355" s="71"/>
      <c r="JKS3355" s="71"/>
      <c r="JKT3355" s="71"/>
      <c r="JKU3355" s="71"/>
      <c r="JKV3355" s="71"/>
      <c r="JKW3355" s="71"/>
      <c r="JKX3355" s="71"/>
      <c r="JKY3355" s="71"/>
      <c r="JKZ3355" s="71"/>
      <c r="JLA3355" s="71"/>
      <c r="JLB3355" s="71"/>
      <c r="JLC3355" s="71"/>
      <c r="JLD3355" s="71"/>
      <c r="JLE3355" s="71"/>
      <c r="JLF3355" s="71"/>
      <c r="JLG3355" s="71"/>
      <c r="JLH3355" s="71"/>
      <c r="JLI3355" s="71"/>
      <c r="JLJ3355" s="71"/>
      <c r="JLK3355" s="71"/>
      <c r="JLL3355" s="71"/>
      <c r="JLM3355" s="71"/>
      <c r="JLN3355" s="71"/>
      <c r="JLO3355" s="71"/>
      <c r="JLP3355" s="71"/>
      <c r="JLQ3355" s="71"/>
      <c r="JLR3355" s="71"/>
      <c r="JLS3355" s="71"/>
      <c r="JLT3355" s="71"/>
      <c r="JLU3355" s="71"/>
      <c r="JLV3355" s="71"/>
      <c r="JLW3355" s="71"/>
      <c r="JLX3355" s="71"/>
      <c r="JLY3355" s="71"/>
      <c r="JLZ3355" s="71"/>
      <c r="JMA3355" s="71"/>
      <c r="JMB3355" s="71"/>
      <c r="JMC3355" s="71"/>
      <c r="JMD3355" s="71"/>
      <c r="JME3355" s="71"/>
      <c r="JMF3355" s="71"/>
      <c r="JMG3355" s="71"/>
      <c r="JMH3355" s="71"/>
      <c r="JMI3355" s="71"/>
      <c r="JMJ3355" s="71"/>
      <c r="JMK3355" s="71"/>
      <c r="JML3355" s="71"/>
      <c r="JMM3355" s="71"/>
      <c r="JMN3355" s="71"/>
      <c r="JMO3355" s="71"/>
      <c r="JMP3355" s="71"/>
      <c r="JMQ3355" s="71"/>
      <c r="JMR3355" s="71"/>
      <c r="JMS3355" s="71"/>
      <c r="JMT3355" s="71"/>
      <c r="JMU3355" s="71"/>
      <c r="JMV3355" s="71"/>
      <c r="JMW3355" s="71"/>
      <c r="JMX3355" s="71"/>
      <c r="JMY3355" s="71"/>
      <c r="JMZ3355" s="71"/>
      <c r="JNA3355" s="71"/>
      <c r="JNB3355" s="71"/>
      <c r="JNC3355" s="71"/>
      <c r="JND3355" s="71"/>
      <c r="JNE3355" s="71"/>
      <c r="JNF3355" s="71"/>
      <c r="JNG3355" s="71"/>
      <c r="JNH3355" s="71"/>
      <c r="JNI3355" s="71"/>
      <c r="JNJ3355" s="71"/>
      <c r="JNK3355" s="71"/>
      <c r="JNL3355" s="71"/>
      <c r="JNM3355" s="71"/>
      <c r="JNN3355" s="71"/>
      <c r="JNO3355" s="71"/>
      <c r="JNP3355" s="71"/>
      <c r="JNQ3355" s="71"/>
      <c r="JNR3355" s="71"/>
      <c r="JNS3355" s="71"/>
      <c r="JNT3355" s="71"/>
      <c r="JNU3355" s="71"/>
      <c r="JNV3355" s="71"/>
      <c r="JNW3355" s="71"/>
      <c r="JNX3355" s="71"/>
      <c r="JNY3355" s="71"/>
      <c r="JNZ3355" s="71"/>
      <c r="JOA3355" s="71"/>
      <c r="JOB3355" s="71"/>
      <c r="JOC3355" s="71"/>
      <c r="JOD3355" s="71"/>
      <c r="JOE3355" s="71"/>
      <c r="JOF3355" s="71"/>
      <c r="JOG3355" s="71"/>
      <c r="JOH3355" s="71"/>
      <c r="JOI3355" s="71"/>
      <c r="JOJ3355" s="71"/>
      <c r="JOK3355" s="71"/>
      <c r="JOL3355" s="71"/>
      <c r="JOM3355" s="71"/>
      <c r="JON3355" s="71"/>
      <c r="JOO3355" s="71"/>
      <c r="JOP3355" s="71"/>
      <c r="JOQ3355" s="71"/>
      <c r="JOR3355" s="71"/>
      <c r="JOS3355" s="71"/>
      <c r="JOT3355" s="71"/>
      <c r="JOU3355" s="71"/>
      <c r="JOV3355" s="71"/>
      <c r="JOW3355" s="71"/>
      <c r="JOX3355" s="71"/>
      <c r="JOY3355" s="71"/>
      <c r="JOZ3355" s="71"/>
      <c r="JPA3355" s="71"/>
      <c r="JPB3355" s="71"/>
      <c r="JPC3355" s="71"/>
      <c r="JPD3355" s="71"/>
      <c r="JPE3355" s="71"/>
      <c r="JPF3355" s="71"/>
      <c r="JPG3355" s="71"/>
      <c r="JPH3355" s="71"/>
      <c r="JPI3355" s="71"/>
      <c r="JPJ3355" s="71"/>
      <c r="JPK3355" s="71"/>
      <c r="JPL3355" s="71"/>
      <c r="JPM3355" s="71"/>
      <c r="JPN3355" s="71"/>
      <c r="JPO3355" s="71"/>
      <c r="JPP3355" s="71"/>
      <c r="JPQ3355" s="71"/>
      <c r="JPR3355" s="71"/>
      <c r="JPS3355" s="71"/>
      <c r="JPT3355" s="71"/>
      <c r="JPU3355" s="71"/>
      <c r="JPV3355" s="71"/>
      <c r="JPW3355" s="71"/>
      <c r="JPX3355" s="71"/>
      <c r="JPY3355" s="71"/>
      <c r="JPZ3355" s="71"/>
      <c r="JQA3355" s="71"/>
      <c r="JQB3355" s="71"/>
      <c r="JQC3355" s="71"/>
      <c r="JQD3355" s="71"/>
      <c r="JQE3355" s="71"/>
      <c r="JQF3355" s="71"/>
      <c r="JQG3355" s="71"/>
      <c r="JQH3355" s="71"/>
      <c r="JQI3355" s="71"/>
      <c r="JQJ3355" s="71"/>
      <c r="JQK3355" s="71"/>
      <c r="JQL3355" s="71"/>
      <c r="JQM3355" s="71"/>
      <c r="JQN3355" s="71"/>
      <c r="JQO3355" s="71"/>
      <c r="JQP3355" s="71"/>
      <c r="JQQ3355" s="71"/>
      <c r="JQR3355" s="71"/>
      <c r="JQS3355" s="71"/>
      <c r="JQT3355" s="71"/>
      <c r="JQU3355" s="71"/>
      <c r="JQV3355" s="71"/>
      <c r="JQW3355" s="71"/>
      <c r="JQX3355" s="71"/>
      <c r="JQY3355" s="71"/>
      <c r="JQZ3355" s="71"/>
      <c r="JRA3355" s="71"/>
      <c r="JRB3355" s="71"/>
      <c r="JRC3355" s="71"/>
      <c r="JRD3355" s="71"/>
      <c r="JRE3355" s="71"/>
      <c r="JRF3355" s="71"/>
      <c r="JRG3355" s="71"/>
      <c r="JRH3355" s="71"/>
      <c r="JRI3355" s="71"/>
      <c r="JRJ3355" s="71"/>
      <c r="JRK3355" s="71"/>
      <c r="JRL3355" s="71"/>
      <c r="JRM3355" s="71"/>
      <c r="JRN3355" s="71"/>
      <c r="JRO3355" s="71"/>
      <c r="JRP3355" s="71"/>
      <c r="JRQ3355" s="71"/>
      <c r="JRR3355" s="71"/>
      <c r="JRS3355" s="71"/>
      <c r="JRT3355" s="71"/>
      <c r="JRU3355" s="71"/>
      <c r="JRV3355" s="71"/>
      <c r="JRW3355" s="71"/>
      <c r="JRX3355" s="71"/>
      <c r="JRY3355" s="71"/>
      <c r="JRZ3355" s="71"/>
      <c r="JSA3355" s="71"/>
      <c r="JSB3355" s="71"/>
      <c r="JSC3355" s="71"/>
      <c r="JSD3355" s="71"/>
      <c r="JSE3355" s="71"/>
      <c r="JSF3355" s="71"/>
      <c r="JSG3355" s="71"/>
      <c r="JSH3355" s="71"/>
      <c r="JSI3355" s="71"/>
      <c r="JSJ3355" s="71"/>
      <c r="JSK3355" s="71"/>
      <c r="JSL3355" s="71"/>
      <c r="JSM3355" s="71"/>
      <c r="JSN3355" s="71"/>
      <c r="JSO3355" s="71"/>
      <c r="JSP3355" s="71"/>
      <c r="JSQ3355" s="71"/>
      <c r="JSR3355" s="71"/>
      <c r="JSS3355" s="71"/>
      <c r="JST3355" s="71"/>
      <c r="JSU3355" s="71"/>
      <c r="JSV3355" s="71"/>
      <c r="JSW3355" s="71"/>
      <c r="JSX3355" s="71"/>
      <c r="JSY3355" s="71"/>
      <c r="JSZ3355" s="71"/>
      <c r="JTA3355" s="71"/>
      <c r="JTB3355" s="71"/>
      <c r="JTC3355" s="71"/>
      <c r="JTD3355" s="71"/>
      <c r="JTE3355" s="71"/>
      <c r="JTF3355" s="71"/>
      <c r="JTG3355" s="71"/>
      <c r="JTH3355" s="71"/>
      <c r="JTI3355" s="71"/>
      <c r="JTJ3355" s="71"/>
      <c r="JTK3355" s="71"/>
      <c r="JTL3355" s="71"/>
      <c r="JTM3355" s="71"/>
      <c r="JTN3355" s="71"/>
      <c r="JTO3355" s="71"/>
      <c r="JTP3355" s="71"/>
      <c r="JTQ3355" s="71"/>
      <c r="JTR3355" s="71"/>
      <c r="JTS3355" s="71"/>
      <c r="JTT3355" s="71"/>
      <c r="JTU3355" s="71"/>
      <c r="JTV3355" s="71"/>
      <c r="JTW3355" s="71"/>
      <c r="JTX3355" s="71"/>
      <c r="JTY3355" s="71"/>
      <c r="JTZ3355" s="71"/>
      <c r="JUA3355" s="71"/>
      <c r="JUB3355" s="71"/>
      <c r="JUC3355" s="71"/>
      <c r="JUD3355" s="71"/>
      <c r="JUE3355" s="71"/>
      <c r="JUF3355" s="71"/>
      <c r="JUG3355" s="71"/>
      <c r="JUH3355" s="71"/>
      <c r="JUI3355" s="71"/>
      <c r="JUJ3355" s="71"/>
      <c r="JUK3355" s="71"/>
      <c r="JUL3355" s="71"/>
      <c r="JUM3355" s="71"/>
      <c r="JUN3355" s="71"/>
      <c r="JUO3355" s="71"/>
      <c r="JUP3355" s="71"/>
      <c r="JUQ3355" s="71"/>
      <c r="JUR3355" s="71"/>
      <c r="JUS3355" s="71"/>
      <c r="JUT3355" s="71"/>
      <c r="JUU3355" s="71"/>
      <c r="JUV3355" s="71"/>
      <c r="JUW3355" s="71"/>
      <c r="JUX3355" s="71"/>
      <c r="JUY3355" s="71"/>
      <c r="JUZ3355" s="71"/>
      <c r="JVA3355" s="71"/>
      <c r="JVB3355" s="71"/>
      <c r="JVC3355" s="71"/>
      <c r="JVD3355" s="71"/>
      <c r="JVE3355" s="71"/>
      <c r="JVF3355" s="71"/>
      <c r="JVG3355" s="71"/>
      <c r="JVH3355" s="71"/>
      <c r="JVI3355" s="71"/>
      <c r="JVJ3355" s="71"/>
      <c r="JVK3355" s="71"/>
      <c r="JVL3355" s="71"/>
      <c r="JVM3355" s="71"/>
      <c r="JVN3355" s="71"/>
      <c r="JVO3355" s="71"/>
      <c r="JVP3355" s="71"/>
      <c r="JVQ3355" s="71"/>
      <c r="JVR3355" s="71"/>
      <c r="JVS3355" s="71"/>
      <c r="JVT3355" s="71"/>
      <c r="JVU3355" s="71"/>
      <c r="JVV3355" s="71"/>
      <c r="JVW3355" s="71"/>
      <c r="JVX3355" s="71"/>
      <c r="JVY3355" s="71"/>
      <c r="JVZ3355" s="71"/>
      <c r="JWA3355" s="71"/>
      <c r="JWB3355" s="71"/>
      <c r="JWC3355" s="71"/>
      <c r="JWD3355" s="71"/>
      <c r="JWE3355" s="71"/>
      <c r="JWF3355" s="71"/>
      <c r="JWG3355" s="71"/>
      <c r="JWH3355" s="71"/>
      <c r="JWI3355" s="71"/>
      <c r="JWJ3355" s="71"/>
      <c r="JWK3355" s="71"/>
      <c r="JWL3355" s="71"/>
      <c r="JWM3355" s="71"/>
      <c r="JWN3355" s="71"/>
      <c r="JWO3355" s="71"/>
      <c r="JWP3355" s="71"/>
      <c r="JWQ3355" s="71"/>
      <c r="JWR3355" s="71"/>
      <c r="JWS3355" s="71"/>
      <c r="JWT3355" s="71"/>
      <c r="JWU3355" s="71"/>
      <c r="JWV3355" s="71"/>
      <c r="JWW3355" s="71"/>
      <c r="JWX3355" s="71"/>
      <c r="JWY3355" s="71"/>
      <c r="JWZ3355" s="71"/>
      <c r="JXA3355" s="71"/>
      <c r="JXB3355" s="71"/>
      <c r="JXC3355" s="71"/>
      <c r="JXD3355" s="71"/>
      <c r="JXE3355" s="71"/>
      <c r="JXF3355" s="71"/>
      <c r="JXG3355" s="71"/>
      <c r="JXH3355" s="71"/>
      <c r="JXI3355" s="71"/>
      <c r="JXJ3355" s="71"/>
      <c r="JXK3355" s="71"/>
      <c r="JXL3355" s="71"/>
      <c r="JXM3355" s="71"/>
      <c r="JXN3355" s="71"/>
      <c r="JXO3355" s="71"/>
      <c r="JXP3355" s="71"/>
      <c r="JXQ3355" s="71"/>
      <c r="JXR3355" s="71"/>
      <c r="JXS3355" s="71"/>
      <c r="JXT3355" s="71"/>
      <c r="JXU3355" s="71"/>
      <c r="JXV3355" s="71"/>
      <c r="JXW3355" s="71"/>
      <c r="JXX3355" s="71"/>
      <c r="JXY3355" s="71"/>
      <c r="JXZ3355" s="71"/>
      <c r="JYA3355" s="71"/>
      <c r="JYB3355" s="71"/>
      <c r="JYC3355" s="71"/>
      <c r="JYD3355" s="71"/>
      <c r="JYE3355" s="71"/>
      <c r="JYF3355" s="71"/>
      <c r="JYG3355" s="71"/>
      <c r="JYH3355" s="71"/>
      <c r="JYI3355" s="71"/>
      <c r="JYJ3355" s="71"/>
      <c r="JYK3355" s="71"/>
      <c r="JYL3355" s="71"/>
      <c r="JYM3355" s="71"/>
      <c r="JYN3355" s="71"/>
      <c r="JYO3355" s="71"/>
      <c r="JYP3355" s="71"/>
      <c r="JYQ3355" s="71"/>
      <c r="JYR3355" s="71"/>
      <c r="JYS3355" s="71"/>
      <c r="JYT3355" s="71"/>
      <c r="JYU3355" s="71"/>
      <c r="JYV3355" s="71"/>
      <c r="JYW3355" s="71"/>
      <c r="JYX3355" s="71"/>
      <c r="JYY3355" s="71"/>
      <c r="JYZ3355" s="71"/>
      <c r="JZA3355" s="71"/>
      <c r="JZB3355" s="71"/>
      <c r="JZC3355" s="71"/>
      <c r="JZD3355" s="71"/>
      <c r="JZE3355" s="71"/>
      <c r="JZF3355" s="71"/>
      <c r="JZG3355" s="71"/>
      <c r="JZH3355" s="71"/>
      <c r="JZI3355" s="71"/>
      <c r="JZJ3355" s="71"/>
      <c r="JZK3355" s="71"/>
      <c r="JZL3355" s="71"/>
      <c r="JZM3355" s="71"/>
      <c r="JZN3355" s="71"/>
      <c r="JZO3355" s="71"/>
      <c r="JZP3355" s="71"/>
      <c r="JZQ3355" s="71"/>
      <c r="JZR3355" s="71"/>
      <c r="JZS3355" s="71"/>
      <c r="JZT3355" s="71"/>
      <c r="JZU3355" s="71"/>
      <c r="JZV3355" s="71"/>
      <c r="JZW3355" s="71"/>
      <c r="JZX3355" s="71"/>
      <c r="JZY3355" s="71"/>
      <c r="JZZ3355" s="71"/>
      <c r="KAA3355" s="71"/>
      <c r="KAB3355" s="71"/>
      <c r="KAC3355" s="71"/>
      <c r="KAD3355" s="71"/>
      <c r="KAE3355" s="71"/>
      <c r="KAF3355" s="71"/>
      <c r="KAG3355" s="71"/>
      <c r="KAH3355" s="71"/>
      <c r="KAI3355" s="71"/>
      <c r="KAJ3355" s="71"/>
      <c r="KAK3355" s="71"/>
      <c r="KAL3355" s="71"/>
      <c r="KAM3355" s="71"/>
      <c r="KAN3355" s="71"/>
      <c r="KAO3355" s="71"/>
      <c r="KAP3355" s="71"/>
      <c r="KAQ3355" s="71"/>
      <c r="KAR3355" s="71"/>
      <c r="KAS3355" s="71"/>
      <c r="KAT3355" s="71"/>
      <c r="KAU3355" s="71"/>
      <c r="KAV3355" s="71"/>
      <c r="KAW3355" s="71"/>
      <c r="KAX3355" s="71"/>
      <c r="KAY3355" s="71"/>
      <c r="KAZ3355" s="71"/>
      <c r="KBA3355" s="71"/>
      <c r="KBB3355" s="71"/>
      <c r="KBC3355" s="71"/>
      <c r="KBD3355" s="71"/>
      <c r="KBE3355" s="71"/>
      <c r="KBF3355" s="71"/>
      <c r="KBG3355" s="71"/>
      <c r="KBH3355" s="71"/>
      <c r="KBI3355" s="71"/>
      <c r="KBJ3355" s="71"/>
      <c r="KBK3355" s="71"/>
      <c r="KBL3355" s="71"/>
      <c r="KBM3355" s="71"/>
      <c r="KBN3355" s="71"/>
      <c r="KBO3355" s="71"/>
      <c r="KBP3355" s="71"/>
      <c r="KBQ3355" s="71"/>
      <c r="KBR3355" s="71"/>
      <c r="KBS3355" s="71"/>
      <c r="KBT3355" s="71"/>
      <c r="KBU3355" s="71"/>
      <c r="KBV3355" s="71"/>
      <c r="KBW3355" s="71"/>
      <c r="KBX3355" s="71"/>
      <c r="KBY3355" s="71"/>
      <c r="KBZ3355" s="71"/>
      <c r="KCA3355" s="71"/>
      <c r="KCB3355" s="71"/>
      <c r="KCC3355" s="71"/>
      <c r="KCD3355" s="71"/>
      <c r="KCE3355" s="71"/>
      <c r="KCF3355" s="71"/>
      <c r="KCG3355" s="71"/>
      <c r="KCH3355" s="71"/>
      <c r="KCI3355" s="71"/>
      <c r="KCJ3355" s="71"/>
      <c r="KCK3355" s="71"/>
      <c r="KCL3355" s="71"/>
      <c r="KCM3355" s="71"/>
      <c r="KCN3355" s="71"/>
      <c r="KCO3355" s="71"/>
      <c r="KCP3355" s="71"/>
      <c r="KCQ3355" s="71"/>
      <c r="KCR3355" s="71"/>
      <c r="KCS3355" s="71"/>
      <c r="KCT3355" s="71"/>
      <c r="KCU3355" s="71"/>
      <c r="KCV3355" s="71"/>
      <c r="KCW3355" s="71"/>
      <c r="KCX3355" s="71"/>
      <c r="KCY3355" s="71"/>
      <c r="KCZ3355" s="71"/>
      <c r="KDA3355" s="71"/>
      <c r="KDB3355" s="71"/>
      <c r="KDC3355" s="71"/>
      <c r="KDD3355" s="71"/>
      <c r="KDE3355" s="71"/>
      <c r="KDF3355" s="71"/>
      <c r="KDG3355" s="71"/>
      <c r="KDH3355" s="71"/>
      <c r="KDI3355" s="71"/>
      <c r="KDJ3355" s="71"/>
      <c r="KDK3355" s="71"/>
      <c r="KDL3355" s="71"/>
      <c r="KDM3355" s="71"/>
      <c r="KDN3355" s="71"/>
      <c r="KDO3355" s="71"/>
      <c r="KDP3355" s="71"/>
      <c r="KDQ3355" s="71"/>
      <c r="KDR3355" s="71"/>
      <c r="KDS3355" s="71"/>
      <c r="KDT3355" s="71"/>
      <c r="KDU3355" s="71"/>
      <c r="KDV3355" s="71"/>
      <c r="KDW3355" s="71"/>
      <c r="KDX3355" s="71"/>
      <c r="KDY3355" s="71"/>
      <c r="KDZ3355" s="71"/>
      <c r="KEA3355" s="71"/>
      <c r="KEB3355" s="71"/>
      <c r="KEC3355" s="71"/>
      <c r="KED3355" s="71"/>
      <c r="KEE3355" s="71"/>
      <c r="KEF3355" s="71"/>
      <c r="KEG3355" s="71"/>
      <c r="KEH3355" s="71"/>
      <c r="KEI3355" s="71"/>
      <c r="KEJ3355" s="71"/>
      <c r="KEK3355" s="71"/>
      <c r="KEL3355" s="71"/>
      <c r="KEM3355" s="71"/>
      <c r="KEN3355" s="71"/>
      <c r="KEO3355" s="71"/>
      <c r="KEP3355" s="71"/>
      <c r="KEQ3355" s="71"/>
      <c r="KER3355" s="71"/>
      <c r="KES3355" s="71"/>
      <c r="KET3355" s="71"/>
      <c r="KEU3355" s="71"/>
      <c r="KEV3355" s="71"/>
      <c r="KEW3355" s="71"/>
      <c r="KEX3355" s="71"/>
      <c r="KEY3355" s="71"/>
      <c r="KEZ3355" s="71"/>
      <c r="KFA3355" s="71"/>
      <c r="KFB3355" s="71"/>
      <c r="KFC3355" s="71"/>
      <c r="KFD3355" s="71"/>
      <c r="KFE3355" s="71"/>
      <c r="KFF3355" s="71"/>
      <c r="KFG3355" s="71"/>
      <c r="KFH3355" s="71"/>
      <c r="KFI3355" s="71"/>
      <c r="KFJ3355" s="71"/>
      <c r="KFK3355" s="71"/>
      <c r="KFL3355" s="71"/>
      <c r="KFM3355" s="71"/>
      <c r="KFN3355" s="71"/>
      <c r="KFO3355" s="71"/>
      <c r="KFP3355" s="71"/>
      <c r="KFQ3355" s="71"/>
      <c r="KFR3355" s="71"/>
      <c r="KFS3355" s="71"/>
      <c r="KFT3355" s="71"/>
      <c r="KFU3355" s="71"/>
      <c r="KFV3355" s="71"/>
      <c r="KFW3355" s="71"/>
      <c r="KFX3355" s="71"/>
      <c r="KFY3355" s="71"/>
      <c r="KFZ3355" s="71"/>
      <c r="KGA3355" s="71"/>
      <c r="KGB3355" s="71"/>
      <c r="KGC3355" s="71"/>
      <c r="KGD3355" s="71"/>
      <c r="KGE3355" s="71"/>
      <c r="KGF3355" s="71"/>
      <c r="KGG3355" s="71"/>
      <c r="KGH3355" s="71"/>
      <c r="KGI3355" s="71"/>
      <c r="KGJ3355" s="71"/>
      <c r="KGK3355" s="71"/>
      <c r="KGL3355" s="71"/>
      <c r="KGM3355" s="71"/>
      <c r="KGN3355" s="71"/>
      <c r="KGO3355" s="71"/>
      <c r="KGP3355" s="71"/>
      <c r="KGQ3355" s="71"/>
      <c r="KGR3355" s="71"/>
      <c r="KGS3355" s="71"/>
      <c r="KGT3355" s="71"/>
      <c r="KGU3355" s="71"/>
      <c r="KGV3355" s="71"/>
      <c r="KGW3355" s="71"/>
      <c r="KGX3355" s="71"/>
      <c r="KGY3355" s="71"/>
      <c r="KGZ3355" s="71"/>
      <c r="KHA3355" s="71"/>
      <c r="KHB3355" s="71"/>
      <c r="KHC3355" s="71"/>
      <c r="KHD3355" s="71"/>
      <c r="KHE3355" s="71"/>
      <c r="KHF3355" s="71"/>
      <c r="KHG3355" s="71"/>
      <c r="KHH3355" s="71"/>
      <c r="KHI3355" s="71"/>
      <c r="KHJ3355" s="71"/>
      <c r="KHK3355" s="71"/>
      <c r="KHL3355" s="71"/>
      <c r="KHM3355" s="71"/>
      <c r="KHN3355" s="71"/>
      <c r="KHO3355" s="71"/>
      <c r="KHP3355" s="71"/>
      <c r="KHQ3355" s="71"/>
      <c r="KHR3355" s="71"/>
      <c r="KHS3355" s="71"/>
      <c r="KHT3355" s="71"/>
      <c r="KHU3355" s="71"/>
      <c r="KHV3355" s="71"/>
      <c r="KHW3355" s="71"/>
      <c r="KHX3355" s="71"/>
      <c r="KHY3355" s="71"/>
      <c r="KHZ3355" s="71"/>
      <c r="KIA3355" s="71"/>
      <c r="KIB3355" s="71"/>
      <c r="KIC3355" s="71"/>
      <c r="KID3355" s="71"/>
      <c r="KIE3355" s="71"/>
      <c r="KIF3355" s="71"/>
      <c r="KIG3355" s="71"/>
      <c r="KIH3355" s="71"/>
      <c r="KII3355" s="71"/>
      <c r="KIJ3355" s="71"/>
      <c r="KIK3355" s="71"/>
      <c r="KIL3355" s="71"/>
      <c r="KIM3355" s="71"/>
      <c r="KIN3355" s="71"/>
      <c r="KIO3355" s="71"/>
      <c r="KIP3355" s="71"/>
      <c r="KIQ3355" s="71"/>
      <c r="KIR3355" s="71"/>
      <c r="KIS3355" s="71"/>
      <c r="KIT3355" s="71"/>
      <c r="KIU3355" s="71"/>
      <c r="KIV3355" s="71"/>
      <c r="KIW3355" s="71"/>
      <c r="KIX3355" s="71"/>
      <c r="KIY3355" s="71"/>
      <c r="KIZ3355" s="71"/>
      <c r="KJA3355" s="71"/>
      <c r="KJB3355" s="71"/>
      <c r="KJC3355" s="71"/>
      <c r="KJD3355" s="71"/>
      <c r="KJE3355" s="71"/>
      <c r="KJF3355" s="71"/>
      <c r="KJG3355" s="71"/>
      <c r="KJH3355" s="71"/>
      <c r="KJI3355" s="71"/>
      <c r="KJJ3355" s="71"/>
      <c r="KJK3355" s="71"/>
      <c r="KJL3355" s="71"/>
      <c r="KJM3355" s="71"/>
      <c r="KJN3355" s="71"/>
      <c r="KJO3355" s="71"/>
      <c r="KJP3355" s="71"/>
      <c r="KJQ3355" s="71"/>
      <c r="KJR3355" s="71"/>
      <c r="KJS3355" s="71"/>
      <c r="KJT3355" s="71"/>
      <c r="KJU3355" s="71"/>
      <c r="KJV3355" s="71"/>
      <c r="KJW3355" s="71"/>
      <c r="KJX3355" s="71"/>
      <c r="KJY3355" s="71"/>
      <c r="KJZ3355" s="71"/>
      <c r="KKA3355" s="71"/>
      <c r="KKB3355" s="71"/>
      <c r="KKC3355" s="71"/>
      <c r="KKD3355" s="71"/>
      <c r="KKE3355" s="71"/>
      <c r="KKF3355" s="71"/>
      <c r="KKG3355" s="71"/>
      <c r="KKH3355" s="71"/>
      <c r="KKI3355" s="71"/>
      <c r="KKJ3355" s="71"/>
      <c r="KKK3355" s="71"/>
      <c r="KKL3355" s="71"/>
      <c r="KKM3355" s="71"/>
      <c r="KKN3355" s="71"/>
      <c r="KKO3355" s="71"/>
      <c r="KKP3355" s="71"/>
      <c r="KKQ3355" s="71"/>
      <c r="KKR3355" s="71"/>
      <c r="KKS3355" s="71"/>
      <c r="KKT3355" s="71"/>
      <c r="KKU3355" s="71"/>
      <c r="KKV3355" s="71"/>
      <c r="KKW3355" s="71"/>
      <c r="KKX3355" s="71"/>
      <c r="KKY3355" s="71"/>
      <c r="KKZ3355" s="71"/>
      <c r="KLA3355" s="71"/>
      <c r="KLB3355" s="71"/>
      <c r="KLC3355" s="71"/>
      <c r="KLD3355" s="71"/>
      <c r="KLE3355" s="71"/>
      <c r="KLF3355" s="71"/>
      <c r="KLG3355" s="71"/>
      <c r="KLH3355" s="71"/>
      <c r="KLI3355" s="71"/>
      <c r="KLJ3355" s="71"/>
      <c r="KLK3355" s="71"/>
      <c r="KLL3355" s="71"/>
      <c r="KLM3355" s="71"/>
      <c r="KLN3355" s="71"/>
      <c r="KLO3355" s="71"/>
      <c r="KLP3355" s="71"/>
      <c r="KLQ3355" s="71"/>
      <c r="KLR3355" s="71"/>
      <c r="KLS3355" s="71"/>
      <c r="KLT3355" s="71"/>
      <c r="KLU3355" s="71"/>
      <c r="KLV3355" s="71"/>
      <c r="KLW3355" s="71"/>
      <c r="KLX3355" s="71"/>
      <c r="KLY3355" s="71"/>
      <c r="KLZ3355" s="71"/>
      <c r="KMA3355" s="71"/>
      <c r="KMB3355" s="71"/>
      <c r="KMC3355" s="71"/>
      <c r="KMD3355" s="71"/>
      <c r="KME3355" s="71"/>
      <c r="KMF3355" s="71"/>
      <c r="KMG3355" s="71"/>
      <c r="KMH3355" s="71"/>
      <c r="KMI3355" s="71"/>
      <c r="KMJ3355" s="71"/>
      <c r="KMK3355" s="71"/>
      <c r="KML3355" s="71"/>
      <c r="KMM3355" s="71"/>
      <c r="KMN3355" s="71"/>
      <c r="KMO3355" s="71"/>
      <c r="KMP3355" s="71"/>
      <c r="KMQ3355" s="71"/>
      <c r="KMR3355" s="71"/>
      <c r="KMS3355" s="71"/>
      <c r="KMT3355" s="71"/>
      <c r="KMU3355" s="71"/>
      <c r="KMV3355" s="71"/>
      <c r="KMW3355" s="71"/>
      <c r="KMX3355" s="71"/>
      <c r="KMY3355" s="71"/>
      <c r="KMZ3355" s="71"/>
      <c r="KNA3355" s="71"/>
      <c r="KNB3355" s="71"/>
      <c r="KNC3355" s="71"/>
      <c r="KND3355" s="71"/>
      <c r="KNE3355" s="71"/>
      <c r="KNF3355" s="71"/>
      <c r="KNG3355" s="71"/>
      <c r="KNH3355" s="71"/>
      <c r="KNI3355" s="71"/>
      <c r="KNJ3355" s="71"/>
      <c r="KNK3355" s="71"/>
      <c r="KNL3355" s="71"/>
      <c r="KNM3355" s="71"/>
      <c r="KNN3355" s="71"/>
      <c r="KNO3355" s="71"/>
      <c r="KNP3355" s="71"/>
      <c r="KNQ3355" s="71"/>
      <c r="KNR3355" s="71"/>
      <c r="KNS3355" s="71"/>
      <c r="KNT3355" s="71"/>
      <c r="KNU3355" s="71"/>
      <c r="KNV3355" s="71"/>
      <c r="KNW3355" s="71"/>
      <c r="KNX3355" s="71"/>
      <c r="KNY3355" s="71"/>
      <c r="KNZ3355" s="71"/>
      <c r="KOA3355" s="71"/>
      <c r="KOB3355" s="71"/>
      <c r="KOC3355" s="71"/>
      <c r="KOD3355" s="71"/>
      <c r="KOE3355" s="71"/>
      <c r="KOF3355" s="71"/>
      <c r="KOG3355" s="71"/>
      <c r="KOH3355" s="71"/>
      <c r="KOI3355" s="71"/>
      <c r="KOJ3355" s="71"/>
      <c r="KOK3355" s="71"/>
      <c r="KOL3355" s="71"/>
      <c r="KOM3355" s="71"/>
      <c r="KON3355" s="71"/>
      <c r="KOO3355" s="71"/>
      <c r="KOP3355" s="71"/>
      <c r="KOQ3355" s="71"/>
      <c r="KOR3355" s="71"/>
      <c r="KOS3355" s="71"/>
      <c r="KOT3355" s="71"/>
      <c r="KOU3355" s="71"/>
      <c r="KOV3355" s="71"/>
      <c r="KOW3355" s="71"/>
      <c r="KOX3355" s="71"/>
      <c r="KOY3355" s="71"/>
      <c r="KOZ3355" s="71"/>
      <c r="KPA3355" s="71"/>
      <c r="KPB3355" s="71"/>
      <c r="KPC3355" s="71"/>
      <c r="KPD3355" s="71"/>
      <c r="KPE3355" s="71"/>
      <c r="KPF3355" s="71"/>
      <c r="KPG3355" s="71"/>
      <c r="KPH3355" s="71"/>
      <c r="KPI3355" s="71"/>
      <c r="KPJ3355" s="71"/>
      <c r="KPK3355" s="71"/>
      <c r="KPL3355" s="71"/>
      <c r="KPM3355" s="71"/>
      <c r="KPN3355" s="71"/>
      <c r="KPO3355" s="71"/>
      <c r="KPP3355" s="71"/>
      <c r="KPQ3355" s="71"/>
      <c r="KPR3355" s="71"/>
      <c r="KPS3355" s="71"/>
      <c r="KPT3355" s="71"/>
      <c r="KPU3355" s="71"/>
      <c r="KPV3355" s="71"/>
      <c r="KPW3355" s="71"/>
      <c r="KPX3355" s="71"/>
      <c r="KPY3355" s="71"/>
      <c r="KPZ3355" s="71"/>
      <c r="KQA3355" s="71"/>
      <c r="KQB3355" s="71"/>
      <c r="KQC3355" s="71"/>
      <c r="KQD3355" s="71"/>
      <c r="KQE3355" s="71"/>
      <c r="KQF3355" s="71"/>
      <c r="KQG3355" s="71"/>
      <c r="KQH3355" s="71"/>
      <c r="KQI3355" s="71"/>
      <c r="KQJ3355" s="71"/>
      <c r="KQK3355" s="71"/>
      <c r="KQL3355" s="71"/>
      <c r="KQM3355" s="71"/>
      <c r="KQN3355" s="71"/>
      <c r="KQO3355" s="71"/>
      <c r="KQP3355" s="71"/>
      <c r="KQQ3355" s="71"/>
      <c r="KQR3355" s="71"/>
      <c r="KQS3355" s="71"/>
      <c r="KQT3355" s="71"/>
      <c r="KQU3355" s="71"/>
      <c r="KQV3355" s="71"/>
      <c r="KQW3355" s="71"/>
      <c r="KQX3355" s="71"/>
      <c r="KQY3355" s="71"/>
      <c r="KQZ3355" s="71"/>
      <c r="KRA3355" s="71"/>
      <c r="KRB3355" s="71"/>
      <c r="KRC3355" s="71"/>
      <c r="KRD3355" s="71"/>
      <c r="KRE3355" s="71"/>
      <c r="KRF3355" s="71"/>
      <c r="KRG3355" s="71"/>
      <c r="KRH3355" s="71"/>
      <c r="KRI3355" s="71"/>
      <c r="KRJ3355" s="71"/>
      <c r="KRK3355" s="71"/>
      <c r="KRL3355" s="71"/>
      <c r="KRM3355" s="71"/>
      <c r="KRN3355" s="71"/>
      <c r="KRO3355" s="71"/>
      <c r="KRP3355" s="71"/>
      <c r="KRQ3355" s="71"/>
      <c r="KRR3355" s="71"/>
      <c r="KRS3355" s="71"/>
      <c r="KRT3355" s="71"/>
      <c r="KRU3355" s="71"/>
      <c r="KRV3355" s="71"/>
      <c r="KRW3355" s="71"/>
      <c r="KRX3355" s="71"/>
      <c r="KRY3355" s="71"/>
      <c r="KRZ3355" s="71"/>
      <c r="KSA3355" s="71"/>
      <c r="KSB3355" s="71"/>
      <c r="KSC3355" s="71"/>
      <c r="KSD3355" s="71"/>
      <c r="KSE3355" s="71"/>
      <c r="KSF3355" s="71"/>
      <c r="KSG3355" s="71"/>
      <c r="KSH3355" s="71"/>
      <c r="KSI3355" s="71"/>
      <c r="KSJ3355" s="71"/>
      <c r="KSK3355" s="71"/>
      <c r="KSL3355" s="71"/>
      <c r="KSM3355" s="71"/>
      <c r="KSN3355" s="71"/>
      <c r="KSO3355" s="71"/>
      <c r="KSP3355" s="71"/>
      <c r="KSQ3355" s="71"/>
      <c r="KSR3355" s="71"/>
      <c r="KSS3355" s="71"/>
      <c r="KST3355" s="71"/>
      <c r="KSU3355" s="71"/>
      <c r="KSV3355" s="71"/>
      <c r="KSW3355" s="71"/>
      <c r="KSX3355" s="71"/>
      <c r="KSY3355" s="71"/>
      <c r="KSZ3355" s="71"/>
      <c r="KTA3355" s="71"/>
      <c r="KTB3355" s="71"/>
      <c r="KTC3355" s="71"/>
      <c r="KTD3355" s="71"/>
      <c r="KTE3355" s="71"/>
      <c r="KTF3355" s="71"/>
      <c r="KTG3355" s="71"/>
      <c r="KTH3355" s="71"/>
      <c r="KTI3355" s="71"/>
      <c r="KTJ3355" s="71"/>
      <c r="KTK3355" s="71"/>
      <c r="KTL3355" s="71"/>
      <c r="KTM3355" s="71"/>
      <c r="KTN3355" s="71"/>
      <c r="KTO3355" s="71"/>
      <c r="KTP3355" s="71"/>
      <c r="KTQ3355" s="71"/>
      <c r="KTR3355" s="71"/>
      <c r="KTS3355" s="71"/>
      <c r="KTT3355" s="71"/>
      <c r="KTU3355" s="71"/>
      <c r="KTV3355" s="71"/>
      <c r="KTW3355" s="71"/>
      <c r="KTX3355" s="71"/>
      <c r="KTY3355" s="71"/>
      <c r="KTZ3355" s="71"/>
      <c r="KUA3355" s="71"/>
      <c r="KUB3355" s="71"/>
      <c r="KUC3355" s="71"/>
      <c r="KUD3355" s="71"/>
      <c r="KUE3355" s="71"/>
      <c r="KUF3355" s="71"/>
      <c r="KUG3355" s="71"/>
      <c r="KUH3355" s="71"/>
      <c r="KUI3355" s="71"/>
      <c r="KUJ3355" s="71"/>
      <c r="KUK3355" s="71"/>
      <c r="KUL3355" s="71"/>
      <c r="KUM3355" s="71"/>
      <c r="KUN3355" s="71"/>
      <c r="KUO3355" s="71"/>
      <c r="KUP3355" s="71"/>
      <c r="KUQ3355" s="71"/>
      <c r="KUR3355" s="71"/>
      <c r="KUS3355" s="71"/>
      <c r="KUT3355" s="71"/>
      <c r="KUU3355" s="71"/>
      <c r="KUV3355" s="71"/>
      <c r="KUW3355" s="71"/>
      <c r="KUX3355" s="71"/>
      <c r="KUY3355" s="71"/>
      <c r="KUZ3355" s="71"/>
      <c r="KVA3355" s="71"/>
      <c r="KVB3355" s="71"/>
      <c r="KVC3355" s="71"/>
      <c r="KVD3355" s="71"/>
      <c r="KVE3355" s="71"/>
      <c r="KVF3355" s="71"/>
      <c r="KVG3355" s="71"/>
      <c r="KVH3355" s="71"/>
      <c r="KVI3355" s="71"/>
      <c r="KVJ3355" s="71"/>
      <c r="KVK3355" s="71"/>
      <c r="KVL3355" s="71"/>
      <c r="KVM3355" s="71"/>
      <c r="KVN3355" s="71"/>
      <c r="KVO3355" s="71"/>
      <c r="KVP3355" s="71"/>
      <c r="KVQ3355" s="71"/>
      <c r="KVR3355" s="71"/>
      <c r="KVS3355" s="71"/>
      <c r="KVT3355" s="71"/>
      <c r="KVU3355" s="71"/>
      <c r="KVV3355" s="71"/>
      <c r="KVW3355" s="71"/>
      <c r="KVX3355" s="71"/>
      <c r="KVY3355" s="71"/>
      <c r="KVZ3355" s="71"/>
      <c r="KWA3355" s="71"/>
      <c r="KWB3355" s="71"/>
      <c r="KWC3355" s="71"/>
      <c r="KWD3355" s="71"/>
      <c r="KWE3355" s="71"/>
      <c r="KWF3355" s="71"/>
      <c r="KWG3355" s="71"/>
      <c r="KWH3355" s="71"/>
      <c r="KWI3355" s="71"/>
      <c r="KWJ3355" s="71"/>
      <c r="KWK3355" s="71"/>
      <c r="KWL3355" s="71"/>
      <c r="KWM3355" s="71"/>
      <c r="KWN3355" s="71"/>
      <c r="KWO3355" s="71"/>
      <c r="KWP3355" s="71"/>
      <c r="KWQ3355" s="71"/>
      <c r="KWR3355" s="71"/>
      <c r="KWS3355" s="71"/>
      <c r="KWT3355" s="71"/>
      <c r="KWU3355" s="71"/>
      <c r="KWV3355" s="71"/>
      <c r="KWW3355" s="71"/>
      <c r="KWX3355" s="71"/>
      <c r="KWY3355" s="71"/>
      <c r="KWZ3355" s="71"/>
      <c r="KXA3355" s="71"/>
      <c r="KXB3355" s="71"/>
      <c r="KXC3355" s="71"/>
      <c r="KXD3355" s="71"/>
      <c r="KXE3355" s="71"/>
      <c r="KXF3355" s="71"/>
      <c r="KXG3355" s="71"/>
      <c r="KXH3355" s="71"/>
      <c r="KXI3355" s="71"/>
      <c r="KXJ3355" s="71"/>
      <c r="KXK3355" s="71"/>
      <c r="KXL3355" s="71"/>
      <c r="KXM3355" s="71"/>
      <c r="KXN3355" s="71"/>
      <c r="KXO3355" s="71"/>
      <c r="KXP3355" s="71"/>
      <c r="KXQ3355" s="71"/>
      <c r="KXR3355" s="71"/>
      <c r="KXS3355" s="71"/>
      <c r="KXT3355" s="71"/>
      <c r="KXU3355" s="71"/>
      <c r="KXV3355" s="71"/>
      <c r="KXW3355" s="71"/>
      <c r="KXX3355" s="71"/>
      <c r="KXY3355" s="71"/>
      <c r="KXZ3355" s="71"/>
      <c r="KYA3355" s="71"/>
      <c r="KYB3355" s="71"/>
      <c r="KYC3355" s="71"/>
      <c r="KYD3355" s="71"/>
      <c r="KYE3355" s="71"/>
      <c r="KYF3355" s="71"/>
      <c r="KYG3355" s="71"/>
      <c r="KYH3355" s="71"/>
      <c r="KYI3355" s="71"/>
      <c r="KYJ3355" s="71"/>
      <c r="KYK3355" s="71"/>
      <c r="KYL3355" s="71"/>
      <c r="KYM3355" s="71"/>
      <c r="KYN3355" s="71"/>
      <c r="KYO3355" s="71"/>
      <c r="KYP3355" s="71"/>
      <c r="KYQ3355" s="71"/>
      <c r="KYR3355" s="71"/>
      <c r="KYS3355" s="71"/>
      <c r="KYT3355" s="71"/>
      <c r="KYU3355" s="71"/>
      <c r="KYV3355" s="71"/>
      <c r="KYW3355" s="71"/>
      <c r="KYX3355" s="71"/>
      <c r="KYY3355" s="71"/>
      <c r="KYZ3355" s="71"/>
      <c r="KZA3355" s="71"/>
      <c r="KZB3355" s="71"/>
      <c r="KZC3355" s="71"/>
      <c r="KZD3355" s="71"/>
      <c r="KZE3355" s="71"/>
      <c r="KZF3355" s="71"/>
      <c r="KZG3355" s="71"/>
      <c r="KZH3355" s="71"/>
      <c r="KZI3355" s="71"/>
      <c r="KZJ3355" s="71"/>
      <c r="KZK3355" s="71"/>
      <c r="KZL3355" s="71"/>
      <c r="KZM3355" s="71"/>
      <c r="KZN3355" s="71"/>
      <c r="KZO3355" s="71"/>
      <c r="KZP3355" s="71"/>
      <c r="KZQ3355" s="71"/>
      <c r="KZR3355" s="71"/>
      <c r="KZS3355" s="71"/>
      <c r="KZT3355" s="71"/>
      <c r="KZU3355" s="71"/>
      <c r="KZV3355" s="71"/>
      <c r="KZW3355" s="71"/>
      <c r="KZX3355" s="71"/>
      <c r="KZY3355" s="71"/>
      <c r="KZZ3355" s="71"/>
      <c r="LAA3355" s="71"/>
      <c r="LAB3355" s="71"/>
      <c r="LAC3355" s="71"/>
      <c r="LAD3355" s="71"/>
      <c r="LAE3355" s="71"/>
      <c r="LAF3355" s="71"/>
      <c r="LAG3355" s="71"/>
      <c r="LAH3355" s="71"/>
      <c r="LAI3355" s="71"/>
      <c r="LAJ3355" s="71"/>
      <c r="LAK3355" s="71"/>
      <c r="LAL3355" s="71"/>
      <c r="LAM3355" s="71"/>
      <c r="LAN3355" s="71"/>
      <c r="LAO3355" s="71"/>
      <c r="LAP3355" s="71"/>
      <c r="LAQ3355" s="71"/>
      <c r="LAR3355" s="71"/>
      <c r="LAS3355" s="71"/>
      <c r="LAT3355" s="71"/>
      <c r="LAU3355" s="71"/>
      <c r="LAV3355" s="71"/>
      <c r="LAW3355" s="71"/>
      <c r="LAX3355" s="71"/>
      <c r="LAY3355" s="71"/>
      <c r="LAZ3355" s="71"/>
      <c r="LBA3355" s="71"/>
      <c r="LBB3355" s="71"/>
      <c r="LBC3355" s="71"/>
      <c r="LBD3355" s="71"/>
      <c r="LBE3355" s="71"/>
      <c r="LBF3355" s="71"/>
      <c r="LBG3355" s="71"/>
      <c r="LBH3355" s="71"/>
      <c r="LBI3355" s="71"/>
      <c r="LBJ3355" s="71"/>
      <c r="LBK3355" s="71"/>
      <c r="LBL3355" s="71"/>
      <c r="LBM3355" s="71"/>
      <c r="LBN3355" s="71"/>
      <c r="LBO3355" s="71"/>
      <c r="LBP3355" s="71"/>
      <c r="LBQ3355" s="71"/>
      <c r="LBR3355" s="71"/>
      <c r="LBS3355" s="71"/>
      <c r="LBT3355" s="71"/>
      <c r="LBU3355" s="71"/>
      <c r="LBV3355" s="71"/>
      <c r="LBW3355" s="71"/>
      <c r="LBX3355" s="71"/>
      <c r="LBY3355" s="71"/>
      <c r="LBZ3355" s="71"/>
      <c r="LCA3355" s="71"/>
      <c r="LCB3355" s="71"/>
      <c r="LCC3355" s="71"/>
      <c r="LCD3355" s="71"/>
      <c r="LCE3355" s="71"/>
      <c r="LCF3355" s="71"/>
      <c r="LCG3355" s="71"/>
      <c r="LCH3355" s="71"/>
      <c r="LCI3355" s="71"/>
      <c r="LCJ3355" s="71"/>
      <c r="LCK3355" s="71"/>
      <c r="LCL3355" s="71"/>
      <c r="LCM3355" s="71"/>
      <c r="LCN3355" s="71"/>
      <c r="LCO3355" s="71"/>
      <c r="LCP3355" s="71"/>
      <c r="LCQ3355" s="71"/>
      <c r="LCR3355" s="71"/>
      <c r="LCS3355" s="71"/>
      <c r="LCT3355" s="71"/>
      <c r="LCU3355" s="71"/>
      <c r="LCV3355" s="71"/>
      <c r="LCW3355" s="71"/>
      <c r="LCX3355" s="71"/>
      <c r="LCY3355" s="71"/>
      <c r="LCZ3355" s="71"/>
      <c r="LDA3355" s="71"/>
      <c r="LDB3355" s="71"/>
      <c r="LDC3355" s="71"/>
      <c r="LDD3355" s="71"/>
      <c r="LDE3355" s="71"/>
      <c r="LDF3355" s="71"/>
      <c r="LDG3355" s="71"/>
      <c r="LDH3355" s="71"/>
      <c r="LDI3355" s="71"/>
      <c r="LDJ3355" s="71"/>
      <c r="LDK3355" s="71"/>
      <c r="LDL3355" s="71"/>
      <c r="LDM3355" s="71"/>
      <c r="LDN3355" s="71"/>
      <c r="LDO3355" s="71"/>
      <c r="LDP3355" s="71"/>
      <c r="LDQ3355" s="71"/>
      <c r="LDR3355" s="71"/>
      <c r="LDS3355" s="71"/>
      <c r="LDT3355" s="71"/>
      <c r="LDU3355" s="71"/>
      <c r="LDV3355" s="71"/>
      <c r="LDW3355" s="71"/>
      <c r="LDX3355" s="71"/>
      <c r="LDY3355" s="71"/>
      <c r="LDZ3355" s="71"/>
      <c r="LEA3355" s="71"/>
      <c r="LEB3355" s="71"/>
      <c r="LEC3355" s="71"/>
      <c r="LED3355" s="71"/>
      <c r="LEE3355" s="71"/>
      <c r="LEF3355" s="71"/>
      <c r="LEG3355" s="71"/>
      <c r="LEH3355" s="71"/>
      <c r="LEI3355" s="71"/>
      <c r="LEJ3355" s="71"/>
      <c r="LEK3355" s="71"/>
      <c r="LEL3355" s="71"/>
      <c r="LEM3355" s="71"/>
      <c r="LEN3355" s="71"/>
      <c r="LEO3355" s="71"/>
      <c r="LEP3355" s="71"/>
      <c r="LEQ3355" s="71"/>
      <c r="LER3355" s="71"/>
      <c r="LES3355" s="71"/>
      <c r="LET3355" s="71"/>
      <c r="LEU3355" s="71"/>
      <c r="LEV3355" s="71"/>
      <c r="LEW3355" s="71"/>
      <c r="LEX3355" s="71"/>
      <c r="LEY3355" s="71"/>
      <c r="LEZ3355" s="71"/>
      <c r="LFA3355" s="71"/>
      <c r="LFB3355" s="71"/>
      <c r="LFC3355" s="71"/>
      <c r="LFD3355" s="71"/>
      <c r="LFE3355" s="71"/>
      <c r="LFF3355" s="71"/>
      <c r="LFG3355" s="71"/>
      <c r="LFH3355" s="71"/>
      <c r="LFI3355" s="71"/>
      <c r="LFJ3355" s="71"/>
      <c r="LFK3355" s="71"/>
      <c r="LFL3355" s="71"/>
      <c r="LFM3355" s="71"/>
      <c r="LFN3355" s="71"/>
      <c r="LFO3355" s="71"/>
      <c r="LFP3355" s="71"/>
      <c r="LFQ3355" s="71"/>
      <c r="LFR3355" s="71"/>
      <c r="LFS3355" s="71"/>
      <c r="LFT3355" s="71"/>
      <c r="LFU3355" s="71"/>
      <c r="LFV3355" s="71"/>
      <c r="LFW3355" s="71"/>
      <c r="LFX3355" s="71"/>
      <c r="LFY3355" s="71"/>
      <c r="LFZ3355" s="71"/>
      <c r="LGA3355" s="71"/>
      <c r="LGB3355" s="71"/>
      <c r="LGC3355" s="71"/>
      <c r="LGD3355" s="71"/>
      <c r="LGE3355" s="71"/>
      <c r="LGF3355" s="71"/>
      <c r="LGG3355" s="71"/>
      <c r="LGH3355" s="71"/>
      <c r="LGI3355" s="71"/>
      <c r="LGJ3355" s="71"/>
      <c r="LGK3355" s="71"/>
      <c r="LGL3355" s="71"/>
      <c r="LGM3355" s="71"/>
      <c r="LGN3355" s="71"/>
      <c r="LGO3355" s="71"/>
      <c r="LGP3355" s="71"/>
      <c r="LGQ3355" s="71"/>
      <c r="LGR3355" s="71"/>
      <c r="LGS3355" s="71"/>
      <c r="LGT3355" s="71"/>
      <c r="LGU3355" s="71"/>
      <c r="LGV3355" s="71"/>
      <c r="LGW3355" s="71"/>
      <c r="LGX3355" s="71"/>
      <c r="LGY3355" s="71"/>
      <c r="LGZ3355" s="71"/>
      <c r="LHA3355" s="71"/>
      <c r="LHB3355" s="71"/>
      <c r="LHC3355" s="71"/>
      <c r="LHD3355" s="71"/>
      <c r="LHE3355" s="71"/>
      <c r="LHF3355" s="71"/>
      <c r="LHG3355" s="71"/>
      <c r="LHH3355" s="71"/>
      <c r="LHI3355" s="71"/>
      <c r="LHJ3355" s="71"/>
      <c r="LHK3355" s="71"/>
      <c r="LHL3355" s="71"/>
      <c r="LHM3355" s="71"/>
      <c r="LHN3355" s="71"/>
      <c r="LHO3355" s="71"/>
      <c r="LHP3355" s="71"/>
      <c r="LHQ3355" s="71"/>
      <c r="LHR3355" s="71"/>
      <c r="LHS3355" s="71"/>
      <c r="LHT3355" s="71"/>
      <c r="LHU3355" s="71"/>
      <c r="LHV3355" s="71"/>
      <c r="LHW3355" s="71"/>
      <c r="LHX3355" s="71"/>
      <c r="LHY3355" s="71"/>
      <c r="LHZ3355" s="71"/>
      <c r="LIA3355" s="71"/>
      <c r="LIB3355" s="71"/>
      <c r="LIC3355" s="71"/>
      <c r="LID3355" s="71"/>
      <c r="LIE3355" s="71"/>
      <c r="LIF3355" s="71"/>
      <c r="LIG3355" s="71"/>
      <c r="LIH3355" s="71"/>
      <c r="LII3355" s="71"/>
      <c r="LIJ3355" s="71"/>
      <c r="LIK3355" s="71"/>
      <c r="LIL3355" s="71"/>
      <c r="LIM3355" s="71"/>
      <c r="LIN3355" s="71"/>
      <c r="LIO3355" s="71"/>
      <c r="LIP3355" s="71"/>
      <c r="LIQ3355" s="71"/>
      <c r="LIR3355" s="71"/>
      <c r="LIS3355" s="71"/>
      <c r="LIT3355" s="71"/>
      <c r="LIU3355" s="71"/>
      <c r="LIV3355" s="71"/>
      <c r="LIW3355" s="71"/>
      <c r="LIX3355" s="71"/>
      <c r="LIY3355" s="71"/>
      <c r="LIZ3355" s="71"/>
      <c r="LJA3355" s="71"/>
      <c r="LJB3355" s="71"/>
      <c r="LJC3355" s="71"/>
      <c r="LJD3355" s="71"/>
      <c r="LJE3355" s="71"/>
      <c r="LJF3355" s="71"/>
      <c r="LJG3355" s="71"/>
      <c r="LJH3355" s="71"/>
      <c r="LJI3355" s="71"/>
      <c r="LJJ3355" s="71"/>
      <c r="LJK3355" s="71"/>
      <c r="LJL3355" s="71"/>
      <c r="LJM3355" s="71"/>
      <c r="LJN3355" s="71"/>
      <c r="LJO3355" s="71"/>
      <c r="LJP3355" s="71"/>
      <c r="LJQ3355" s="71"/>
      <c r="LJR3355" s="71"/>
      <c r="LJS3355" s="71"/>
      <c r="LJT3355" s="71"/>
      <c r="LJU3355" s="71"/>
      <c r="LJV3355" s="71"/>
      <c r="LJW3355" s="71"/>
      <c r="LJX3355" s="71"/>
      <c r="LJY3355" s="71"/>
      <c r="LJZ3355" s="71"/>
      <c r="LKA3355" s="71"/>
      <c r="LKB3355" s="71"/>
      <c r="LKC3355" s="71"/>
      <c r="LKD3355" s="71"/>
      <c r="LKE3355" s="71"/>
      <c r="LKF3355" s="71"/>
      <c r="LKG3355" s="71"/>
      <c r="LKH3355" s="71"/>
      <c r="LKI3355" s="71"/>
      <c r="LKJ3355" s="71"/>
      <c r="LKK3355" s="71"/>
      <c r="LKL3355" s="71"/>
      <c r="LKM3355" s="71"/>
      <c r="LKN3355" s="71"/>
      <c r="LKO3355" s="71"/>
      <c r="LKP3355" s="71"/>
      <c r="LKQ3355" s="71"/>
      <c r="LKR3355" s="71"/>
      <c r="LKS3355" s="71"/>
      <c r="LKT3355" s="71"/>
      <c r="LKU3355" s="71"/>
      <c r="LKV3355" s="71"/>
      <c r="LKW3355" s="71"/>
      <c r="LKX3355" s="71"/>
      <c r="LKY3355" s="71"/>
      <c r="LKZ3355" s="71"/>
      <c r="LLA3355" s="71"/>
      <c r="LLB3355" s="71"/>
      <c r="LLC3355" s="71"/>
      <c r="LLD3355" s="71"/>
      <c r="LLE3355" s="71"/>
      <c r="LLF3355" s="71"/>
      <c r="LLG3355" s="71"/>
      <c r="LLH3355" s="71"/>
      <c r="LLI3355" s="71"/>
      <c r="LLJ3355" s="71"/>
      <c r="LLK3355" s="71"/>
      <c r="LLL3355" s="71"/>
      <c r="LLM3355" s="71"/>
      <c r="LLN3355" s="71"/>
      <c r="LLO3355" s="71"/>
      <c r="LLP3355" s="71"/>
      <c r="LLQ3355" s="71"/>
      <c r="LLR3355" s="71"/>
      <c r="LLS3355" s="71"/>
      <c r="LLT3355" s="71"/>
      <c r="LLU3355" s="71"/>
      <c r="LLV3355" s="71"/>
      <c r="LLW3355" s="71"/>
      <c r="LLX3355" s="71"/>
      <c r="LLY3355" s="71"/>
      <c r="LLZ3355" s="71"/>
      <c r="LMA3355" s="71"/>
      <c r="LMB3355" s="71"/>
      <c r="LMC3355" s="71"/>
      <c r="LMD3355" s="71"/>
      <c r="LME3355" s="71"/>
      <c r="LMF3355" s="71"/>
      <c r="LMG3355" s="71"/>
      <c r="LMH3355" s="71"/>
      <c r="LMI3355" s="71"/>
      <c r="LMJ3355" s="71"/>
      <c r="LMK3355" s="71"/>
      <c r="LML3355" s="71"/>
      <c r="LMM3355" s="71"/>
      <c r="LMN3355" s="71"/>
      <c r="LMO3355" s="71"/>
      <c r="LMP3355" s="71"/>
      <c r="LMQ3355" s="71"/>
      <c r="LMR3355" s="71"/>
      <c r="LMS3355" s="71"/>
      <c r="LMT3355" s="71"/>
      <c r="LMU3355" s="71"/>
      <c r="LMV3355" s="71"/>
      <c r="LMW3355" s="71"/>
      <c r="LMX3355" s="71"/>
      <c r="LMY3355" s="71"/>
      <c r="LMZ3355" s="71"/>
      <c r="LNA3355" s="71"/>
      <c r="LNB3355" s="71"/>
      <c r="LNC3355" s="71"/>
      <c r="LND3355" s="71"/>
      <c r="LNE3355" s="71"/>
      <c r="LNF3355" s="71"/>
      <c r="LNG3355" s="71"/>
      <c r="LNH3355" s="71"/>
      <c r="LNI3355" s="71"/>
      <c r="LNJ3355" s="71"/>
      <c r="LNK3355" s="71"/>
      <c r="LNL3355" s="71"/>
      <c r="LNM3355" s="71"/>
      <c r="LNN3355" s="71"/>
      <c r="LNO3355" s="71"/>
      <c r="LNP3355" s="71"/>
      <c r="LNQ3355" s="71"/>
      <c r="LNR3355" s="71"/>
      <c r="LNS3355" s="71"/>
      <c r="LNT3355" s="71"/>
      <c r="LNU3355" s="71"/>
      <c r="LNV3355" s="71"/>
      <c r="LNW3355" s="71"/>
      <c r="LNX3355" s="71"/>
      <c r="LNY3355" s="71"/>
      <c r="LNZ3355" s="71"/>
      <c r="LOA3355" s="71"/>
      <c r="LOB3355" s="71"/>
      <c r="LOC3355" s="71"/>
      <c r="LOD3355" s="71"/>
      <c r="LOE3355" s="71"/>
      <c r="LOF3355" s="71"/>
      <c r="LOG3355" s="71"/>
      <c r="LOH3355" s="71"/>
      <c r="LOI3355" s="71"/>
      <c r="LOJ3355" s="71"/>
      <c r="LOK3355" s="71"/>
      <c r="LOL3355" s="71"/>
      <c r="LOM3355" s="71"/>
      <c r="LON3355" s="71"/>
      <c r="LOO3355" s="71"/>
      <c r="LOP3355" s="71"/>
      <c r="LOQ3355" s="71"/>
      <c r="LOR3355" s="71"/>
      <c r="LOS3355" s="71"/>
      <c r="LOT3355" s="71"/>
      <c r="LOU3355" s="71"/>
      <c r="LOV3355" s="71"/>
      <c r="LOW3355" s="71"/>
      <c r="LOX3355" s="71"/>
      <c r="LOY3355" s="71"/>
      <c r="LOZ3355" s="71"/>
      <c r="LPA3355" s="71"/>
      <c r="LPB3355" s="71"/>
      <c r="LPC3355" s="71"/>
      <c r="LPD3355" s="71"/>
      <c r="LPE3355" s="71"/>
      <c r="LPF3355" s="71"/>
      <c r="LPG3355" s="71"/>
      <c r="LPH3355" s="71"/>
      <c r="LPI3355" s="71"/>
      <c r="LPJ3355" s="71"/>
      <c r="LPK3355" s="71"/>
      <c r="LPL3355" s="71"/>
      <c r="LPM3355" s="71"/>
      <c r="LPN3355" s="71"/>
      <c r="LPO3355" s="71"/>
      <c r="LPP3355" s="71"/>
      <c r="LPQ3355" s="71"/>
      <c r="LPR3355" s="71"/>
      <c r="LPS3355" s="71"/>
      <c r="LPT3355" s="71"/>
      <c r="LPU3355" s="71"/>
      <c r="LPV3355" s="71"/>
      <c r="LPW3355" s="71"/>
      <c r="LPX3355" s="71"/>
      <c r="LPY3355" s="71"/>
      <c r="LPZ3355" s="71"/>
      <c r="LQA3355" s="71"/>
      <c r="LQB3355" s="71"/>
      <c r="LQC3355" s="71"/>
      <c r="LQD3355" s="71"/>
      <c r="LQE3355" s="71"/>
      <c r="LQF3355" s="71"/>
      <c r="LQG3355" s="71"/>
      <c r="LQH3355" s="71"/>
      <c r="LQI3355" s="71"/>
      <c r="LQJ3355" s="71"/>
      <c r="LQK3355" s="71"/>
      <c r="LQL3355" s="71"/>
      <c r="LQM3355" s="71"/>
      <c r="LQN3355" s="71"/>
      <c r="LQO3355" s="71"/>
      <c r="LQP3355" s="71"/>
      <c r="LQQ3355" s="71"/>
      <c r="LQR3355" s="71"/>
      <c r="LQS3355" s="71"/>
      <c r="LQT3355" s="71"/>
      <c r="LQU3355" s="71"/>
      <c r="LQV3355" s="71"/>
      <c r="LQW3355" s="71"/>
      <c r="LQX3355" s="71"/>
      <c r="LQY3355" s="71"/>
      <c r="LQZ3355" s="71"/>
      <c r="LRA3355" s="71"/>
      <c r="LRB3355" s="71"/>
      <c r="LRC3355" s="71"/>
      <c r="LRD3355" s="71"/>
      <c r="LRE3355" s="71"/>
      <c r="LRF3355" s="71"/>
      <c r="LRG3355" s="71"/>
      <c r="LRH3355" s="71"/>
      <c r="LRI3355" s="71"/>
      <c r="LRJ3355" s="71"/>
      <c r="LRK3355" s="71"/>
      <c r="LRL3355" s="71"/>
      <c r="LRM3355" s="71"/>
      <c r="LRN3355" s="71"/>
      <c r="LRO3355" s="71"/>
      <c r="LRP3355" s="71"/>
      <c r="LRQ3355" s="71"/>
      <c r="LRR3355" s="71"/>
      <c r="LRS3355" s="71"/>
      <c r="LRT3355" s="71"/>
      <c r="LRU3355" s="71"/>
      <c r="LRV3355" s="71"/>
      <c r="LRW3355" s="71"/>
      <c r="LRX3355" s="71"/>
      <c r="LRY3355" s="71"/>
      <c r="LRZ3355" s="71"/>
      <c r="LSA3355" s="71"/>
      <c r="LSB3355" s="71"/>
      <c r="LSC3355" s="71"/>
      <c r="LSD3355" s="71"/>
      <c r="LSE3355" s="71"/>
      <c r="LSF3355" s="71"/>
      <c r="LSG3355" s="71"/>
      <c r="LSH3355" s="71"/>
      <c r="LSI3355" s="71"/>
      <c r="LSJ3355" s="71"/>
      <c r="LSK3355" s="71"/>
      <c r="LSL3355" s="71"/>
      <c r="LSM3355" s="71"/>
      <c r="LSN3355" s="71"/>
      <c r="LSO3355" s="71"/>
      <c r="LSP3355" s="71"/>
      <c r="LSQ3355" s="71"/>
      <c r="LSR3355" s="71"/>
      <c r="LSS3355" s="71"/>
      <c r="LST3355" s="71"/>
      <c r="LSU3355" s="71"/>
      <c r="LSV3355" s="71"/>
      <c r="LSW3355" s="71"/>
      <c r="LSX3355" s="71"/>
      <c r="LSY3355" s="71"/>
      <c r="LSZ3355" s="71"/>
      <c r="LTA3355" s="71"/>
      <c r="LTB3355" s="71"/>
      <c r="LTC3355" s="71"/>
      <c r="LTD3355" s="71"/>
      <c r="LTE3355" s="71"/>
      <c r="LTF3355" s="71"/>
      <c r="LTG3355" s="71"/>
      <c r="LTH3355" s="71"/>
      <c r="LTI3355" s="71"/>
      <c r="LTJ3355" s="71"/>
      <c r="LTK3355" s="71"/>
      <c r="LTL3355" s="71"/>
      <c r="LTM3355" s="71"/>
      <c r="LTN3355" s="71"/>
      <c r="LTO3355" s="71"/>
      <c r="LTP3355" s="71"/>
      <c r="LTQ3355" s="71"/>
      <c r="LTR3355" s="71"/>
      <c r="LTS3355" s="71"/>
      <c r="LTT3355" s="71"/>
      <c r="LTU3355" s="71"/>
      <c r="LTV3355" s="71"/>
      <c r="LTW3355" s="71"/>
      <c r="LTX3355" s="71"/>
      <c r="LTY3355" s="71"/>
      <c r="LTZ3355" s="71"/>
      <c r="LUA3355" s="71"/>
      <c r="LUB3355" s="71"/>
      <c r="LUC3355" s="71"/>
      <c r="LUD3355" s="71"/>
      <c r="LUE3355" s="71"/>
      <c r="LUF3355" s="71"/>
      <c r="LUG3355" s="71"/>
      <c r="LUH3355" s="71"/>
      <c r="LUI3355" s="71"/>
      <c r="LUJ3355" s="71"/>
      <c r="LUK3355" s="71"/>
      <c r="LUL3355" s="71"/>
      <c r="LUM3355" s="71"/>
      <c r="LUN3355" s="71"/>
      <c r="LUO3355" s="71"/>
      <c r="LUP3355" s="71"/>
      <c r="LUQ3355" s="71"/>
      <c r="LUR3355" s="71"/>
      <c r="LUS3355" s="71"/>
      <c r="LUT3355" s="71"/>
      <c r="LUU3355" s="71"/>
      <c r="LUV3355" s="71"/>
      <c r="LUW3355" s="71"/>
      <c r="LUX3355" s="71"/>
      <c r="LUY3355" s="71"/>
      <c r="LUZ3355" s="71"/>
      <c r="LVA3355" s="71"/>
      <c r="LVB3355" s="71"/>
      <c r="LVC3355" s="71"/>
      <c r="LVD3355" s="71"/>
      <c r="LVE3355" s="71"/>
      <c r="LVF3355" s="71"/>
      <c r="LVG3355" s="71"/>
      <c r="LVH3355" s="71"/>
      <c r="LVI3355" s="71"/>
      <c r="LVJ3355" s="71"/>
      <c r="LVK3355" s="71"/>
      <c r="LVL3355" s="71"/>
      <c r="LVM3355" s="71"/>
      <c r="LVN3355" s="71"/>
      <c r="LVO3355" s="71"/>
      <c r="LVP3355" s="71"/>
      <c r="LVQ3355" s="71"/>
      <c r="LVR3355" s="71"/>
      <c r="LVS3355" s="71"/>
      <c r="LVT3355" s="71"/>
      <c r="LVU3355" s="71"/>
      <c r="LVV3355" s="71"/>
      <c r="LVW3355" s="71"/>
      <c r="LVX3355" s="71"/>
      <c r="LVY3355" s="71"/>
      <c r="LVZ3355" s="71"/>
      <c r="LWA3355" s="71"/>
      <c r="LWB3355" s="71"/>
      <c r="LWC3355" s="71"/>
      <c r="LWD3355" s="71"/>
      <c r="LWE3355" s="71"/>
      <c r="LWF3355" s="71"/>
      <c r="LWG3355" s="71"/>
      <c r="LWH3355" s="71"/>
      <c r="LWI3355" s="71"/>
      <c r="LWJ3355" s="71"/>
      <c r="LWK3355" s="71"/>
      <c r="LWL3355" s="71"/>
      <c r="LWM3355" s="71"/>
      <c r="LWN3355" s="71"/>
      <c r="LWO3355" s="71"/>
      <c r="LWP3355" s="71"/>
      <c r="LWQ3355" s="71"/>
      <c r="LWR3355" s="71"/>
      <c r="LWS3355" s="71"/>
      <c r="LWT3355" s="71"/>
      <c r="LWU3355" s="71"/>
      <c r="LWV3355" s="71"/>
      <c r="LWW3355" s="71"/>
      <c r="LWX3355" s="71"/>
      <c r="LWY3355" s="71"/>
      <c r="LWZ3355" s="71"/>
      <c r="LXA3355" s="71"/>
      <c r="LXB3355" s="71"/>
      <c r="LXC3355" s="71"/>
      <c r="LXD3355" s="71"/>
      <c r="LXE3355" s="71"/>
      <c r="LXF3355" s="71"/>
      <c r="LXG3355" s="71"/>
      <c r="LXH3355" s="71"/>
      <c r="LXI3355" s="71"/>
      <c r="LXJ3355" s="71"/>
      <c r="LXK3355" s="71"/>
      <c r="LXL3355" s="71"/>
      <c r="LXM3355" s="71"/>
      <c r="LXN3355" s="71"/>
      <c r="LXO3355" s="71"/>
      <c r="LXP3355" s="71"/>
      <c r="LXQ3355" s="71"/>
      <c r="LXR3355" s="71"/>
      <c r="LXS3355" s="71"/>
      <c r="LXT3355" s="71"/>
      <c r="LXU3355" s="71"/>
      <c r="LXV3355" s="71"/>
      <c r="LXW3355" s="71"/>
      <c r="LXX3355" s="71"/>
      <c r="LXY3355" s="71"/>
      <c r="LXZ3355" s="71"/>
      <c r="LYA3355" s="71"/>
      <c r="LYB3355" s="71"/>
      <c r="LYC3355" s="71"/>
      <c r="LYD3355" s="71"/>
      <c r="LYE3355" s="71"/>
      <c r="LYF3355" s="71"/>
      <c r="LYG3355" s="71"/>
      <c r="LYH3355" s="71"/>
      <c r="LYI3355" s="71"/>
      <c r="LYJ3355" s="71"/>
      <c r="LYK3355" s="71"/>
      <c r="LYL3355" s="71"/>
      <c r="LYM3355" s="71"/>
      <c r="LYN3355" s="71"/>
      <c r="LYO3355" s="71"/>
      <c r="LYP3355" s="71"/>
      <c r="LYQ3355" s="71"/>
      <c r="LYR3355" s="71"/>
      <c r="LYS3355" s="71"/>
      <c r="LYT3355" s="71"/>
      <c r="LYU3355" s="71"/>
      <c r="LYV3355" s="71"/>
      <c r="LYW3355" s="71"/>
      <c r="LYX3355" s="71"/>
      <c r="LYY3355" s="71"/>
      <c r="LYZ3355" s="71"/>
      <c r="LZA3355" s="71"/>
      <c r="LZB3355" s="71"/>
      <c r="LZC3355" s="71"/>
      <c r="LZD3355" s="71"/>
      <c r="LZE3355" s="71"/>
      <c r="LZF3355" s="71"/>
      <c r="LZG3355" s="71"/>
      <c r="LZH3355" s="71"/>
      <c r="LZI3355" s="71"/>
      <c r="LZJ3355" s="71"/>
      <c r="LZK3355" s="71"/>
      <c r="LZL3355" s="71"/>
      <c r="LZM3355" s="71"/>
      <c r="LZN3355" s="71"/>
      <c r="LZO3355" s="71"/>
      <c r="LZP3355" s="71"/>
      <c r="LZQ3355" s="71"/>
      <c r="LZR3355" s="71"/>
      <c r="LZS3355" s="71"/>
      <c r="LZT3355" s="71"/>
      <c r="LZU3355" s="71"/>
      <c r="LZV3355" s="71"/>
      <c r="LZW3355" s="71"/>
      <c r="LZX3355" s="71"/>
      <c r="LZY3355" s="71"/>
      <c r="LZZ3355" s="71"/>
      <c r="MAA3355" s="71"/>
      <c r="MAB3355" s="71"/>
      <c r="MAC3355" s="71"/>
      <c r="MAD3355" s="71"/>
      <c r="MAE3355" s="71"/>
      <c r="MAF3355" s="71"/>
      <c r="MAG3355" s="71"/>
      <c r="MAH3355" s="71"/>
      <c r="MAI3355" s="71"/>
      <c r="MAJ3355" s="71"/>
      <c r="MAK3355" s="71"/>
      <c r="MAL3355" s="71"/>
      <c r="MAM3355" s="71"/>
      <c r="MAN3355" s="71"/>
      <c r="MAO3355" s="71"/>
      <c r="MAP3355" s="71"/>
      <c r="MAQ3355" s="71"/>
      <c r="MAR3355" s="71"/>
      <c r="MAS3355" s="71"/>
      <c r="MAT3355" s="71"/>
      <c r="MAU3355" s="71"/>
      <c r="MAV3355" s="71"/>
      <c r="MAW3355" s="71"/>
      <c r="MAX3355" s="71"/>
      <c r="MAY3355" s="71"/>
      <c r="MAZ3355" s="71"/>
      <c r="MBA3355" s="71"/>
      <c r="MBB3355" s="71"/>
      <c r="MBC3355" s="71"/>
      <c r="MBD3355" s="71"/>
      <c r="MBE3355" s="71"/>
      <c r="MBF3355" s="71"/>
      <c r="MBG3355" s="71"/>
      <c r="MBH3355" s="71"/>
      <c r="MBI3355" s="71"/>
      <c r="MBJ3355" s="71"/>
      <c r="MBK3355" s="71"/>
      <c r="MBL3355" s="71"/>
      <c r="MBM3355" s="71"/>
      <c r="MBN3355" s="71"/>
      <c r="MBO3355" s="71"/>
      <c r="MBP3355" s="71"/>
      <c r="MBQ3355" s="71"/>
      <c r="MBR3355" s="71"/>
      <c r="MBS3355" s="71"/>
      <c r="MBT3355" s="71"/>
      <c r="MBU3355" s="71"/>
      <c r="MBV3355" s="71"/>
      <c r="MBW3355" s="71"/>
      <c r="MBX3355" s="71"/>
      <c r="MBY3355" s="71"/>
      <c r="MBZ3355" s="71"/>
      <c r="MCA3355" s="71"/>
      <c r="MCB3355" s="71"/>
      <c r="MCC3355" s="71"/>
      <c r="MCD3355" s="71"/>
      <c r="MCE3355" s="71"/>
      <c r="MCF3355" s="71"/>
      <c r="MCG3355" s="71"/>
      <c r="MCH3355" s="71"/>
      <c r="MCI3355" s="71"/>
      <c r="MCJ3355" s="71"/>
      <c r="MCK3355" s="71"/>
      <c r="MCL3355" s="71"/>
      <c r="MCM3355" s="71"/>
      <c r="MCN3355" s="71"/>
      <c r="MCO3355" s="71"/>
      <c r="MCP3355" s="71"/>
      <c r="MCQ3355" s="71"/>
      <c r="MCR3355" s="71"/>
      <c r="MCS3355" s="71"/>
      <c r="MCT3355" s="71"/>
      <c r="MCU3355" s="71"/>
      <c r="MCV3355" s="71"/>
      <c r="MCW3355" s="71"/>
      <c r="MCX3355" s="71"/>
      <c r="MCY3355" s="71"/>
      <c r="MCZ3355" s="71"/>
      <c r="MDA3355" s="71"/>
      <c r="MDB3355" s="71"/>
      <c r="MDC3355" s="71"/>
      <c r="MDD3355" s="71"/>
      <c r="MDE3355" s="71"/>
      <c r="MDF3355" s="71"/>
      <c r="MDG3355" s="71"/>
      <c r="MDH3355" s="71"/>
      <c r="MDI3355" s="71"/>
      <c r="MDJ3355" s="71"/>
      <c r="MDK3355" s="71"/>
      <c r="MDL3355" s="71"/>
      <c r="MDM3355" s="71"/>
      <c r="MDN3355" s="71"/>
      <c r="MDO3355" s="71"/>
      <c r="MDP3355" s="71"/>
      <c r="MDQ3355" s="71"/>
      <c r="MDR3355" s="71"/>
      <c r="MDS3355" s="71"/>
      <c r="MDT3355" s="71"/>
      <c r="MDU3355" s="71"/>
      <c r="MDV3355" s="71"/>
      <c r="MDW3355" s="71"/>
      <c r="MDX3355" s="71"/>
      <c r="MDY3355" s="71"/>
      <c r="MDZ3355" s="71"/>
      <c r="MEA3355" s="71"/>
      <c r="MEB3355" s="71"/>
      <c r="MEC3355" s="71"/>
      <c r="MED3355" s="71"/>
      <c r="MEE3355" s="71"/>
      <c r="MEF3355" s="71"/>
      <c r="MEG3355" s="71"/>
      <c r="MEH3355" s="71"/>
      <c r="MEI3355" s="71"/>
      <c r="MEJ3355" s="71"/>
      <c r="MEK3355" s="71"/>
      <c r="MEL3355" s="71"/>
      <c r="MEM3355" s="71"/>
      <c r="MEN3355" s="71"/>
      <c r="MEO3355" s="71"/>
      <c r="MEP3355" s="71"/>
      <c r="MEQ3355" s="71"/>
      <c r="MER3355" s="71"/>
      <c r="MES3355" s="71"/>
      <c r="MET3355" s="71"/>
      <c r="MEU3355" s="71"/>
      <c r="MEV3355" s="71"/>
      <c r="MEW3355" s="71"/>
      <c r="MEX3355" s="71"/>
      <c r="MEY3355" s="71"/>
      <c r="MEZ3355" s="71"/>
      <c r="MFA3355" s="71"/>
      <c r="MFB3355" s="71"/>
      <c r="MFC3355" s="71"/>
      <c r="MFD3355" s="71"/>
      <c r="MFE3355" s="71"/>
      <c r="MFF3355" s="71"/>
      <c r="MFG3355" s="71"/>
      <c r="MFH3355" s="71"/>
      <c r="MFI3355" s="71"/>
      <c r="MFJ3355" s="71"/>
      <c r="MFK3355" s="71"/>
      <c r="MFL3355" s="71"/>
      <c r="MFM3355" s="71"/>
      <c r="MFN3355" s="71"/>
      <c r="MFO3355" s="71"/>
      <c r="MFP3355" s="71"/>
      <c r="MFQ3355" s="71"/>
      <c r="MFR3355" s="71"/>
      <c r="MFS3355" s="71"/>
      <c r="MFT3355" s="71"/>
      <c r="MFU3355" s="71"/>
      <c r="MFV3355" s="71"/>
      <c r="MFW3355" s="71"/>
      <c r="MFX3355" s="71"/>
      <c r="MFY3355" s="71"/>
      <c r="MFZ3355" s="71"/>
      <c r="MGA3355" s="71"/>
      <c r="MGB3355" s="71"/>
      <c r="MGC3355" s="71"/>
      <c r="MGD3355" s="71"/>
      <c r="MGE3355" s="71"/>
      <c r="MGF3355" s="71"/>
      <c r="MGG3355" s="71"/>
      <c r="MGH3355" s="71"/>
      <c r="MGI3355" s="71"/>
      <c r="MGJ3355" s="71"/>
      <c r="MGK3355" s="71"/>
      <c r="MGL3355" s="71"/>
      <c r="MGM3355" s="71"/>
      <c r="MGN3355" s="71"/>
      <c r="MGO3355" s="71"/>
      <c r="MGP3355" s="71"/>
      <c r="MGQ3355" s="71"/>
      <c r="MGR3355" s="71"/>
      <c r="MGS3355" s="71"/>
      <c r="MGT3355" s="71"/>
      <c r="MGU3355" s="71"/>
      <c r="MGV3355" s="71"/>
      <c r="MGW3355" s="71"/>
      <c r="MGX3355" s="71"/>
      <c r="MGY3355" s="71"/>
      <c r="MGZ3355" s="71"/>
      <c r="MHA3355" s="71"/>
      <c r="MHB3355" s="71"/>
      <c r="MHC3355" s="71"/>
      <c r="MHD3355" s="71"/>
      <c r="MHE3355" s="71"/>
      <c r="MHF3355" s="71"/>
      <c r="MHG3355" s="71"/>
      <c r="MHH3355" s="71"/>
      <c r="MHI3355" s="71"/>
      <c r="MHJ3355" s="71"/>
      <c r="MHK3355" s="71"/>
      <c r="MHL3355" s="71"/>
      <c r="MHM3355" s="71"/>
      <c r="MHN3355" s="71"/>
      <c r="MHO3355" s="71"/>
      <c r="MHP3355" s="71"/>
      <c r="MHQ3355" s="71"/>
      <c r="MHR3355" s="71"/>
      <c r="MHS3355" s="71"/>
      <c r="MHT3355" s="71"/>
      <c r="MHU3355" s="71"/>
      <c r="MHV3355" s="71"/>
      <c r="MHW3355" s="71"/>
      <c r="MHX3355" s="71"/>
      <c r="MHY3355" s="71"/>
      <c r="MHZ3355" s="71"/>
      <c r="MIA3355" s="71"/>
      <c r="MIB3355" s="71"/>
      <c r="MIC3355" s="71"/>
      <c r="MID3355" s="71"/>
      <c r="MIE3355" s="71"/>
      <c r="MIF3355" s="71"/>
      <c r="MIG3355" s="71"/>
      <c r="MIH3355" s="71"/>
      <c r="MII3355" s="71"/>
      <c r="MIJ3355" s="71"/>
      <c r="MIK3355" s="71"/>
      <c r="MIL3355" s="71"/>
      <c r="MIM3355" s="71"/>
      <c r="MIN3355" s="71"/>
      <c r="MIO3355" s="71"/>
      <c r="MIP3355" s="71"/>
      <c r="MIQ3355" s="71"/>
      <c r="MIR3355" s="71"/>
      <c r="MIS3355" s="71"/>
      <c r="MIT3355" s="71"/>
      <c r="MIU3355" s="71"/>
      <c r="MIV3355" s="71"/>
      <c r="MIW3355" s="71"/>
      <c r="MIX3355" s="71"/>
      <c r="MIY3355" s="71"/>
      <c r="MIZ3355" s="71"/>
      <c r="MJA3355" s="71"/>
      <c r="MJB3355" s="71"/>
      <c r="MJC3355" s="71"/>
      <c r="MJD3355" s="71"/>
      <c r="MJE3355" s="71"/>
      <c r="MJF3355" s="71"/>
      <c r="MJG3355" s="71"/>
      <c r="MJH3355" s="71"/>
      <c r="MJI3355" s="71"/>
      <c r="MJJ3355" s="71"/>
      <c r="MJK3355" s="71"/>
      <c r="MJL3355" s="71"/>
      <c r="MJM3355" s="71"/>
      <c r="MJN3355" s="71"/>
      <c r="MJO3355" s="71"/>
      <c r="MJP3355" s="71"/>
      <c r="MJQ3355" s="71"/>
      <c r="MJR3355" s="71"/>
      <c r="MJS3355" s="71"/>
      <c r="MJT3355" s="71"/>
      <c r="MJU3355" s="71"/>
      <c r="MJV3355" s="71"/>
      <c r="MJW3355" s="71"/>
      <c r="MJX3355" s="71"/>
      <c r="MJY3355" s="71"/>
      <c r="MJZ3355" s="71"/>
      <c r="MKA3355" s="71"/>
      <c r="MKB3355" s="71"/>
      <c r="MKC3355" s="71"/>
      <c r="MKD3355" s="71"/>
      <c r="MKE3355" s="71"/>
      <c r="MKF3355" s="71"/>
      <c r="MKG3355" s="71"/>
      <c r="MKH3355" s="71"/>
      <c r="MKI3355" s="71"/>
      <c r="MKJ3355" s="71"/>
      <c r="MKK3355" s="71"/>
      <c r="MKL3355" s="71"/>
      <c r="MKM3355" s="71"/>
      <c r="MKN3355" s="71"/>
      <c r="MKO3355" s="71"/>
      <c r="MKP3355" s="71"/>
      <c r="MKQ3355" s="71"/>
      <c r="MKR3355" s="71"/>
      <c r="MKS3355" s="71"/>
      <c r="MKT3355" s="71"/>
      <c r="MKU3355" s="71"/>
      <c r="MKV3355" s="71"/>
      <c r="MKW3355" s="71"/>
      <c r="MKX3355" s="71"/>
      <c r="MKY3355" s="71"/>
      <c r="MKZ3355" s="71"/>
      <c r="MLA3355" s="71"/>
      <c r="MLB3355" s="71"/>
      <c r="MLC3355" s="71"/>
      <c r="MLD3355" s="71"/>
      <c r="MLE3355" s="71"/>
      <c r="MLF3355" s="71"/>
      <c r="MLG3355" s="71"/>
      <c r="MLH3355" s="71"/>
      <c r="MLI3355" s="71"/>
      <c r="MLJ3355" s="71"/>
      <c r="MLK3355" s="71"/>
      <c r="MLL3355" s="71"/>
      <c r="MLM3355" s="71"/>
      <c r="MLN3355" s="71"/>
      <c r="MLO3355" s="71"/>
      <c r="MLP3355" s="71"/>
      <c r="MLQ3355" s="71"/>
      <c r="MLR3355" s="71"/>
      <c r="MLS3355" s="71"/>
      <c r="MLT3355" s="71"/>
      <c r="MLU3355" s="71"/>
      <c r="MLV3355" s="71"/>
      <c r="MLW3355" s="71"/>
      <c r="MLX3355" s="71"/>
      <c r="MLY3355" s="71"/>
      <c r="MLZ3355" s="71"/>
      <c r="MMA3355" s="71"/>
      <c r="MMB3355" s="71"/>
      <c r="MMC3355" s="71"/>
      <c r="MMD3355" s="71"/>
      <c r="MME3355" s="71"/>
      <c r="MMF3355" s="71"/>
      <c r="MMG3355" s="71"/>
      <c r="MMH3355" s="71"/>
      <c r="MMI3355" s="71"/>
      <c r="MMJ3355" s="71"/>
      <c r="MMK3355" s="71"/>
      <c r="MML3355" s="71"/>
      <c r="MMM3355" s="71"/>
      <c r="MMN3355" s="71"/>
      <c r="MMO3355" s="71"/>
      <c r="MMP3355" s="71"/>
      <c r="MMQ3355" s="71"/>
      <c r="MMR3355" s="71"/>
      <c r="MMS3355" s="71"/>
      <c r="MMT3355" s="71"/>
      <c r="MMU3355" s="71"/>
      <c r="MMV3355" s="71"/>
      <c r="MMW3355" s="71"/>
      <c r="MMX3355" s="71"/>
      <c r="MMY3355" s="71"/>
      <c r="MMZ3355" s="71"/>
      <c r="MNA3355" s="71"/>
      <c r="MNB3355" s="71"/>
      <c r="MNC3355" s="71"/>
      <c r="MND3355" s="71"/>
      <c r="MNE3355" s="71"/>
      <c r="MNF3355" s="71"/>
      <c r="MNG3355" s="71"/>
      <c r="MNH3355" s="71"/>
      <c r="MNI3355" s="71"/>
      <c r="MNJ3355" s="71"/>
      <c r="MNK3355" s="71"/>
      <c r="MNL3355" s="71"/>
      <c r="MNM3355" s="71"/>
      <c r="MNN3355" s="71"/>
      <c r="MNO3355" s="71"/>
      <c r="MNP3355" s="71"/>
      <c r="MNQ3355" s="71"/>
      <c r="MNR3355" s="71"/>
      <c r="MNS3355" s="71"/>
      <c r="MNT3355" s="71"/>
      <c r="MNU3355" s="71"/>
      <c r="MNV3355" s="71"/>
      <c r="MNW3355" s="71"/>
      <c r="MNX3355" s="71"/>
      <c r="MNY3355" s="71"/>
      <c r="MNZ3355" s="71"/>
      <c r="MOA3355" s="71"/>
      <c r="MOB3355" s="71"/>
      <c r="MOC3355" s="71"/>
      <c r="MOD3355" s="71"/>
      <c r="MOE3355" s="71"/>
      <c r="MOF3355" s="71"/>
      <c r="MOG3355" s="71"/>
      <c r="MOH3355" s="71"/>
      <c r="MOI3355" s="71"/>
      <c r="MOJ3355" s="71"/>
      <c r="MOK3355" s="71"/>
      <c r="MOL3355" s="71"/>
      <c r="MOM3355" s="71"/>
      <c r="MON3355" s="71"/>
      <c r="MOO3355" s="71"/>
      <c r="MOP3355" s="71"/>
      <c r="MOQ3355" s="71"/>
      <c r="MOR3355" s="71"/>
      <c r="MOS3355" s="71"/>
      <c r="MOT3355" s="71"/>
      <c r="MOU3355" s="71"/>
      <c r="MOV3355" s="71"/>
      <c r="MOW3355" s="71"/>
      <c r="MOX3355" s="71"/>
      <c r="MOY3355" s="71"/>
      <c r="MOZ3355" s="71"/>
      <c r="MPA3355" s="71"/>
      <c r="MPB3355" s="71"/>
      <c r="MPC3355" s="71"/>
      <c r="MPD3355" s="71"/>
      <c r="MPE3355" s="71"/>
      <c r="MPF3355" s="71"/>
      <c r="MPG3355" s="71"/>
      <c r="MPH3355" s="71"/>
      <c r="MPI3355" s="71"/>
      <c r="MPJ3355" s="71"/>
      <c r="MPK3355" s="71"/>
      <c r="MPL3355" s="71"/>
      <c r="MPM3355" s="71"/>
      <c r="MPN3355" s="71"/>
      <c r="MPO3355" s="71"/>
      <c r="MPP3355" s="71"/>
      <c r="MPQ3355" s="71"/>
      <c r="MPR3355" s="71"/>
      <c r="MPS3355" s="71"/>
      <c r="MPT3355" s="71"/>
      <c r="MPU3355" s="71"/>
      <c r="MPV3355" s="71"/>
      <c r="MPW3355" s="71"/>
      <c r="MPX3355" s="71"/>
      <c r="MPY3355" s="71"/>
      <c r="MPZ3355" s="71"/>
      <c r="MQA3355" s="71"/>
      <c r="MQB3355" s="71"/>
      <c r="MQC3355" s="71"/>
      <c r="MQD3355" s="71"/>
      <c r="MQE3355" s="71"/>
      <c r="MQF3355" s="71"/>
      <c r="MQG3355" s="71"/>
      <c r="MQH3355" s="71"/>
      <c r="MQI3355" s="71"/>
      <c r="MQJ3355" s="71"/>
      <c r="MQK3355" s="71"/>
      <c r="MQL3355" s="71"/>
      <c r="MQM3355" s="71"/>
      <c r="MQN3355" s="71"/>
      <c r="MQO3355" s="71"/>
      <c r="MQP3355" s="71"/>
      <c r="MQQ3355" s="71"/>
      <c r="MQR3355" s="71"/>
      <c r="MQS3355" s="71"/>
      <c r="MQT3355" s="71"/>
      <c r="MQU3355" s="71"/>
      <c r="MQV3355" s="71"/>
      <c r="MQW3355" s="71"/>
      <c r="MQX3355" s="71"/>
      <c r="MQY3355" s="71"/>
      <c r="MQZ3355" s="71"/>
      <c r="MRA3355" s="71"/>
      <c r="MRB3355" s="71"/>
      <c r="MRC3355" s="71"/>
      <c r="MRD3355" s="71"/>
      <c r="MRE3355" s="71"/>
      <c r="MRF3355" s="71"/>
      <c r="MRG3355" s="71"/>
      <c r="MRH3355" s="71"/>
      <c r="MRI3355" s="71"/>
      <c r="MRJ3355" s="71"/>
      <c r="MRK3355" s="71"/>
      <c r="MRL3355" s="71"/>
      <c r="MRM3355" s="71"/>
      <c r="MRN3355" s="71"/>
      <c r="MRO3355" s="71"/>
      <c r="MRP3355" s="71"/>
      <c r="MRQ3355" s="71"/>
      <c r="MRR3355" s="71"/>
      <c r="MRS3355" s="71"/>
      <c r="MRT3355" s="71"/>
      <c r="MRU3355" s="71"/>
      <c r="MRV3355" s="71"/>
      <c r="MRW3355" s="71"/>
      <c r="MRX3355" s="71"/>
      <c r="MRY3355" s="71"/>
      <c r="MRZ3355" s="71"/>
      <c r="MSA3355" s="71"/>
      <c r="MSB3355" s="71"/>
      <c r="MSC3355" s="71"/>
      <c r="MSD3355" s="71"/>
      <c r="MSE3355" s="71"/>
      <c r="MSF3355" s="71"/>
      <c r="MSG3355" s="71"/>
      <c r="MSH3355" s="71"/>
      <c r="MSI3355" s="71"/>
      <c r="MSJ3355" s="71"/>
      <c r="MSK3355" s="71"/>
      <c r="MSL3355" s="71"/>
      <c r="MSM3355" s="71"/>
      <c r="MSN3355" s="71"/>
      <c r="MSO3355" s="71"/>
      <c r="MSP3355" s="71"/>
      <c r="MSQ3355" s="71"/>
      <c r="MSR3355" s="71"/>
      <c r="MSS3355" s="71"/>
      <c r="MST3355" s="71"/>
      <c r="MSU3355" s="71"/>
      <c r="MSV3355" s="71"/>
      <c r="MSW3355" s="71"/>
      <c r="MSX3355" s="71"/>
      <c r="MSY3355" s="71"/>
      <c r="MSZ3355" s="71"/>
      <c r="MTA3355" s="71"/>
      <c r="MTB3355" s="71"/>
      <c r="MTC3355" s="71"/>
      <c r="MTD3355" s="71"/>
      <c r="MTE3355" s="71"/>
      <c r="MTF3355" s="71"/>
      <c r="MTG3355" s="71"/>
      <c r="MTH3355" s="71"/>
      <c r="MTI3355" s="71"/>
      <c r="MTJ3355" s="71"/>
      <c r="MTK3355" s="71"/>
      <c r="MTL3355" s="71"/>
      <c r="MTM3355" s="71"/>
      <c r="MTN3355" s="71"/>
      <c r="MTO3355" s="71"/>
      <c r="MTP3355" s="71"/>
      <c r="MTQ3355" s="71"/>
      <c r="MTR3355" s="71"/>
      <c r="MTS3355" s="71"/>
      <c r="MTT3355" s="71"/>
      <c r="MTU3355" s="71"/>
      <c r="MTV3355" s="71"/>
      <c r="MTW3355" s="71"/>
      <c r="MTX3355" s="71"/>
      <c r="MTY3355" s="71"/>
      <c r="MTZ3355" s="71"/>
      <c r="MUA3355" s="71"/>
      <c r="MUB3355" s="71"/>
      <c r="MUC3355" s="71"/>
      <c r="MUD3355" s="71"/>
      <c r="MUE3355" s="71"/>
      <c r="MUF3355" s="71"/>
      <c r="MUG3355" s="71"/>
      <c r="MUH3355" s="71"/>
      <c r="MUI3355" s="71"/>
      <c r="MUJ3355" s="71"/>
      <c r="MUK3355" s="71"/>
      <c r="MUL3355" s="71"/>
      <c r="MUM3355" s="71"/>
      <c r="MUN3355" s="71"/>
      <c r="MUO3355" s="71"/>
      <c r="MUP3355" s="71"/>
      <c r="MUQ3355" s="71"/>
      <c r="MUR3355" s="71"/>
      <c r="MUS3355" s="71"/>
      <c r="MUT3355" s="71"/>
      <c r="MUU3355" s="71"/>
      <c r="MUV3355" s="71"/>
      <c r="MUW3355" s="71"/>
      <c r="MUX3355" s="71"/>
      <c r="MUY3355" s="71"/>
      <c r="MUZ3355" s="71"/>
      <c r="MVA3355" s="71"/>
      <c r="MVB3355" s="71"/>
      <c r="MVC3355" s="71"/>
      <c r="MVD3355" s="71"/>
      <c r="MVE3355" s="71"/>
      <c r="MVF3355" s="71"/>
      <c r="MVG3355" s="71"/>
      <c r="MVH3355" s="71"/>
      <c r="MVI3355" s="71"/>
      <c r="MVJ3355" s="71"/>
      <c r="MVK3355" s="71"/>
      <c r="MVL3355" s="71"/>
      <c r="MVM3355" s="71"/>
      <c r="MVN3355" s="71"/>
      <c r="MVO3355" s="71"/>
      <c r="MVP3355" s="71"/>
      <c r="MVQ3355" s="71"/>
      <c r="MVR3355" s="71"/>
      <c r="MVS3355" s="71"/>
      <c r="MVT3355" s="71"/>
      <c r="MVU3355" s="71"/>
      <c r="MVV3355" s="71"/>
      <c r="MVW3355" s="71"/>
      <c r="MVX3355" s="71"/>
      <c r="MVY3355" s="71"/>
      <c r="MVZ3355" s="71"/>
      <c r="MWA3355" s="71"/>
      <c r="MWB3355" s="71"/>
      <c r="MWC3355" s="71"/>
      <c r="MWD3355" s="71"/>
      <c r="MWE3355" s="71"/>
      <c r="MWF3355" s="71"/>
      <c r="MWG3355" s="71"/>
      <c r="MWH3355" s="71"/>
      <c r="MWI3355" s="71"/>
      <c r="MWJ3355" s="71"/>
      <c r="MWK3355" s="71"/>
      <c r="MWL3355" s="71"/>
      <c r="MWM3355" s="71"/>
      <c r="MWN3355" s="71"/>
      <c r="MWO3355" s="71"/>
      <c r="MWP3355" s="71"/>
      <c r="MWQ3355" s="71"/>
      <c r="MWR3355" s="71"/>
      <c r="MWS3355" s="71"/>
      <c r="MWT3355" s="71"/>
      <c r="MWU3355" s="71"/>
      <c r="MWV3355" s="71"/>
      <c r="MWW3355" s="71"/>
      <c r="MWX3355" s="71"/>
      <c r="MWY3355" s="71"/>
      <c r="MWZ3355" s="71"/>
      <c r="MXA3355" s="71"/>
      <c r="MXB3355" s="71"/>
      <c r="MXC3355" s="71"/>
      <c r="MXD3355" s="71"/>
      <c r="MXE3355" s="71"/>
      <c r="MXF3355" s="71"/>
      <c r="MXG3355" s="71"/>
      <c r="MXH3355" s="71"/>
      <c r="MXI3355" s="71"/>
      <c r="MXJ3355" s="71"/>
      <c r="MXK3355" s="71"/>
      <c r="MXL3355" s="71"/>
      <c r="MXM3355" s="71"/>
      <c r="MXN3355" s="71"/>
      <c r="MXO3355" s="71"/>
      <c r="MXP3355" s="71"/>
      <c r="MXQ3355" s="71"/>
      <c r="MXR3355" s="71"/>
      <c r="MXS3355" s="71"/>
      <c r="MXT3355" s="71"/>
      <c r="MXU3355" s="71"/>
      <c r="MXV3355" s="71"/>
      <c r="MXW3355" s="71"/>
      <c r="MXX3355" s="71"/>
      <c r="MXY3355" s="71"/>
      <c r="MXZ3355" s="71"/>
      <c r="MYA3355" s="71"/>
      <c r="MYB3355" s="71"/>
      <c r="MYC3355" s="71"/>
      <c r="MYD3355" s="71"/>
      <c r="MYE3355" s="71"/>
      <c r="MYF3355" s="71"/>
      <c r="MYG3355" s="71"/>
      <c r="MYH3355" s="71"/>
      <c r="MYI3355" s="71"/>
      <c r="MYJ3355" s="71"/>
      <c r="MYK3355" s="71"/>
      <c r="MYL3355" s="71"/>
      <c r="MYM3355" s="71"/>
      <c r="MYN3355" s="71"/>
      <c r="MYO3355" s="71"/>
      <c r="MYP3355" s="71"/>
      <c r="MYQ3355" s="71"/>
      <c r="MYR3355" s="71"/>
      <c r="MYS3355" s="71"/>
      <c r="MYT3355" s="71"/>
      <c r="MYU3355" s="71"/>
      <c r="MYV3355" s="71"/>
      <c r="MYW3355" s="71"/>
      <c r="MYX3355" s="71"/>
      <c r="MYY3355" s="71"/>
      <c r="MYZ3355" s="71"/>
      <c r="MZA3355" s="71"/>
      <c r="MZB3355" s="71"/>
      <c r="MZC3355" s="71"/>
      <c r="MZD3355" s="71"/>
      <c r="MZE3355" s="71"/>
      <c r="MZF3355" s="71"/>
      <c r="MZG3355" s="71"/>
      <c r="MZH3355" s="71"/>
      <c r="MZI3355" s="71"/>
      <c r="MZJ3355" s="71"/>
      <c r="MZK3355" s="71"/>
      <c r="MZL3355" s="71"/>
      <c r="MZM3355" s="71"/>
      <c r="MZN3355" s="71"/>
      <c r="MZO3355" s="71"/>
      <c r="MZP3355" s="71"/>
      <c r="MZQ3355" s="71"/>
      <c r="MZR3355" s="71"/>
      <c r="MZS3355" s="71"/>
      <c r="MZT3355" s="71"/>
      <c r="MZU3355" s="71"/>
      <c r="MZV3355" s="71"/>
      <c r="MZW3355" s="71"/>
      <c r="MZX3355" s="71"/>
      <c r="MZY3355" s="71"/>
      <c r="MZZ3355" s="71"/>
      <c r="NAA3355" s="71"/>
      <c r="NAB3355" s="71"/>
      <c r="NAC3355" s="71"/>
      <c r="NAD3355" s="71"/>
      <c r="NAE3355" s="71"/>
      <c r="NAF3355" s="71"/>
      <c r="NAG3355" s="71"/>
      <c r="NAH3355" s="71"/>
      <c r="NAI3355" s="71"/>
      <c r="NAJ3355" s="71"/>
      <c r="NAK3355" s="71"/>
      <c r="NAL3355" s="71"/>
      <c r="NAM3355" s="71"/>
      <c r="NAN3355" s="71"/>
      <c r="NAO3355" s="71"/>
      <c r="NAP3355" s="71"/>
      <c r="NAQ3355" s="71"/>
      <c r="NAR3355" s="71"/>
      <c r="NAS3355" s="71"/>
      <c r="NAT3355" s="71"/>
      <c r="NAU3355" s="71"/>
      <c r="NAV3355" s="71"/>
      <c r="NAW3355" s="71"/>
      <c r="NAX3355" s="71"/>
      <c r="NAY3355" s="71"/>
      <c r="NAZ3355" s="71"/>
      <c r="NBA3355" s="71"/>
      <c r="NBB3355" s="71"/>
      <c r="NBC3355" s="71"/>
      <c r="NBD3355" s="71"/>
      <c r="NBE3355" s="71"/>
      <c r="NBF3355" s="71"/>
      <c r="NBG3355" s="71"/>
      <c r="NBH3355" s="71"/>
      <c r="NBI3355" s="71"/>
      <c r="NBJ3355" s="71"/>
      <c r="NBK3355" s="71"/>
      <c r="NBL3355" s="71"/>
      <c r="NBM3355" s="71"/>
      <c r="NBN3355" s="71"/>
      <c r="NBO3355" s="71"/>
      <c r="NBP3355" s="71"/>
      <c r="NBQ3355" s="71"/>
      <c r="NBR3355" s="71"/>
      <c r="NBS3355" s="71"/>
      <c r="NBT3355" s="71"/>
      <c r="NBU3355" s="71"/>
      <c r="NBV3355" s="71"/>
      <c r="NBW3355" s="71"/>
      <c r="NBX3355" s="71"/>
      <c r="NBY3355" s="71"/>
      <c r="NBZ3355" s="71"/>
      <c r="NCA3355" s="71"/>
      <c r="NCB3355" s="71"/>
      <c r="NCC3355" s="71"/>
      <c r="NCD3355" s="71"/>
      <c r="NCE3355" s="71"/>
      <c r="NCF3355" s="71"/>
      <c r="NCG3355" s="71"/>
      <c r="NCH3355" s="71"/>
      <c r="NCI3355" s="71"/>
      <c r="NCJ3355" s="71"/>
      <c r="NCK3355" s="71"/>
      <c r="NCL3355" s="71"/>
      <c r="NCM3355" s="71"/>
      <c r="NCN3355" s="71"/>
      <c r="NCO3355" s="71"/>
      <c r="NCP3355" s="71"/>
      <c r="NCQ3355" s="71"/>
      <c r="NCR3355" s="71"/>
      <c r="NCS3355" s="71"/>
      <c r="NCT3355" s="71"/>
      <c r="NCU3355" s="71"/>
      <c r="NCV3355" s="71"/>
      <c r="NCW3355" s="71"/>
      <c r="NCX3355" s="71"/>
      <c r="NCY3355" s="71"/>
      <c r="NCZ3355" s="71"/>
      <c r="NDA3355" s="71"/>
      <c r="NDB3355" s="71"/>
      <c r="NDC3355" s="71"/>
      <c r="NDD3355" s="71"/>
      <c r="NDE3355" s="71"/>
      <c r="NDF3355" s="71"/>
      <c r="NDG3355" s="71"/>
      <c r="NDH3355" s="71"/>
      <c r="NDI3355" s="71"/>
      <c r="NDJ3355" s="71"/>
      <c r="NDK3355" s="71"/>
      <c r="NDL3355" s="71"/>
      <c r="NDM3355" s="71"/>
      <c r="NDN3355" s="71"/>
      <c r="NDO3355" s="71"/>
      <c r="NDP3355" s="71"/>
      <c r="NDQ3355" s="71"/>
      <c r="NDR3355" s="71"/>
      <c r="NDS3355" s="71"/>
      <c r="NDT3355" s="71"/>
      <c r="NDU3355" s="71"/>
      <c r="NDV3355" s="71"/>
      <c r="NDW3355" s="71"/>
      <c r="NDX3355" s="71"/>
      <c r="NDY3355" s="71"/>
      <c r="NDZ3355" s="71"/>
      <c r="NEA3355" s="71"/>
      <c r="NEB3355" s="71"/>
      <c r="NEC3355" s="71"/>
      <c r="NED3355" s="71"/>
      <c r="NEE3355" s="71"/>
      <c r="NEF3355" s="71"/>
      <c r="NEG3355" s="71"/>
      <c r="NEH3355" s="71"/>
      <c r="NEI3355" s="71"/>
      <c r="NEJ3355" s="71"/>
      <c r="NEK3355" s="71"/>
      <c r="NEL3355" s="71"/>
      <c r="NEM3355" s="71"/>
      <c r="NEN3355" s="71"/>
      <c r="NEO3355" s="71"/>
      <c r="NEP3355" s="71"/>
      <c r="NEQ3355" s="71"/>
      <c r="NER3355" s="71"/>
      <c r="NES3355" s="71"/>
      <c r="NET3355" s="71"/>
      <c r="NEU3355" s="71"/>
      <c r="NEV3355" s="71"/>
      <c r="NEW3355" s="71"/>
      <c r="NEX3355" s="71"/>
      <c r="NEY3355" s="71"/>
      <c r="NEZ3355" s="71"/>
      <c r="NFA3355" s="71"/>
      <c r="NFB3355" s="71"/>
      <c r="NFC3355" s="71"/>
      <c r="NFD3355" s="71"/>
      <c r="NFE3355" s="71"/>
      <c r="NFF3355" s="71"/>
      <c r="NFG3355" s="71"/>
      <c r="NFH3355" s="71"/>
      <c r="NFI3355" s="71"/>
      <c r="NFJ3355" s="71"/>
      <c r="NFK3355" s="71"/>
      <c r="NFL3355" s="71"/>
      <c r="NFM3355" s="71"/>
      <c r="NFN3355" s="71"/>
      <c r="NFO3355" s="71"/>
      <c r="NFP3355" s="71"/>
      <c r="NFQ3355" s="71"/>
      <c r="NFR3355" s="71"/>
      <c r="NFS3355" s="71"/>
      <c r="NFT3355" s="71"/>
      <c r="NFU3355" s="71"/>
      <c r="NFV3355" s="71"/>
      <c r="NFW3355" s="71"/>
      <c r="NFX3355" s="71"/>
      <c r="NFY3355" s="71"/>
      <c r="NFZ3355" s="71"/>
      <c r="NGA3355" s="71"/>
      <c r="NGB3355" s="71"/>
      <c r="NGC3355" s="71"/>
      <c r="NGD3355" s="71"/>
      <c r="NGE3355" s="71"/>
      <c r="NGF3355" s="71"/>
      <c r="NGG3355" s="71"/>
      <c r="NGH3355" s="71"/>
      <c r="NGI3355" s="71"/>
      <c r="NGJ3355" s="71"/>
      <c r="NGK3355" s="71"/>
      <c r="NGL3355" s="71"/>
      <c r="NGM3355" s="71"/>
      <c r="NGN3355" s="71"/>
      <c r="NGO3355" s="71"/>
      <c r="NGP3355" s="71"/>
      <c r="NGQ3355" s="71"/>
      <c r="NGR3355" s="71"/>
      <c r="NGS3355" s="71"/>
      <c r="NGT3355" s="71"/>
      <c r="NGU3355" s="71"/>
      <c r="NGV3355" s="71"/>
      <c r="NGW3355" s="71"/>
      <c r="NGX3355" s="71"/>
      <c r="NGY3355" s="71"/>
      <c r="NGZ3355" s="71"/>
      <c r="NHA3355" s="71"/>
      <c r="NHB3355" s="71"/>
      <c r="NHC3355" s="71"/>
      <c r="NHD3355" s="71"/>
      <c r="NHE3355" s="71"/>
      <c r="NHF3355" s="71"/>
      <c r="NHG3355" s="71"/>
      <c r="NHH3355" s="71"/>
      <c r="NHI3355" s="71"/>
      <c r="NHJ3355" s="71"/>
      <c r="NHK3355" s="71"/>
      <c r="NHL3355" s="71"/>
      <c r="NHM3355" s="71"/>
      <c r="NHN3355" s="71"/>
      <c r="NHO3355" s="71"/>
      <c r="NHP3355" s="71"/>
      <c r="NHQ3355" s="71"/>
      <c r="NHR3355" s="71"/>
      <c r="NHS3355" s="71"/>
      <c r="NHT3355" s="71"/>
      <c r="NHU3355" s="71"/>
      <c r="NHV3355" s="71"/>
      <c r="NHW3355" s="71"/>
      <c r="NHX3355" s="71"/>
      <c r="NHY3355" s="71"/>
      <c r="NHZ3355" s="71"/>
      <c r="NIA3355" s="71"/>
      <c r="NIB3355" s="71"/>
      <c r="NIC3355" s="71"/>
      <c r="NID3355" s="71"/>
      <c r="NIE3355" s="71"/>
      <c r="NIF3355" s="71"/>
      <c r="NIG3355" s="71"/>
      <c r="NIH3355" s="71"/>
      <c r="NII3355" s="71"/>
      <c r="NIJ3355" s="71"/>
      <c r="NIK3355" s="71"/>
      <c r="NIL3355" s="71"/>
      <c r="NIM3355" s="71"/>
      <c r="NIN3355" s="71"/>
      <c r="NIO3355" s="71"/>
      <c r="NIP3355" s="71"/>
      <c r="NIQ3355" s="71"/>
      <c r="NIR3355" s="71"/>
      <c r="NIS3355" s="71"/>
      <c r="NIT3355" s="71"/>
      <c r="NIU3355" s="71"/>
      <c r="NIV3355" s="71"/>
      <c r="NIW3355" s="71"/>
      <c r="NIX3355" s="71"/>
      <c r="NIY3355" s="71"/>
      <c r="NIZ3355" s="71"/>
      <c r="NJA3355" s="71"/>
      <c r="NJB3355" s="71"/>
      <c r="NJC3355" s="71"/>
      <c r="NJD3355" s="71"/>
      <c r="NJE3355" s="71"/>
      <c r="NJF3355" s="71"/>
      <c r="NJG3355" s="71"/>
      <c r="NJH3355" s="71"/>
      <c r="NJI3355" s="71"/>
      <c r="NJJ3355" s="71"/>
      <c r="NJK3355" s="71"/>
      <c r="NJL3355" s="71"/>
      <c r="NJM3355" s="71"/>
      <c r="NJN3355" s="71"/>
      <c r="NJO3355" s="71"/>
      <c r="NJP3355" s="71"/>
      <c r="NJQ3355" s="71"/>
      <c r="NJR3355" s="71"/>
      <c r="NJS3355" s="71"/>
      <c r="NJT3355" s="71"/>
      <c r="NJU3355" s="71"/>
      <c r="NJV3355" s="71"/>
      <c r="NJW3355" s="71"/>
      <c r="NJX3355" s="71"/>
      <c r="NJY3355" s="71"/>
      <c r="NJZ3355" s="71"/>
      <c r="NKA3355" s="71"/>
      <c r="NKB3355" s="71"/>
      <c r="NKC3355" s="71"/>
      <c r="NKD3355" s="71"/>
      <c r="NKE3355" s="71"/>
      <c r="NKF3355" s="71"/>
      <c r="NKG3355" s="71"/>
      <c r="NKH3355" s="71"/>
      <c r="NKI3355" s="71"/>
      <c r="NKJ3355" s="71"/>
      <c r="NKK3355" s="71"/>
      <c r="NKL3355" s="71"/>
      <c r="NKM3355" s="71"/>
      <c r="NKN3355" s="71"/>
      <c r="NKO3355" s="71"/>
      <c r="NKP3355" s="71"/>
      <c r="NKQ3355" s="71"/>
      <c r="NKR3355" s="71"/>
      <c r="NKS3355" s="71"/>
      <c r="NKT3355" s="71"/>
      <c r="NKU3355" s="71"/>
      <c r="NKV3355" s="71"/>
      <c r="NKW3355" s="71"/>
      <c r="NKX3355" s="71"/>
      <c r="NKY3355" s="71"/>
      <c r="NKZ3355" s="71"/>
      <c r="NLA3355" s="71"/>
      <c r="NLB3355" s="71"/>
      <c r="NLC3355" s="71"/>
      <c r="NLD3355" s="71"/>
      <c r="NLE3355" s="71"/>
      <c r="NLF3355" s="71"/>
      <c r="NLG3355" s="71"/>
      <c r="NLH3355" s="71"/>
      <c r="NLI3355" s="71"/>
      <c r="NLJ3355" s="71"/>
      <c r="NLK3355" s="71"/>
      <c r="NLL3355" s="71"/>
      <c r="NLM3355" s="71"/>
      <c r="NLN3355" s="71"/>
      <c r="NLO3355" s="71"/>
      <c r="NLP3355" s="71"/>
      <c r="NLQ3355" s="71"/>
      <c r="NLR3355" s="71"/>
      <c r="NLS3355" s="71"/>
      <c r="NLT3355" s="71"/>
      <c r="NLU3355" s="71"/>
      <c r="NLV3355" s="71"/>
      <c r="NLW3355" s="71"/>
      <c r="NLX3355" s="71"/>
      <c r="NLY3355" s="71"/>
      <c r="NLZ3355" s="71"/>
      <c r="NMA3355" s="71"/>
      <c r="NMB3355" s="71"/>
      <c r="NMC3355" s="71"/>
      <c r="NMD3355" s="71"/>
      <c r="NME3355" s="71"/>
      <c r="NMF3355" s="71"/>
      <c r="NMG3355" s="71"/>
      <c r="NMH3355" s="71"/>
      <c r="NMI3355" s="71"/>
      <c r="NMJ3355" s="71"/>
      <c r="NMK3355" s="71"/>
      <c r="NML3355" s="71"/>
      <c r="NMM3355" s="71"/>
      <c r="NMN3355" s="71"/>
      <c r="NMO3355" s="71"/>
      <c r="NMP3355" s="71"/>
      <c r="NMQ3355" s="71"/>
      <c r="NMR3355" s="71"/>
      <c r="NMS3355" s="71"/>
      <c r="NMT3355" s="71"/>
      <c r="NMU3355" s="71"/>
      <c r="NMV3355" s="71"/>
      <c r="NMW3355" s="71"/>
      <c r="NMX3355" s="71"/>
      <c r="NMY3355" s="71"/>
      <c r="NMZ3355" s="71"/>
      <c r="NNA3355" s="71"/>
      <c r="NNB3355" s="71"/>
      <c r="NNC3355" s="71"/>
      <c r="NND3355" s="71"/>
      <c r="NNE3355" s="71"/>
      <c r="NNF3355" s="71"/>
      <c r="NNG3355" s="71"/>
      <c r="NNH3355" s="71"/>
      <c r="NNI3355" s="71"/>
      <c r="NNJ3355" s="71"/>
      <c r="NNK3355" s="71"/>
      <c r="NNL3355" s="71"/>
      <c r="NNM3355" s="71"/>
      <c r="NNN3355" s="71"/>
      <c r="NNO3355" s="71"/>
      <c r="NNP3355" s="71"/>
      <c r="NNQ3355" s="71"/>
      <c r="NNR3355" s="71"/>
      <c r="NNS3355" s="71"/>
      <c r="NNT3355" s="71"/>
      <c r="NNU3355" s="71"/>
      <c r="NNV3355" s="71"/>
      <c r="NNW3355" s="71"/>
      <c r="NNX3355" s="71"/>
      <c r="NNY3355" s="71"/>
      <c r="NNZ3355" s="71"/>
      <c r="NOA3355" s="71"/>
      <c r="NOB3355" s="71"/>
      <c r="NOC3355" s="71"/>
      <c r="NOD3355" s="71"/>
      <c r="NOE3355" s="71"/>
      <c r="NOF3355" s="71"/>
      <c r="NOG3355" s="71"/>
      <c r="NOH3355" s="71"/>
      <c r="NOI3355" s="71"/>
      <c r="NOJ3355" s="71"/>
      <c r="NOK3355" s="71"/>
      <c r="NOL3355" s="71"/>
      <c r="NOM3355" s="71"/>
      <c r="NON3355" s="71"/>
      <c r="NOO3355" s="71"/>
      <c r="NOP3355" s="71"/>
      <c r="NOQ3355" s="71"/>
      <c r="NOR3355" s="71"/>
      <c r="NOS3355" s="71"/>
      <c r="NOT3355" s="71"/>
      <c r="NOU3355" s="71"/>
      <c r="NOV3355" s="71"/>
      <c r="NOW3355" s="71"/>
      <c r="NOX3355" s="71"/>
      <c r="NOY3355" s="71"/>
      <c r="NOZ3355" s="71"/>
      <c r="NPA3355" s="71"/>
      <c r="NPB3355" s="71"/>
      <c r="NPC3355" s="71"/>
      <c r="NPD3355" s="71"/>
      <c r="NPE3355" s="71"/>
      <c r="NPF3355" s="71"/>
      <c r="NPG3355" s="71"/>
      <c r="NPH3355" s="71"/>
      <c r="NPI3355" s="71"/>
      <c r="NPJ3355" s="71"/>
      <c r="NPK3355" s="71"/>
      <c r="NPL3355" s="71"/>
      <c r="NPM3355" s="71"/>
      <c r="NPN3355" s="71"/>
      <c r="NPO3355" s="71"/>
      <c r="NPP3355" s="71"/>
      <c r="NPQ3355" s="71"/>
      <c r="NPR3355" s="71"/>
      <c r="NPS3355" s="71"/>
      <c r="NPT3355" s="71"/>
      <c r="NPU3355" s="71"/>
      <c r="NPV3355" s="71"/>
      <c r="NPW3355" s="71"/>
      <c r="NPX3355" s="71"/>
      <c r="NPY3355" s="71"/>
      <c r="NPZ3355" s="71"/>
      <c r="NQA3355" s="71"/>
      <c r="NQB3355" s="71"/>
      <c r="NQC3355" s="71"/>
      <c r="NQD3355" s="71"/>
      <c r="NQE3355" s="71"/>
      <c r="NQF3355" s="71"/>
      <c r="NQG3355" s="71"/>
      <c r="NQH3355" s="71"/>
      <c r="NQI3355" s="71"/>
      <c r="NQJ3355" s="71"/>
      <c r="NQK3355" s="71"/>
      <c r="NQL3355" s="71"/>
      <c r="NQM3355" s="71"/>
      <c r="NQN3355" s="71"/>
      <c r="NQO3355" s="71"/>
      <c r="NQP3355" s="71"/>
      <c r="NQQ3355" s="71"/>
      <c r="NQR3355" s="71"/>
      <c r="NQS3355" s="71"/>
      <c r="NQT3355" s="71"/>
      <c r="NQU3355" s="71"/>
      <c r="NQV3355" s="71"/>
      <c r="NQW3355" s="71"/>
      <c r="NQX3355" s="71"/>
      <c r="NQY3355" s="71"/>
      <c r="NQZ3355" s="71"/>
      <c r="NRA3355" s="71"/>
      <c r="NRB3355" s="71"/>
      <c r="NRC3355" s="71"/>
      <c r="NRD3355" s="71"/>
      <c r="NRE3355" s="71"/>
      <c r="NRF3355" s="71"/>
      <c r="NRG3355" s="71"/>
      <c r="NRH3355" s="71"/>
      <c r="NRI3355" s="71"/>
      <c r="NRJ3355" s="71"/>
      <c r="NRK3355" s="71"/>
      <c r="NRL3355" s="71"/>
      <c r="NRM3355" s="71"/>
      <c r="NRN3355" s="71"/>
      <c r="NRO3355" s="71"/>
      <c r="NRP3355" s="71"/>
      <c r="NRQ3355" s="71"/>
      <c r="NRR3355" s="71"/>
      <c r="NRS3355" s="71"/>
      <c r="NRT3355" s="71"/>
      <c r="NRU3355" s="71"/>
      <c r="NRV3355" s="71"/>
      <c r="NRW3355" s="71"/>
      <c r="NRX3355" s="71"/>
      <c r="NRY3355" s="71"/>
      <c r="NRZ3355" s="71"/>
      <c r="NSA3355" s="71"/>
      <c r="NSB3355" s="71"/>
      <c r="NSC3355" s="71"/>
      <c r="NSD3355" s="71"/>
      <c r="NSE3355" s="71"/>
      <c r="NSF3355" s="71"/>
      <c r="NSG3355" s="71"/>
      <c r="NSH3355" s="71"/>
      <c r="NSI3355" s="71"/>
      <c r="NSJ3355" s="71"/>
      <c r="NSK3355" s="71"/>
      <c r="NSL3355" s="71"/>
      <c r="NSM3355" s="71"/>
      <c r="NSN3355" s="71"/>
      <c r="NSO3355" s="71"/>
      <c r="NSP3355" s="71"/>
      <c r="NSQ3355" s="71"/>
      <c r="NSR3355" s="71"/>
      <c r="NSS3355" s="71"/>
      <c r="NST3355" s="71"/>
      <c r="NSU3355" s="71"/>
      <c r="NSV3355" s="71"/>
      <c r="NSW3355" s="71"/>
      <c r="NSX3355" s="71"/>
      <c r="NSY3355" s="71"/>
      <c r="NSZ3355" s="71"/>
      <c r="NTA3355" s="71"/>
      <c r="NTB3355" s="71"/>
      <c r="NTC3355" s="71"/>
      <c r="NTD3355" s="71"/>
      <c r="NTE3355" s="71"/>
      <c r="NTF3355" s="71"/>
      <c r="NTG3355" s="71"/>
      <c r="NTH3355" s="71"/>
      <c r="NTI3355" s="71"/>
      <c r="NTJ3355" s="71"/>
      <c r="NTK3355" s="71"/>
      <c r="NTL3355" s="71"/>
      <c r="NTM3355" s="71"/>
      <c r="NTN3355" s="71"/>
      <c r="NTO3355" s="71"/>
      <c r="NTP3355" s="71"/>
      <c r="NTQ3355" s="71"/>
      <c r="NTR3355" s="71"/>
      <c r="NTS3355" s="71"/>
      <c r="NTT3355" s="71"/>
      <c r="NTU3355" s="71"/>
      <c r="NTV3355" s="71"/>
      <c r="NTW3355" s="71"/>
      <c r="NTX3355" s="71"/>
      <c r="NTY3355" s="71"/>
      <c r="NTZ3355" s="71"/>
      <c r="NUA3355" s="71"/>
      <c r="NUB3355" s="71"/>
      <c r="NUC3355" s="71"/>
      <c r="NUD3355" s="71"/>
      <c r="NUE3355" s="71"/>
      <c r="NUF3355" s="71"/>
      <c r="NUG3355" s="71"/>
      <c r="NUH3355" s="71"/>
      <c r="NUI3355" s="71"/>
      <c r="NUJ3355" s="71"/>
      <c r="NUK3355" s="71"/>
      <c r="NUL3355" s="71"/>
      <c r="NUM3355" s="71"/>
      <c r="NUN3355" s="71"/>
      <c r="NUO3355" s="71"/>
      <c r="NUP3355" s="71"/>
      <c r="NUQ3355" s="71"/>
      <c r="NUR3355" s="71"/>
      <c r="NUS3355" s="71"/>
      <c r="NUT3355" s="71"/>
      <c r="NUU3355" s="71"/>
      <c r="NUV3355" s="71"/>
      <c r="NUW3355" s="71"/>
      <c r="NUX3355" s="71"/>
      <c r="NUY3355" s="71"/>
      <c r="NUZ3355" s="71"/>
      <c r="NVA3355" s="71"/>
      <c r="NVB3355" s="71"/>
      <c r="NVC3355" s="71"/>
      <c r="NVD3355" s="71"/>
      <c r="NVE3355" s="71"/>
      <c r="NVF3355" s="71"/>
      <c r="NVG3355" s="71"/>
      <c r="NVH3355" s="71"/>
      <c r="NVI3355" s="71"/>
      <c r="NVJ3355" s="71"/>
      <c r="NVK3355" s="71"/>
      <c r="NVL3355" s="71"/>
      <c r="NVM3355" s="71"/>
      <c r="NVN3355" s="71"/>
      <c r="NVO3355" s="71"/>
      <c r="NVP3355" s="71"/>
      <c r="NVQ3355" s="71"/>
      <c r="NVR3355" s="71"/>
      <c r="NVS3355" s="71"/>
      <c r="NVT3355" s="71"/>
      <c r="NVU3355" s="71"/>
      <c r="NVV3355" s="71"/>
      <c r="NVW3355" s="71"/>
      <c r="NVX3355" s="71"/>
      <c r="NVY3355" s="71"/>
      <c r="NVZ3355" s="71"/>
      <c r="NWA3355" s="71"/>
      <c r="NWB3355" s="71"/>
      <c r="NWC3355" s="71"/>
      <c r="NWD3355" s="71"/>
      <c r="NWE3355" s="71"/>
      <c r="NWF3355" s="71"/>
      <c r="NWG3355" s="71"/>
      <c r="NWH3355" s="71"/>
      <c r="NWI3355" s="71"/>
      <c r="NWJ3355" s="71"/>
      <c r="NWK3355" s="71"/>
      <c r="NWL3355" s="71"/>
      <c r="NWM3355" s="71"/>
      <c r="NWN3355" s="71"/>
      <c r="NWO3355" s="71"/>
      <c r="NWP3355" s="71"/>
      <c r="NWQ3355" s="71"/>
      <c r="NWR3355" s="71"/>
      <c r="NWS3355" s="71"/>
      <c r="NWT3355" s="71"/>
      <c r="NWU3355" s="71"/>
      <c r="NWV3355" s="71"/>
      <c r="NWW3355" s="71"/>
      <c r="NWX3355" s="71"/>
      <c r="NWY3355" s="71"/>
      <c r="NWZ3355" s="71"/>
      <c r="NXA3355" s="71"/>
      <c r="NXB3355" s="71"/>
      <c r="NXC3355" s="71"/>
      <c r="NXD3355" s="71"/>
      <c r="NXE3355" s="71"/>
      <c r="NXF3355" s="71"/>
      <c r="NXG3355" s="71"/>
      <c r="NXH3355" s="71"/>
      <c r="NXI3355" s="71"/>
      <c r="NXJ3355" s="71"/>
      <c r="NXK3355" s="71"/>
      <c r="NXL3355" s="71"/>
      <c r="NXM3355" s="71"/>
      <c r="NXN3355" s="71"/>
      <c r="NXO3355" s="71"/>
      <c r="NXP3355" s="71"/>
      <c r="NXQ3355" s="71"/>
      <c r="NXR3355" s="71"/>
      <c r="NXS3355" s="71"/>
      <c r="NXT3355" s="71"/>
      <c r="NXU3355" s="71"/>
      <c r="NXV3355" s="71"/>
      <c r="NXW3355" s="71"/>
      <c r="NXX3355" s="71"/>
      <c r="NXY3355" s="71"/>
      <c r="NXZ3355" s="71"/>
      <c r="NYA3355" s="71"/>
      <c r="NYB3355" s="71"/>
      <c r="NYC3355" s="71"/>
      <c r="NYD3355" s="71"/>
      <c r="NYE3355" s="71"/>
      <c r="NYF3355" s="71"/>
      <c r="NYG3355" s="71"/>
      <c r="NYH3355" s="71"/>
      <c r="NYI3355" s="71"/>
      <c r="NYJ3355" s="71"/>
      <c r="NYK3355" s="71"/>
      <c r="NYL3355" s="71"/>
      <c r="NYM3355" s="71"/>
      <c r="NYN3355" s="71"/>
      <c r="NYO3355" s="71"/>
      <c r="NYP3355" s="71"/>
      <c r="NYQ3355" s="71"/>
      <c r="NYR3355" s="71"/>
      <c r="NYS3355" s="71"/>
      <c r="NYT3355" s="71"/>
      <c r="NYU3355" s="71"/>
      <c r="NYV3355" s="71"/>
      <c r="NYW3355" s="71"/>
      <c r="NYX3355" s="71"/>
      <c r="NYY3355" s="71"/>
      <c r="NYZ3355" s="71"/>
      <c r="NZA3355" s="71"/>
      <c r="NZB3355" s="71"/>
      <c r="NZC3355" s="71"/>
      <c r="NZD3355" s="71"/>
      <c r="NZE3355" s="71"/>
      <c r="NZF3355" s="71"/>
      <c r="NZG3355" s="71"/>
      <c r="NZH3355" s="71"/>
      <c r="NZI3355" s="71"/>
      <c r="NZJ3355" s="71"/>
      <c r="NZK3355" s="71"/>
      <c r="NZL3355" s="71"/>
      <c r="NZM3355" s="71"/>
      <c r="NZN3355" s="71"/>
      <c r="NZO3355" s="71"/>
      <c r="NZP3355" s="71"/>
      <c r="NZQ3355" s="71"/>
      <c r="NZR3355" s="71"/>
      <c r="NZS3355" s="71"/>
      <c r="NZT3355" s="71"/>
      <c r="NZU3355" s="71"/>
      <c r="NZV3355" s="71"/>
      <c r="NZW3355" s="71"/>
      <c r="NZX3355" s="71"/>
      <c r="NZY3355" s="71"/>
      <c r="NZZ3355" s="71"/>
      <c r="OAA3355" s="71"/>
      <c r="OAB3355" s="71"/>
      <c r="OAC3355" s="71"/>
      <c r="OAD3355" s="71"/>
      <c r="OAE3355" s="71"/>
      <c r="OAF3355" s="71"/>
      <c r="OAG3355" s="71"/>
      <c r="OAH3355" s="71"/>
      <c r="OAI3355" s="71"/>
      <c r="OAJ3355" s="71"/>
      <c r="OAK3355" s="71"/>
      <c r="OAL3355" s="71"/>
      <c r="OAM3355" s="71"/>
      <c r="OAN3355" s="71"/>
      <c r="OAO3355" s="71"/>
      <c r="OAP3355" s="71"/>
      <c r="OAQ3355" s="71"/>
      <c r="OAR3355" s="71"/>
      <c r="OAS3355" s="71"/>
      <c r="OAT3355" s="71"/>
      <c r="OAU3355" s="71"/>
      <c r="OAV3355" s="71"/>
      <c r="OAW3355" s="71"/>
      <c r="OAX3355" s="71"/>
      <c r="OAY3355" s="71"/>
      <c r="OAZ3355" s="71"/>
      <c r="OBA3355" s="71"/>
      <c r="OBB3355" s="71"/>
      <c r="OBC3355" s="71"/>
      <c r="OBD3355" s="71"/>
      <c r="OBE3355" s="71"/>
      <c r="OBF3355" s="71"/>
      <c r="OBG3355" s="71"/>
      <c r="OBH3355" s="71"/>
      <c r="OBI3355" s="71"/>
      <c r="OBJ3355" s="71"/>
      <c r="OBK3355" s="71"/>
      <c r="OBL3355" s="71"/>
      <c r="OBM3355" s="71"/>
      <c r="OBN3355" s="71"/>
      <c r="OBO3355" s="71"/>
      <c r="OBP3355" s="71"/>
      <c r="OBQ3355" s="71"/>
      <c r="OBR3355" s="71"/>
      <c r="OBS3355" s="71"/>
      <c r="OBT3355" s="71"/>
      <c r="OBU3355" s="71"/>
      <c r="OBV3355" s="71"/>
      <c r="OBW3355" s="71"/>
      <c r="OBX3355" s="71"/>
      <c r="OBY3355" s="71"/>
      <c r="OBZ3355" s="71"/>
      <c r="OCA3355" s="71"/>
      <c r="OCB3355" s="71"/>
      <c r="OCC3355" s="71"/>
      <c r="OCD3355" s="71"/>
      <c r="OCE3355" s="71"/>
      <c r="OCF3355" s="71"/>
      <c r="OCG3355" s="71"/>
      <c r="OCH3355" s="71"/>
      <c r="OCI3355" s="71"/>
      <c r="OCJ3355" s="71"/>
      <c r="OCK3355" s="71"/>
      <c r="OCL3355" s="71"/>
      <c r="OCM3355" s="71"/>
      <c r="OCN3355" s="71"/>
      <c r="OCO3355" s="71"/>
      <c r="OCP3355" s="71"/>
      <c r="OCQ3355" s="71"/>
      <c r="OCR3355" s="71"/>
      <c r="OCS3355" s="71"/>
      <c r="OCT3355" s="71"/>
      <c r="OCU3355" s="71"/>
      <c r="OCV3355" s="71"/>
      <c r="OCW3355" s="71"/>
      <c r="OCX3355" s="71"/>
      <c r="OCY3355" s="71"/>
      <c r="OCZ3355" s="71"/>
      <c r="ODA3355" s="71"/>
      <c r="ODB3355" s="71"/>
      <c r="ODC3355" s="71"/>
      <c r="ODD3355" s="71"/>
      <c r="ODE3355" s="71"/>
      <c r="ODF3355" s="71"/>
      <c r="ODG3355" s="71"/>
      <c r="ODH3355" s="71"/>
      <c r="ODI3355" s="71"/>
      <c r="ODJ3355" s="71"/>
      <c r="ODK3355" s="71"/>
      <c r="ODL3355" s="71"/>
      <c r="ODM3355" s="71"/>
      <c r="ODN3355" s="71"/>
      <c r="ODO3355" s="71"/>
      <c r="ODP3355" s="71"/>
      <c r="ODQ3355" s="71"/>
      <c r="ODR3355" s="71"/>
      <c r="ODS3355" s="71"/>
      <c r="ODT3355" s="71"/>
      <c r="ODU3355" s="71"/>
      <c r="ODV3355" s="71"/>
      <c r="ODW3355" s="71"/>
      <c r="ODX3355" s="71"/>
      <c r="ODY3355" s="71"/>
      <c r="ODZ3355" s="71"/>
      <c r="OEA3355" s="71"/>
      <c r="OEB3355" s="71"/>
      <c r="OEC3355" s="71"/>
      <c r="OED3355" s="71"/>
      <c r="OEE3355" s="71"/>
      <c r="OEF3355" s="71"/>
      <c r="OEG3355" s="71"/>
      <c r="OEH3355" s="71"/>
      <c r="OEI3355" s="71"/>
      <c r="OEJ3355" s="71"/>
      <c r="OEK3355" s="71"/>
      <c r="OEL3355" s="71"/>
      <c r="OEM3355" s="71"/>
      <c r="OEN3355" s="71"/>
      <c r="OEO3355" s="71"/>
      <c r="OEP3355" s="71"/>
      <c r="OEQ3355" s="71"/>
      <c r="OER3355" s="71"/>
      <c r="OES3355" s="71"/>
      <c r="OET3355" s="71"/>
      <c r="OEU3355" s="71"/>
      <c r="OEV3355" s="71"/>
      <c r="OEW3355" s="71"/>
      <c r="OEX3355" s="71"/>
      <c r="OEY3355" s="71"/>
      <c r="OEZ3355" s="71"/>
      <c r="OFA3355" s="71"/>
      <c r="OFB3355" s="71"/>
      <c r="OFC3355" s="71"/>
      <c r="OFD3355" s="71"/>
      <c r="OFE3355" s="71"/>
      <c r="OFF3355" s="71"/>
      <c r="OFG3355" s="71"/>
      <c r="OFH3355" s="71"/>
      <c r="OFI3355" s="71"/>
      <c r="OFJ3355" s="71"/>
      <c r="OFK3355" s="71"/>
      <c r="OFL3355" s="71"/>
      <c r="OFM3355" s="71"/>
      <c r="OFN3355" s="71"/>
      <c r="OFO3355" s="71"/>
      <c r="OFP3355" s="71"/>
      <c r="OFQ3355" s="71"/>
      <c r="OFR3355" s="71"/>
      <c r="OFS3355" s="71"/>
      <c r="OFT3355" s="71"/>
      <c r="OFU3355" s="71"/>
      <c r="OFV3355" s="71"/>
      <c r="OFW3355" s="71"/>
      <c r="OFX3355" s="71"/>
      <c r="OFY3355" s="71"/>
      <c r="OFZ3355" s="71"/>
      <c r="OGA3355" s="71"/>
      <c r="OGB3355" s="71"/>
      <c r="OGC3355" s="71"/>
      <c r="OGD3355" s="71"/>
      <c r="OGE3355" s="71"/>
      <c r="OGF3355" s="71"/>
      <c r="OGG3355" s="71"/>
      <c r="OGH3355" s="71"/>
      <c r="OGI3355" s="71"/>
      <c r="OGJ3355" s="71"/>
      <c r="OGK3355" s="71"/>
      <c r="OGL3355" s="71"/>
      <c r="OGM3355" s="71"/>
      <c r="OGN3355" s="71"/>
      <c r="OGO3355" s="71"/>
      <c r="OGP3355" s="71"/>
      <c r="OGQ3355" s="71"/>
      <c r="OGR3355" s="71"/>
      <c r="OGS3355" s="71"/>
      <c r="OGT3355" s="71"/>
      <c r="OGU3355" s="71"/>
      <c r="OGV3355" s="71"/>
      <c r="OGW3355" s="71"/>
      <c r="OGX3355" s="71"/>
      <c r="OGY3355" s="71"/>
      <c r="OGZ3355" s="71"/>
      <c r="OHA3355" s="71"/>
      <c r="OHB3355" s="71"/>
      <c r="OHC3355" s="71"/>
      <c r="OHD3355" s="71"/>
      <c r="OHE3355" s="71"/>
      <c r="OHF3355" s="71"/>
      <c r="OHG3355" s="71"/>
      <c r="OHH3355" s="71"/>
      <c r="OHI3355" s="71"/>
      <c r="OHJ3355" s="71"/>
      <c r="OHK3355" s="71"/>
      <c r="OHL3355" s="71"/>
      <c r="OHM3355" s="71"/>
      <c r="OHN3355" s="71"/>
      <c r="OHO3355" s="71"/>
      <c r="OHP3355" s="71"/>
      <c r="OHQ3355" s="71"/>
      <c r="OHR3355" s="71"/>
      <c r="OHS3355" s="71"/>
      <c r="OHT3355" s="71"/>
      <c r="OHU3355" s="71"/>
      <c r="OHV3355" s="71"/>
      <c r="OHW3355" s="71"/>
      <c r="OHX3355" s="71"/>
      <c r="OHY3355" s="71"/>
      <c r="OHZ3355" s="71"/>
      <c r="OIA3355" s="71"/>
      <c r="OIB3355" s="71"/>
      <c r="OIC3355" s="71"/>
      <c r="OID3355" s="71"/>
      <c r="OIE3355" s="71"/>
      <c r="OIF3355" s="71"/>
      <c r="OIG3355" s="71"/>
      <c r="OIH3355" s="71"/>
      <c r="OII3355" s="71"/>
      <c r="OIJ3355" s="71"/>
      <c r="OIK3355" s="71"/>
      <c r="OIL3355" s="71"/>
      <c r="OIM3355" s="71"/>
      <c r="OIN3355" s="71"/>
      <c r="OIO3355" s="71"/>
      <c r="OIP3355" s="71"/>
      <c r="OIQ3355" s="71"/>
      <c r="OIR3355" s="71"/>
      <c r="OIS3355" s="71"/>
      <c r="OIT3355" s="71"/>
      <c r="OIU3355" s="71"/>
      <c r="OIV3355" s="71"/>
      <c r="OIW3355" s="71"/>
      <c r="OIX3355" s="71"/>
      <c r="OIY3355" s="71"/>
      <c r="OIZ3355" s="71"/>
      <c r="OJA3355" s="71"/>
      <c r="OJB3355" s="71"/>
      <c r="OJC3355" s="71"/>
      <c r="OJD3355" s="71"/>
      <c r="OJE3355" s="71"/>
      <c r="OJF3355" s="71"/>
      <c r="OJG3355" s="71"/>
      <c r="OJH3355" s="71"/>
      <c r="OJI3355" s="71"/>
      <c r="OJJ3355" s="71"/>
      <c r="OJK3355" s="71"/>
      <c r="OJL3355" s="71"/>
      <c r="OJM3355" s="71"/>
      <c r="OJN3355" s="71"/>
      <c r="OJO3355" s="71"/>
      <c r="OJP3355" s="71"/>
      <c r="OJQ3355" s="71"/>
      <c r="OJR3355" s="71"/>
      <c r="OJS3355" s="71"/>
      <c r="OJT3355" s="71"/>
      <c r="OJU3355" s="71"/>
      <c r="OJV3355" s="71"/>
      <c r="OJW3355" s="71"/>
      <c r="OJX3355" s="71"/>
      <c r="OJY3355" s="71"/>
      <c r="OJZ3355" s="71"/>
      <c r="OKA3355" s="71"/>
      <c r="OKB3355" s="71"/>
      <c r="OKC3355" s="71"/>
      <c r="OKD3355" s="71"/>
      <c r="OKE3355" s="71"/>
      <c r="OKF3355" s="71"/>
      <c r="OKG3355" s="71"/>
      <c r="OKH3355" s="71"/>
      <c r="OKI3355" s="71"/>
      <c r="OKJ3355" s="71"/>
      <c r="OKK3355" s="71"/>
      <c r="OKL3355" s="71"/>
      <c r="OKM3355" s="71"/>
      <c r="OKN3355" s="71"/>
      <c r="OKO3355" s="71"/>
      <c r="OKP3355" s="71"/>
      <c r="OKQ3355" s="71"/>
      <c r="OKR3355" s="71"/>
      <c r="OKS3355" s="71"/>
      <c r="OKT3355" s="71"/>
      <c r="OKU3355" s="71"/>
      <c r="OKV3355" s="71"/>
      <c r="OKW3355" s="71"/>
      <c r="OKX3355" s="71"/>
      <c r="OKY3355" s="71"/>
      <c r="OKZ3355" s="71"/>
      <c r="OLA3355" s="71"/>
      <c r="OLB3355" s="71"/>
      <c r="OLC3355" s="71"/>
      <c r="OLD3355" s="71"/>
      <c r="OLE3355" s="71"/>
      <c r="OLF3355" s="71"/>
      <c r="OLG3355" s="71"/>
      <c r="OLH3355" s="71"/>
      <c r="OLI3355" s="71"/>
      <c r="OLJ3355" s="71"/>
      <c r="OLK3355" s="71"/>
      <c r="OLL3355" s="71"/>
      <c r="OLM3355" s="71"/>
      <c r="OLN3355" s="71"/>
      <c r="OLO3355" s="71"/>
      <c r="OLP3355" s="71"/>
      <c r="OLQ3355" s="71"/>
      <c r="OLR3355" s="71"/>
      <c r="OLS3355" s="71"/>
      <c r="OLT3355" s="71"/>
      <c r="OLU3355" s="71"/>
      <c r="OLV3355" s="71"/>
      <c r="OLW3355" s="71"/>
      <c r="OLX3355" s="71"/>
      <c r="OLY3355" s="71"/>
      <c r="OLZ3355" s="71"/>
      <c r="OMA3355" s="71"/>
      <c r="OMB3355" s="71"/>
      <c r="OMC3355" s="71"/>
      <c r="OMD3355" s="71"/>
      <c r="OME3355" s="71"/>
      <c r="OMF3355" s="71"/>
      <c r="OMG3355" s="71"/>
      <c r="OMH3355" s="71"/>
      <c r="OMI3355" s="71"/>
      <c r="OMJ3355" s="71"/>
      <c r="OMK3355" s="71"/>
      <c r="OML3355" s="71"/>
      <c r="OMM3355" s="71"/>
      <c r="OMN3355" s="71"/>
      <c r="OMO3355" s="71"/>
      <c r="OMP3355" s="71"/>
      <c r="OMQ3355" s="71"/>
      <c r="OMR3355" s="71"/>
      <c r="OMS3355" s="71"/>
      <c r="OMT3355" s="71"/>
      <c r="OMU3355" s="71"/>
      <c r="OMV3355" s="71"/>
      <c r="OMW3355" s="71"/>
      <c r="OMX3355" s="71"/>
      <c r="OMY3355" s="71"/>
      <c r="OMZ3355" s="71"/>
      <c r="ONA3355" s="71"/>
      <c r="ONB3355" s="71"/>
      <c r="ONC3355" s="71"/>
      <c r="OND3355" s="71"/>
      <c r="ONE3355" s="71"/>
      <c r="ONF3355" s="71"/>
      <c r="ONG3355" s="71"/>
      <c r="ONH3355" s="71"/>
      <c r="ONI3355" s="71"/>
      <c r="ONJ3355" s="71"/>
      <c r="ONK3355" s="71"/>
      <c r="ONL3355" s="71"/>
      <c r="ONM3355" s="71"/>
      <c r="ONN3355" s="71"/>
      <c r="ONO3355" s="71"/>
      <c r="ONP3355" s="71"/>
      <c r="ONQ3355" s="71"/>
      <c r="ONR3355" s="71"/>
      <c r="ONS3355" s="71"/>
      <c r="ONT3355" s="71"/>
      <c r="ONU3355" s="71"/>
      <c r="ONV3355" s="71"/>
      <c r="ONW3355" s="71"/>
      <c r="ONX3355" s="71"/>
      <c r="ONY3355" s="71"/>
      <c r="ONZ3355" s="71"/>
      <c r="OOA3355" s="71"/>
      <c r="OOB3355" s="71"/>
      <c r="OOC3355" s="71"/>
      <c r="OOD3355" s="71"/>
      <c r="OOE3355" s="71"/>
      <c r="OOF3355" s="71"/>
      <c r="OOG3355" s="71"/>
      <c r="OOH3355" s="71"/>
      <c r="OOI3355" s="71"/>
      <c r="OOJ3355" s="71"/>
      <c r="OOK3355" s="71"/>
      <c r="OOL3355" s="71"/>
      <c r="OOM3355" s="71"/>
      <c r="OON3355" s="71"/>
      <c r="OOO3355" s="71"/>
      <c r="OOP3355" s="71"/>
      <c r="OOQ3355" s="71"/>
      <c r="OOR3355" s="71"/>
      <c r="OOS3355" s="71"/>
      <c r="OOT3355" s="71"/>
      <c r="OOU3355" s="71"/>
      <c r="OOV3355" s="71"/>
      <c r="OOW3355" s="71"/>
      <c r="OOX3355" s="71"/>
      <c r="OOY3355" s="71"/>
      <c r="OOZ3355" s="71"/>
      <c r="OPA3355" s="71"/>
      <c r="OPB3355" s="71"/>
      <c r="OPC3355" s="71"/>
      <c r="OPD3355" s="71"/>
      <c r="OPE3355" s="71"/>
      <c r="OPF3355" s="71"/>
      <c r="OPG3355" s="71"/>
      <c r="OPH3355" s="71"/>
      <c r="OPI3355" s="71"/>
      <c r="OPJ3355" s="71"/>
      <c r="OPK3355" s="71"/>
      <c r="OPL3355" s="71"/>
      <c r="OPM3355" s="71"/>
      <c r="OPN3355" s="71"/>
      <c r="OPO3355" s="71"/>
      <c r="OPP3355" s="71"/>
      <c r="OPQ3355" s="71"/>
      <c r="OPR3355" s="71"/>
      <c r="OPS3355" s="71"/>
      <c r="OPT3355" s="71"/>
      <c r="OPU3355" s="71"/>
      <c r="OPV3355" s="71"/>
      <c r="OPW3355" s="71"/>
      <c r="OPX3355" s="71"/>
      <c r="OPY3355" s="71"/>
      <c r="OPZ3355" s="71"/>
      <c r="OQA3355" s="71"/>
      <c r="OQB3355" s="71"/>
      <c r="OQC3355" s="71"/>
      <c r="OQD3355" s="71"/>
      <c r="OQE3355" s="71"/>
      <c r="OQF3355" s="71"/>
      <c r="OQG3355" s="71"/>
      <c r="OQH3355" s="71"/>
      <c r="OQI3355" s="71"/>
      <c r="OQJ3355" s="71"/>
      <c r="OQK3355" s="71"/>
      <c r="OQL3355" s="71"/>
      <c r="OQM3355" s="71"/>
      <c r="OQN3355" s="71"/>
      <c r="OQO3355" s="71"/>
      <c r="OQP3355" s="71"/>
      <c r="OQQ3355" s="71"/>
      <c r="OQR3355" s="71"/>
      <c r="OQS3355" s="71"/>
      <c r="OQT3355" s="71"/>
      <c r="OQU3355" s="71"/>
      <c r="OQV3355" s="71"/>
      <c r="OQW3355" s="71"/>
      <c r="OQX3355" s="71"/>
      <c r="OQY3355" s="71"/>
      <c r="OQZ3355" s="71"/>
      <c r="ORA3355" s="71"/>
      <c r="ORB3355" s="71"/>
      <c r="ORC3355" s="71"/>
      <c r="ORD3355" s="71"/>
      <c r="ORE3355" s="71"/>
      <c r="ORF3355" s="71"/>
      <c r="ORG3355" s="71"/>
      <c r="ORH3355" s="71"/>
      <c r="ORI3355" s="71"/>
      <c r="ORJ3355" s="71"/>
      <c r="ORK3355" s="71"/>
      <c r="ORL3355" s="71"/>
      <c r="ORM3355" s="71"/>
      <c r="ORN3355" s="71"/>
      <c r="ORO3355" s="71"/>
      <c r="ORP3355" s="71"/>
      <c r="ORQ3355" s="71"/>
      <c r="ORR3355" s="71"/>
      <c r="ORS3355" s="71"/>
      <c r="ORT3355" s="71"/>
      <c r="ORU3355" s="71"/>
      <c r="ORV3355" s="71"/>
      <c r="ORW3355" s="71"/>
      <c r="ORX3355" s="71"/>
      <c r="ORY3355" s="71"/>
      <c r="ORZ3355" s="71"/>
      <c r="OSA3355" s="71"/>
      <c r="OSB3355" s="71"/>
      <c r="OSC3355" s="71"/>
      <c r="OSD3355" s="71"/>
      <c r="OSE3355" s="71"/>
      <c r="OSF3355" s="71"/>
      <c r="OSG3355" s="71"/>
      <c r="OSH3355" s="71"/>
      <c r="OSI3355" s="71"/>
      <c r="OSJ3355" s="71"/>
      <c r="OSK3355" s="71"/>
      <c r="OSL3355" s="71"/>
      <c r="OSM3355" s="71"/>
      <c r="OSN3355" s="71"/>
      <c r="OSO3355" s="71"/>
      <c r="OSP3355" s="71"/>
      <c r="OSQ3355" s="71"/>
      <c r="OSR3355" s="71"/>
      <c r="OSS3355" s="71"/>
      <c r="OST3355" s="71"/>
      <c r="OSU3355" s="71"/>
      <c r="OSV3355" s="71"/>
      <c r="OSW3355" s="71"/>
      <c r="OSX3355" s="71"/>
      <c r="OSY3355" s="71"/>
      <c r="OSZ3355" s="71"/>
      <c r="OTA3355" s="71"/>
      <c r="OTB3355" s="71"/>
      <c r="OTC3355" s="71"/>
      <c r="OTD3355" s="71"/>
      <c r="OTE3355" s="71"/>
      <c r="OTF3355" s="71"/>
      <c r="OTG3355" s="71"/>
      <c r="OTH3355" s="71"/>
      <c r="OTI3355" s="71"/>
      <c r="OTJ3355" s="71"/>
      <c r="OTK3355" s="71"/>
      <c r="OTL3355" s="71"/>
      <c r="OTM3355" s="71"/>
      <c r="OTN3355" s="71"/>
      <c r="OTO3355" s="71"/>
      <c r="OTP3355" s="71"/>
      <c r="OTQ3355" s="71"/>
      <c r="OTR3355" s="71"/>
      <c r="OTS3355" s="71"/>
      <c r="OTT3355" s="71"/>
      <c r="OTU3355" s="71"/>
      <c r="OTV3355" s="71"/>
      <c r="OTW3355" s="71"/>
      <c r="OTX3355" s="71"/>
      <c r="OTY3355" s="71"/>
      <c r="OTZ3355" s="71"/>
      <c r="OUA3355" s="71"/>
      <c r="OUB3355" s="71"/>
      <c r="OUC3355" s="71"/>
      <c r="OUD3355" s="71"/>
      <c r="OUE3355" s="71"/>
      <c r="OUF3355" s="71"/>
      <c r="OUG3355" s="71"/>
      <c r="OUH3355" s="71"/>
      <c r="OUI3355" s="71"/>
      <c r="OUJ3355" s="71"/>
      <c r="OUK3355" s="71"/>
      <c r="OUL3355" s="71"/>
      <c r="OUM3355" s="71"/>
      <c r="OUN3355" s="71"/>
      <c r="OUO3355" s="71"/>
      <c r="OUP3355" s="71"/>
      <c r="OUQ3355" s="71"/>
      <c r="OUR3355" s="71"/>
      <c r="OUS3355" s="71"/>
      <c r="OUT3355" s="71"/>
      <c r="OUU3355" s="71"/>
      <c r="OUV3355" s="71"/>
      <c r="OUW3355" s="71"/>
      <c r="OUX3355" s="71"/>
      <c r="OUY3355" s="71"/>
      <c r="OUZ3355" s="71"/>
      <c r="OVA3355" s="71"/>
      <c r="OVB3355" s="71"/>
      <c r="OVC3355" s="71"/>
      <c r="OVD3355" s="71"/>
      <c r="OVE3355" s="71"/>
      <c r="OVF3355" s="71"/>
      <c r="OVG3355" s="71"/>
      <c r="OVH3355" s="71"/>
      <c r="OVI3355" s="71"/>
      <c r="OVJ3355" s="71"/>
      <c r="OVK3355" s="71"/>
      <c r="OVL3355" s="71"/>
      <c r="OVM3355" s="71"/>
      <c r="OVN3355" s="71"/>
      <c r="OVO3355" s="71"/>
      <c r="OVP3355" s="71"/>
      <c r="OVQ3355" s="71"/>
      <c r="OVR3355" s="71"/>
      <c r="OVS3355" s="71"/>
      <c r="OVT3355" s="71"/>
      <c r="OVU3355" s="71"/>
      <c r="OVV3355" s="71"/>
      <c r="OVW3355" s="71"/>
      <c r="OVX3355" s="71"/>
      <c r="OVY3355" s="71"/>
      <c r="OVZ3355" s="71"/>
      <c r="OWA3355" s="71"/>
      <c r="OWB3355" s="71"/>
      <c r="OWC3355" s="71"/>
      <c r="OWD3355" s="71"/>
      <c r="OWE3355" s="71"/>
      <c r="OWF3355" s="71"/>
      <c r="OWG3355" s="71"/>
      <c r="OWH3355" s="71"/>
      <c r="OWI3355" s="71"/>
      <c r="OWJ3355" s="71"/>
      <c r="OWK3355" s="71"/>
      <c r="OWL3355" s="71"/>
      <c r="OWM3355" s="71"/>
      <c r="OWN3355" s="71"/>
      <c r="OWO3355" s="71"/>
      <c r="OWP3355" s="71"/>
      <c r="OWQ3355" s="71"/>
      <c r="OWR3355" s="71"/>
      <c r="OWS3355" s="71"/>
      <c r="OWT3355" s="71"/>
      <c r="OWU3355" s="71"/>
      <c r="OWV3355" s="71"/>
      <c r="OWW3355" s="71"/>
      <c r="OWX3355" s="71"/>
      <c r="OWY3355" s="71"/>
      <c r="OWZ3355" s="71"/>
      <c r="OXA3355" s="71"/>
      <c r="OXB3355" s="71"/>
      <c r="OXC3355" s="71"/>
      <c r="OXD3355" s="71"/>
      <c r="OXE3355" s="71"/>
      <c r="OXF3355" s="71"/>
      <c r="OXG3355" s="71"/>
      <c r="OXH3355" s="71"/>
      <c r="OXI3355" s="71"/>
      <c r="OXJ3355" s="71"/>
      <c r="OXK3355" s="71"/>
      <c r="OXL3355" s="71"/>
      <c r="OXM3355" s="71"/>
      <c r="OXN3355" s="71"/>
      <c r="OXO3355" s="71"/>
      <c r="OXP3355" s="71"/>
      <c r="OXQ3355" s="71"/>
      <c r="OXR3355" s="71"/>
      <c r="OXS3355" s="71"/>
      <c r="OXT3355" s="71"/>
      <c r="OXU3355" s="71"/>
      <c r="OXV3355" s="71"/>
      <c r="OXW3355" s="71"/>
      <c r="OXX3355" s="71"/>
      <c r="OXY3355" s="71"/>
      <c r="OXZ3355" s="71"/>
      <c r="OYA3355" s="71"/>
      <c r="OYB3355" s="71"/>
      <c r="OYC3355" s="71"/>
      <c r="OYD3355" s="71"/>
      <c r="OYE3355" s="71"/>
      <c r="OYF3355" s="71"/>
      <c r="OYG3355" s="71"/>
      <c r="OYH3355" s="71"/>
      <c r="OYI3355" s="71"/>
      <c r="OYJ3355" s="71"/>
      <c r="OYK3355" s="71"/>
      <c r="OYL3355" s="71"/>
      <c r="OYM3355" s="71"/>
      <c r="OYN3355" s="71"/>
      <c r="OYO3355" s="71"/>
      <c r="OYP3355" s="71"/>
      <c r="OYQ3355" s="71"/>
      <c r="OYR3355" s="71"/>
      <c r="OYS3355" s="71"/>
      <c r="OYT3355" s="71"/>
      <c r="OYU3355" s="71"/>
      <c r="OYV3355" s="71"/>
      <c r="OYW3355" s="71"/>
      <c r="OYX3355" s="71"/>
      <c r="OYY3355" s="71"/>
      <c r="OYZ3355" s="71"/>
      <c r="OZA3355" s="71"/>
      <c r="OZB3355" s="71"/>
      <c r="OZC3355" s="71"/>
      <c r="OZD3355" s="71"/>
      <c r="OZE3355" s="71"/>
      <c r="OZF3355" s="71"/>
      <c r="OZG3355" s="71"/>
      <c r="OZH3355" s="71"/>
      <c r="OZI3355" s="71"/>
      <c r="OZJ3355" s="71"/>
      <c r="OZK3355" s="71"/>
      <c r="OZL3355" s="71"/>
      <c r="OZM3355" s="71"/>
      <c r="OZN3355" s="71"/>
      <c r="OZO3355" s="71"/>
      <c r="OZP3355" s="71"/>
      <c r="OZQ3355" s="71"/>
      <c r="OZR3355" s="71"/>
      <c r="OZS3355" s="71"/>
      <c r="OZT3355" s="71"/>
      <c r="OZU3355" s="71"/>
      <c r="OZV3355" s="71"/>
      <c r="OZW3355" s="71"/>
      <c r="OZX3355" s="71"/>
      <c r="OZY3355" s="71"/>
      <c r="OZZ3355" s="71"/>
      <c r="PAA3355" s="71"/>
      <c r="PAB3355" s="71"/>
      <c r="PAC3355" s="71"/>
      <c r="PAD3355" s="71"/>
      <c r="PAE3355" s="71"/>
      <c r="PAF3355" s="71"/>
      <c r="PAG3355" s="71"/>
      <c r="PAH3355" s="71"/>
      <c r="PAI3355" s="71"/>
      <c r="PAJ3355" s="71"/>
      <c r="PAK3355" s="71"/>
      <c r="PAL3355" s="71"/>
      <c r="PAM3355" s="71"/>
      <c r="PAN3355" s="71"/>
      <c r="PAO3355" s="71"/>
      <c r="PAP3355" s="71"/>
      <c r="PAQ3355" s="71"/>
      <c r="PAR3355" s="71"/>
      <c r="PAS3355" s="71"/>
      <c r="PAT3355" s="71"/>
      <c r="PAU3355" s="71"/>
      <c r="PAV3355" s="71"/>
      <c r="PAW3355" s="71"/>
      <c r="PAX3355" s="71"/>
      <c r="PAY3355" s="71"/>
      <c r="PAZ3355" s="71"/>
      <c r="PBA3355" s="71"/>
      <c r="PBB3355" s="71"/>
      <c r="PBC3355" s="71"/>
      <c r="PBD3355" s="71"/>
      <c r="PBE3355" s="71"/>
      <c r="PBF3355" s="71"/>
      <c r="PBG3355" s="71"/>
      <c r="PBH3355" s="71"/>
      <c r="PBI3355" s="71"/>
      <c r="PBJ3355" s="71"/>
      <c r="PBK3355" s="71"/>
      <c r="PBL3355" s="71"/>
      <c r="PBM3355" s="71"/>
      <c r="PBN3355" s="71"/>
      <c r="PBO3355" s="71"/>
      <c r="PBP3355" s="71"/>
      <c r="PBQ3355" s="71"/>
      <c r="PBR3355" s="71"/>
      <c r="PBS3355" s="71"/>
      <c r="PBT3355" s="71"/>
      <c r="PBU3355" s="71"/>
      <c r="PBV3355" s="71"/>
      <c r="PBW3355" s="71"/>
      <c r="PBX3355" s="71"/>
      <c r="PBY3355" s="71"/>
      <c r="PBZ3355" s="71"/>
      <c r="PCA3355" s="71"/>
      <c r="PCB3355" s="71"/>
      <c r="PCC3355" s="71"/>
      <c r="PCD3355" s="71"/>
      <c r="PCE3355" s="71"/>
      <c r="PCF3355" s="71"/>
      <c r="PCG3355" s="71"/>
      <c r="PCH3355" s="71"/>
      <c r="PCI3355" s="71"/>
      <c r="PCJ3355" s="71"/>
      <c r="PCK3355" s="71"/>
      <c r="PCL3355" s="71"/>
      <c r="PCM3355" s="71"/>
      <c r="PCN3355" s="71"/>
      <c r="PCO3355" s="71"/>
      <c r="PCP3355" s="71"/>
      <c r="PCQ3355" s="71"/>
      <c r="PCR3355" s="71"/>
      <c r="PCS3355" s="71"/>
      <c r="PCT3355" s="71"/>
      <c r="PCU3355" s="71"/>
      <c r="PCV3355" s="71"/>
      <c r="PCW3355" s="71"/>
      <c r="PCX3355" s="71"/>
      <c r="PCY3355" s="71"/>
      <c r="PCZ3355" s="71"/>
      <c r="PDA3355" s="71"/>
      <c r="PDB3355" s="71"/>
      <c r="PDC3355" s="71"/>
      <c r="PDD3355" s="71"/>
      <c r="PDE3355" s="71"/>
      <c r="PDF3355" s="71"/>
      <c r="PDG3355" s="71"/>
      <c r="PDH3355" s="71"/>
      <c r="PDI3355" s="71"/>
      <c r="PDJ3355" s="71"/>
      <c r="PDK3355" s="71"/>
      <c r="PDL3355" s="71"/>
      <c r="PDM3355" s="71"/>
      <c r="PDN3355" s="71"/>
      <c r="PDO3355" s="71"/>
      <c r="PDP3355" s="71"/>
      <c r="PDQ3355" s="71"/>
      <c r="PDR3355" s="71"/>
      <c r="PDS3355" s="71"/>
      <c r="PDT3355" s="71"/>
      <c r="PDU3355" s="71"/>
      <c r="PDV3355" s="71"/>
      <c r="PDW3355" s="71"/>
      <c r="PDX3355" s="71"/>
      <c r="PDY3355" s="71"/>
      <c r="PDZ3355" s="71"/>
      <c r="PEA3355" s="71"/>
      <c r="PEB3355" s="71"/>
      <c r="PEC3355" s="71"/>
      <c r="PED3355" s="71"/>
      <c r="PEE3355" s="71"/>
      <c r="PEF3355" s="71"/>
      <c r="PEG3355" s="71"/>
      <c r="PEH3355" s="71"/>
      <c r="PEI3355" s="71"/>
      <c r="PEJ3355" s="71"/>
      <c r="PEK3355" s="71"/>
      <c r="PEL3355" s="71"/>
      <c r="PEM3355" s="71"/>
      <c r="PEN3355" s="71"/>
      <c r="PEO3355" s="71"/>
      <c r="PEP3355" s="71"/>
      <c r="PEQ3355" s="71"/>
      <c r="PER3355" s="71"/>
      <c r="PES3355" s="71"/>
      <c r="PET3355" s="71"/>
      <c r="PEU3355" s="71"/>
      <c r="PEV3355" s="71"/>
      <c r="PEW3355" s="71"/>
      <c r="PEX3355" s="71"/>
      <c r="PEY3355" s="71"/>
      <c r="PEZ3355" s="71"/>
      <c r="PFA3355" s="71"/>
      <c r="PFB3355" s="71"/>
      <c r="PFC3355" s="71"/>
      <c r="PFD3355" s="71"/>
      <c r="PFE3355" s="71"/>
      <c r="PFF3355" s="71"/>
      <c r="PFG3355" s="71"/>
      <c r="PFH3355" s="71"/>
      <c r="PFI3355" s="71"/>
      <c r="PFJ3355" s="71"/>
      <c r="PFK3355" s="71"/>
      <c r="PFL3355" s="71"/>
      <c r="PFM3355" s="71"/>
      <c r="PFN3355" s="71"/>
      <c r="PFO3355" s="71"/>
      <c r="PFP3355" s="71"/>
      <c r="PFQ3355" s="71"/>
      <c r="PFR3355" s="71"/>
      <c r="PFS3355" s="71"/>
      <c r="PFT3355" s="71"/>
      <c r="PFU3355" s="71"/>
      <c r="PFV3355" s="71"/>
      <c r="PFW3355" s="71"/>
      <c r="PFX3355" s="71"/>
      <c r="PFY3355" s="71"/>
      <c r="PFZ3355" s="71"/>
      <c r="PGA3355" s="71"/>
      <c r="PGB3355" s="71"/>
      <c r="PGC3355" s="71"/>
      <c r="PGD3355" s="71"/>
      <c r="PGE3355" s="71"/>
      <c r="PGF3355" s="71"/>
      <c r="PGG3355" s="71"/>
      <c r="PGH3355" s="71"/>
      <c r="PGI3355" s="71"/>
      <c r="PGJ3355" s="71"/>
      <c r="PGK3355" s="71"/>
      <c r="PGL3355" s="71"/>
      <c r="PGM3355" s="71"/>
      <c r="PGN3355" s="71"/>
      <c r="PGO3355" s="71"/>
      <c r="PGP3355" s="71"/>
      <c r="PGQ3355" s="71"/>
      <c r="PGR3355" s="71"/>
      <c r="PGS3355" s="71"/>
      <c r="PGT3355" s="71"/>
      <c r="PGU3355" s="71"/>
      <c r="PGV3355" s="71"/>
      <c r="PGW3355" s="71"/>
      <c r="PGX3355" s="71"/>
      <c r="PGY3355" s="71"/>
      <c r="PGZ3355" s="71"/>
      <c r="PHA3355" s="71"/>
      <c r="PHB3355" s="71"/>
      <c r="PHC3355" s="71"/>
      <c r="PHD3355" s="71"/>
      <c r="PHE3355" s="71"/>
      <c r="PHF3355" s="71"/>
      <c r="PHG3355" s="71"/>
      <c r="PHH3355" s="71"/>
      <c r="PHI3355" s="71"/>
      <c r="PHJ3355" s="71"/>
      <c r="PHK3355" s="71"/>
      <c r="PHL3355" s="71"/>
      <c r="PHM3355" s="71"/>
      <c r="PHN3355" s="71"/>
      <c r="PHO3355" s="71"/>
      <c r="PHP3355" s="71"/>
      <c r="PHQ3355" s="71"/>
      <c r="PHR3355" s="71"/>
      <c r="PHS3355" s="71"/>
      <c r="PHT3355" s="71"/>
      <c r="PHU3355" s="71"/>
      <c r="PHV3355" s="71"/>
      <c r="PHW3355" s="71"/>
      <c r="PHX3355" s="71"/>
      <c r="PHY3355" s="71"/>
      <c r="PHZ3355" s="71"/>
      <c r="PIA3355" s="71"/>
      <c r="PIB3355" s="71"/>
      <c r="PIC3355" s="71"/>
      <c r="PID3355" s="71"/>
      <c r="PIE3355" s="71"/>
      <c r="PIF3355" s="71"/>
      <c r="PIG3355" s="71"/>
      <c r="PIH3355" s="71"/>
      <c r="PII3355" s="71"/>
      <c r="PIJ3355" s="71"/>
      <c r="PIK3355" s="71"/>
      <c r="PIL3355" s="71"/>
      <c r="PIM3355" s="71"/>
      <c r="PIN3355" s="71"/>
      <c r="PIO3355" s="71"/>
      <c r="PIP3355" s="71"/>
      <c r="PIQ3355" s="71"/>
      <c r="PIR3355" s="71"/>
      <c r="PIS3355" s="71"/>
      <c r="PIT3355" s="71"/>
      <c r="PIU3355" s="71"/>
      <c r="PIV3355" s="71"/>
      <c r="PIW3355" s="71"/>
      <c r="PIX3355" s="71"/>
      <c r="PIY3355" s="71"/>
      <c r="PIZ3355" s="71"/>
      <c r="PJA3355" s="71"/>
      <c r="PJB3355" s="71"/>
      <c r="PJC3355" s="71"/>
      <c r="PJD3355" s="71"/>
      <c r="PJE3355" s="71"/>
      <c r="PJF3355" s="71"/>
      <c r="PJG3355" s="71"/>
      <c r="PJH3355" s="71"/>
      <c r="PJI3355" s="71"/>
      <c r="PJJ3355" s="71"/>
      <c r="PJK3355" s="71"/>
      <c r="PJL3355" s="71"/>
      <c r="PJM3355" s="71"/>
      <c r="PJN3355" s="71"/>
      <c r="PJO3355" s="71"/>
      <c r="PJP3355" s="71"/>
      <c r="PJQ3355" s="71"/>
      <c r="PJR3355" s="71"/>
      <c r="PJS3355" s="71"/>
      <c r="PJT3355" s="71"/>
      <c r="PJU3355" s="71"/>
      <c r="PJV3355" s="71"/>
      <c r="PJW3355" s="71"/>
      <c r="PJX3355" s="71"/>
      <c r="PJY3355" s="71"/>
      <c r="PJZ3355" s="71"/>
      <c r="PKA3355" s="71"/>
      <c r="PKB3355" s="71"/>
      <c r="PKC3355" s="71"/>
      <c r="PKD3355" s="71"/>
      <c r="PKE3355" s="71"/>
      <c r="PKF3355" s="71"/>
      <c r="PKG3355" s="71"/>
      <c r="PKH3355" s="71"/>
      <c r="PKI3355" s="71"/>
      <c r="PKJ3355" s="71"/>
      <c r="PKK3355" s="71"/>
      <c r="PKL3355" s="71"/>
      <c r="PKM3355" s="71"/>
      <c r="PKN3355" s="71"/>
      <c r="PKO3355" s="71"/>
      <c r="PKP3355" s="71"/>
      <c r="PKQ3355" s="71"/>
      <c r="PKR3355" s="71"/>
      <c r="PKS3355" s="71"/>
      <c r="PKT3355" s="71"/>
      <c r="PKU3355" s="71"/>
      <c r="PKV3355" s="71"/>
      <c r="PKW3355" s="71"/>
      <c r="PKX3355" s="71"/>
      <c r="PKY3355" s="71"/>
      <c r="PKZ3355" s="71"/>
      <c r="PLA3355" s="71"/>
      <c r="PLB3355" s="71"/>
      <c r="PLC3355" s="71"/>
      <c r="PLD3355" s="71"/>
      <c r="PLE3355" s="71"/>
      <c r="PLF3355" s="71"/>
      <c r="PLG3355" s="71"/>
      <c r="PLH3355" s="71"/>
      <c r="PLI3355" s="71"/>
      <c r="PLJ3355" s="71"/>
      <c r="PLK3355" s="71"/>
      <c r="PLL3355" s="71"/>
      <c r="PLM3355" s="71"/>
      <c r="PLN3355" s="71"/>
      <c r="PLO3355" s="71"/>
      <c r="PLP3355" s="71"/>
      <c r="PLQ3355" s="71"/>
      <c r="PLR3355" s="71"/>
      <c r="PLS3355" s="71"/>
      <c r="PLT3355" s="71"/>
      <c r="PLU3355" s="71"/>
      <c r="PLV3355" s="71"/>
      <c r="PLW3355" s="71"/>
      <c r="PLX3355" s="71"/>
      <c r="PLY3355" s="71"/>
      <c r="PLZ3355" s="71"/>
      <c r="PMA3355" s="71"/>
      <c r="PMB3355" s="71"/>
      <c r="PMC3355" s="71"/>
      <c r="PMD3355" s="71"/>
      <c r="PME3355" s="71"/>
      <c r="PMF3355" s="71"/>
      <c r="PMG3355" s="71"/>
      <c r="PMH3355" s="71"/>
      <c r="PMI3355" s="71"/>
      <c r="PMJ3355" s="71"/>
      <c r="PMK3355" s="71"/>
      <c r="PML3355" s="71"/>
      <c r="PMM3355" s="71"/>
      <c r="PMN3355" s="71"/>
      <c r="PMO3355" s="71"/>
      <c r="PMP3355" s="71"/>
      <c r="PMQ3355" s="71"/>
      <c r="PMR3355" s="71"/>
      <c r="PMS3355" s="71"/>
      <c r="PMT3355" s="71"/>
      <c r="PMU3355" s="71"/>
      <c r="PMV3355" s="71"/>
      <c r="PMW3355" s="71"/>
      <c r="PMX3355" s="71"/>
      <c r="PMY3355" s="71"/>
      <c r="PMZ3355" s="71"/>
      <c r="PNA3355" s="71"/>
      <c r="PNB3355" s="71"/>
      <c r="PNC3355" s="71"/>
      <c r="PND3355" s="71"/>
      <c r="PNE3355" s="71"/>
      <c r="PNF3355" s="71"/>
      <c r="PNG3355" s="71"/>
      <c r="PNH3355" s="71"/>
      <c r="PNI3355" s="71"/>
      <c r="PNJ3355" s="71"/>
      <c r="PNK3355" s="71"/>
      <c r="PNL3355" s="71"/>
      <c r="PNM3355" s="71"/>
      <c r="PNN3355" s="71"/>
      <c r="PNO3355" s="71"/>
      <c r="PNP3355" s="71"/>
      <c r="PNQ3355" s="71"/>
      <c r="PNR3355" s="71"/>
      <c r="PNS3355" s="71"/>
      <c r="PNT3355" s="71"/>
      <c r="PNU3355" s="71"/>
      <c r="PNV3355" s="71"/>
      <c r="PNW3355" s="71"/>
      <c r="PNX3355" s="71"/>
      <c r="PNY3355" s="71"/>
      <c r="PNZ3355" s="71"/>
      <c r="POA3355" s="71"/>
      <c r="POB3355" s="71"/>
      <c r="POC3355" s="71"/>
      <c r="POD3355" s="71"/>
      <c r="POE3355" s="71"/>
      <c r="POF3355" s="71"/>
      <c r="POG3355" s="71"/>
      <c r="POH3355" s="71"/>
      <c r="POI3355" s="71"/>
      <c r="POJ3355" s="71"/>
      <c r="POK3355" s="71"/>
      <c r="POL3355" s="71"/>
      <c r="POM3355" s="71"/>
      <c r="PON3355" s="71"/>
      <c r="POO3355" s="71"/>
      <c r="POP3355" s="71"/>
      <c r="POQ3355" s="71"/>
      <c r="POR3355" s="71"/>
      <c r="POS3355" s="71"/>
      <c r="POT3355" s="71"/>
      <c r="POU3355" s="71"/>
      <c r="POV3355" s="71"/>
      <c r="POW3355" s="71"/>
      <c r="POX3355" s="71"/>
      <c r="POY3355" s="71"/>
      <c r="POZ3355" s="71"/>
      <c r="PPA3355" s="71"/>
      <c r="PPB3355" s="71"/>
      <c r="PPC3355" s="71"/>
      <c r="PPD3355" s="71"/>
      <c r="PPE3355" s="71"/>
      <c r="PPF3355" s="71"/>
      <c r="PPG3355" s="71"/>
      <c r="PPH3355" s="71"/>
      <c r="PPI3355" s="71"/>
      <c r="PPJ3355" s="71"/>
      <c r="PPK3355" s="71"/>
      <c r="PPL3355" s="71"/>
      <c r="PPM3355" s="71"/>
      <c r="PPN3355" s="71"/>
      <c r="PPO3355" s="71"/>
      <c r="PPP3355" s="71"/>
      <c r="PPQ3355" s="71"/>
      <c r="PPR3355" s="71"/>
      <c r="PPS3355" s="71"/>
      <c r="PPT3355" s="71"/>
      <c r="PPU3355" s="71"/>
      <c r="PPV3355" s="71"/>
      <c r="PPW3355" s="71"/>
      <c r="PPX3355" s="71"/>
      <c r="PPY3355" s="71"/>
      <c r="PPZ3355" s="71"/>
      <c r="PQA3355" s="71"/>
      <c r="PQB3355" s="71"/>
      <c r="PQC3355" s="71"/>
      <c r="PQD3355" s="71"/>
      <c r="PQE3355" s="71"/>
      <c r="PQF3355" s="71"/>
      <c r="PQG3355" s="71"/>
      <c r="PQH3355" s="71"/>
      <c r="PQI3355" s="71"/>
      <c r="PQJ3355" s="71"/>
      <c r="PQK3355" s="71"/>
      <c r="PQL3355" s="71"/>
      <c r="PQM3355" s="71"/>
      <c r="PQN3355" s="71"/>
      <c r="PQO3355" s="71"/>
      <c r="PQP3355" s="71"/>
      <c r="PQQ3355" s="71"/>
      <c r="PQR3355" s="71"/>
      <c r="PQS3355" s="71"/>
      <c r="PQT3355" s="71"/>
      <c r="PQU3355" s="71"/>
      <c r="PQV3355" s="71"/>
      <c r="PQW3355" s="71"/>
      <c r="PQX3355" s="71"/>
      <c r="PQY3355" s="71"/>
      <c r="PQZ3355" s="71"/>
      <c r="PRA3355" s="71"/>
      <c r="PRB3355" s="71"/>
      <c r="PRC3355" s="71"/>
      <c r="PRD3355" s="71"/>
      <c r="PRE3355" s="71"/>
      <c r="PRF3355" s="71"/>
      <c r="PRG3355" s="71"/>
      <c r="PRH3355" s="71"/>
      <c r="PRI3355" s="71"/>
      <c r="PRJ3355" s="71"/>
      <c r="PRK3355" s="71"/>
      <c r="PRL3355" s="71"/>
      <c r="PRM3355" s="71"/>
      <c r="PRN3355" s="71"/>
      <c r="PRO3355" s="71"/>
      <c r="PRP3355" s="71"/>
      <c r="PRQ3355" s="71"/>
      <c r="PRR3355" s="71"/>
      <c r="PRS3355" s="71"/>
      <c r="PRT3355" s="71"/>
      <c r="PRU3355" s="71"/>
      <c r="PRV3355" s="71"/>
      <c r="PRW3355" s="71"/>
      <c r="PRX3355" s="71"/>
      <c r="PRY3355" s="71"/>
      <c r="PRZ3355" s="71"/>
      <c r="PSA3355" s="71"/>
      <c r="PSB3355" s="71"/>
      <c r="PSC3355" s="71"/>
      <c r="PSD3355" s="71"/>
      <c r="PSE3355" s="71"/>
      <c r="PSF3355" s="71"/>
      <c r="PSG3355" s="71"/>
      <c r="PSH3355" s="71"/>
      <c r="PSI3355" s="71"/>
      <c r="PSJ3355" s="71"/>
      <c r="PSK3355" s="71"/>
      <c r="PSL3355" s="71"/>
      <c r="PSM3355" s="71"/>
      <c r="PSN3355" s="71"/>
      <c r="PSO3355" s="71"/>
      <c r="PSP3355" s="71"/>
      <c r="PSQ3355" s="71"/>
      <c r="PSR3355" s="71"/>
      <c r="PSS3355" s="71"/>
      <c r="PST3355" s="71"/>
      <c r="PSU3355" s="71"/>
      <c r="PSV3355" s="71"/>
      <c r="PSW3355" s="71"/>
      <c r="PSX3355" s="71"/>
      <c r="PSY3355" s="71"/>
      <c r="PSZ3355" s="71"/>
      <c r="PTA3355" s="71"/>
      <c r="PTB3355" s="71"/>
      <c r="PTC3355" s="71"/>
      <c r="PTD3355" s="71"/>
      <c r="PTE3355" s="71"/>
      <c r="PTF3355" s="71"/>
      <c r="PTG3355" s="71"/>
      <c r="PTH3355" s="71"/>
      <c r="PTI3355" s="71"/>
      <c r="PTJ3355" s="71"/>
      <c r="PTK3355" s="71"/>
      <c r="PTL3355" s="71"/>
      <c r="PTM3355" s="71"/>
      <c r="PTN3355" s="71"/>
      <c r="PTO3355" s="71"/>
      <c r="PTP3355" s="71"/>
      <c r="PTQ3355" s="71"/>
      <c r="PTR3355" s="71"/>
      <c r="PTS3355" s="71"/>
      <c r="PTT3355" s="71"/>
      <c r="PTU3355" s="71"/>
      <c r="PTV3355" s="71"/>
      <c r="PTW3355" s="71"/>
      <c r="PTX3355" s="71"/>
      <c r="PTY3355" s="71"/>
      <c r="PTZ3355" s="71"/>
      <c r="PUA3355" s="71"/>
      <c r="PUB3355" s="71"/>
      <c r="PUC3355" s="71"/>
      <c r="PUD3355" s="71"/>
      <c r="PUE3355" s="71"/>
      <c r="PUF3355" s="71"/>
      <c r="PUG3355" s="71"/>
      <c r="PUH3355" s="71"/>
      <c r="PUI3355" s="71"/>
      <c r="PUJ3355" s="71"/>
      <c r="PUK3355" s="71"/>
      <c r="PUL3355" s="71"/>
      <c r="PUM3355" s="71"/>
      <c r="PUN3355" s="71"/>
      <c r="PUO3355" s="71"/>
      <c r="PUP3355" s="71"/>
      <c r="PUQ3355" s="71"/>
      <c r="PUR3355" s="71"/>
      <c r="PUS3355" s="71"/>
      <c r="PUT3355" s="71"/>
      <c r="PUU3355" s="71"/>
      <c r="PUV3355" s="71"/>
      <c r="PUW3355" s="71"/>
      <c r="PUX3355" s="71"/>
      <c r="PUY3355" s="71"/>
      <c r="PUZ3355" s="71"/>
      <c r="PVA3355" s="71"/>
      <c r="PVB3355" s="71"/>
      <c r="PVC3355" s="71"/>
      <c r="PVD3355" s="71"/>
      <c r="PVE3355" s="71"/>
      <c r="PVF3355" s="71"/>
      <c r="PVG3355" s="71"/>
      <c r="PVH3355" s="71"/>
      <c r="PVI3355" s="71"/>
      <c r="PVJ3355" s="71"/>
      <c r="PVK3355" s="71"/>
      <c r="PVL3355" s="71"/>
      <c r="PVM3355" s="71"/>
      <c r="PVN3355" s="71"/>
      <c r="PVO3355" s="71"/>
      <c r="PVP3355" s="71"/>
      <c r="PVQ3355" s="71"/>
      <c r="PVR3355" s="71"/>
      <c r="PVS3355" s="71"/>
      <c r="PVT3355" s="71"/>
      <c r="PVU3355" s="71"/>
      <c r="PVV3355" s="71"/>
      <c r="PVW3355" s="71"/>
      <c r="PVX3355" s="71"/>
      <c r="PVY3355" s="71"/>
      <c r="PVZ3355" s="71"/>
      <c r="PWA3355" s="71"/>
      <c r="PWB3355" s="71"/>
      <c r="PWC3355" s="71"/>
      <c r="PWD3355" s="71"/>
      <c r="PWE3355" s="71"/>
      <c r="PWF3355" s="71"/>
      <c r="PWG3355" s="71"/>
      <c r="PWH3355" s="71"/>
      <c r="PWI3355" s="71"/>
      <c r="PWJ3355" s="71"/>
      <c r="PWK3355" s="71"/>
      <c r="PWL3355" s="71"/>
      <c r="PWM3355" s="71"/>
      <c r="PWN3355" s="71"/>
      <c r="PWO3355" s="71"/>
      <c r="PWP3355" s="71"/>
      <c r="PWQ3355" s="71"/>
      <c r="PWR3355" s="71"/>
      <c r="PWS3355" s="71"/>
      <c r="PWT3355" s="71"/>
      <c r="PWU3355" s="71"/>
      <c r="PWV3355" s="71"/>
      <c r="PWW3355" s="71"/>
      <c r="PWX3355" s="71"/>
      <c r="PWY3355" s="71"/>
      <c r="PWZ3355" s="71"/>
      <c r="PXA3355" s="71"/>
      <c r="PXB3355" s="71"/>
      <c r="PXC3355" s="71"/>
      <c r="PXD3355" s="71"/>
      <c r="PXE3355" s="71"/>
      <c r="PXF3355" s="71"/>
      <c r="PXG3355" s="71"/>
      <c r="PXH3355" s="71"/>
      <c r="PXI3355" s="71"/>
      <c r="PXJ3355" s="71"/>
      <c r="PXK3355" s="71"/>
      <c r="PXL3355" s="71"/>
      <c r="PXM3355" s="71"/>
      <c r="PXN3355" s="71"/>
      <c r="PXO3355" s="71"/>
      <c r="PXP3355" s="71"/>
      <c r="PXQ3355" s="71"/>
      <c r="PXR3355" s="71"/>
      <c r="PXS3355" s="71"/>
      <c r="PXT3355" s="71"/>
      <c r="PXU3355" s="71"/>
      <c r="PXV3355" s="71"/>
      <c r="PXW3355" s="71"/>
      <c r="PXX3355" s="71"/>
      <c r="PXY3355" s="71"/>
      <c r="PXZ3355" s="71"/>
      <c r="PYA3355" s="71"/>
      <c r="PYB3355" s="71"/>
      <c r="PYC3355" s="71"/>
      <c r="PYD3355" s="71"/>
      <c r="PYE3355" s="71"/>
      <c r="PYF3355" s="71"/>
      <c r="PYG3355" s="71"/>
      <c r="PYH3355" s="71"/>
      <c r="PYI3355" s="71"/>
      <c r="PYJ3355" s="71"/>
      <c r="PYK3355" s="71"/>
      <c r="PYL3355" s="71"/>
      <c r="PYM3355" s="71"/>
      <c r="PYN3355" s="71"/>
      <c r="PYO3355" s="71"/>
      <c r="PYP3355" s="71"/>
      <c r="PYQ3355" s="71"/>
      <c r="PYR3355" s="71"/>
      <c r="PYS3355" s="71"/>
      <c r="PYT3355" s="71"/>
      <c r="PYU3355" s="71"/>
      <c r="PYV3355" s="71"/>
      <c r="PYW3355" s="71"/>
      <c r="PYX3355" s="71"/>
      <c r="PYY3355" s="71"/>
      <c r="PYZ3355" s="71"/>
      <c r="PZA3355" s="71"/>
      <c r="PZB3355" s="71"/>
      <c r="PZC3355" s="71"/>
      <c r="PZD3355" s="71"/>
      <c r="PZE3355" s="71"/>
      <c r="PZF3355" s="71"/>
      <c r="PZG3355" s="71"/>
      <c r="PZH3355" s="71"/>
      <c r="PZI3355" s="71"/>
      <c r="PZJ3355" s="71"/>
      <c r="PZK3355" s="71"/>
      <c r="PZL3355" s="71"/>
      <c r="PZM3355" s="71"/>
      <c r="PZN3355" s="71"/>
      <c r="PZO3355" s="71"/>
      <c r="PZP3355" s="71"/>
      <c r="PZQ3355" s="71"/>
      <c r="PZR3355" s="71"/>
      <c r="PZS3355" s="71"/>
      <c r="PZT3355" s="71"/>
      <c r="PZU3355" s="71"/>
      <c r="PZV3355" s="71"/>
      <c r="PZW3355" s="71"/>
      <c r="PZX3355" s="71"/>
      <c r="PZY3355" s="71"/>
      <c r="PZZ3355" s="71"/>
      <c r="QAA3355" s="71"/>
      <c r="QAB3355" s="71"/>
      <c r="QAC3355" s="71"/>
      <c r="QAD3355" s="71"/>
      <c r="QAE3355" s="71"/>
      <c r="QAF3355" s="71"/>
      <c r="QAG3355" s="71"/>
      <c r="QAH3355" s="71"/>
      <c r="QAI3355" s="71"/>
      <c r="QAJ3355" s="71"/>
      <c r="QAK3355" s="71"/>
      <c r="QAL3355" s="71"/>
      <c r="QAM3355" s="71"/>
      <c r="QAN3355" s="71"/>
      <c r="QAO3355" s="71"/>
      <c r="QAP3355" s="71"/>
      <c r="QAQ3355" s="71"/>
      <c r="QAR3355" s="71"/>
      <c r="QAS3355" s="71"/>
      <c r="QAT3355" s="71"/>
      <c r="QAU3355" s="71"/>
      <c r="QAV3355" s="71"/>
      <c r="QAW3355" s="71"/>
      <c r="QAX3355" s="71"/>
      <c r="QAY3355" s="71"/>
      <c r="QAZ3355" s="71"/>
      <c r="QBA3355" s="71"/>
      <c r="QBB3355" s="71"/>
      <c r="QBC3355" s="71"/>
      <c r="QBD3355" s="71"/>
      <c r="QBE3355" s="71"/>
      <c r="QBF3355" s="71"/>
      <c r="QBG3355" s="71"/>
      <c r="QBH3355" s="71"/>
      <c r="QBI3355" s="71"/>
      <c r="QBJ3355" s="71"/>
      <c r="QBK3355" s="71"/>
      <c r="QBL3355" s="71"/>
      <c r="QBM3355" s="71"/>
      <c r="QBN3355" s="71"/>
      <c r="QBO3355" s="71"/>
      <c r="QBP3355" s="71"/>
      <c r="QBQ3355" s="71"/>
      <c r="QBR3355" s="71"/>
      <c r="QBS3355" s="71"/>
      <c r="QBT3355" s="71"/>
      <c r="QBU3355" s="71"/>
      <c r="QBV3355" s="71"/>
      <c r="QBW3355" s="71"/>
      <c r="QBX3355" s="71"/>
      <c r="QBY3355" s="71"/>
      <c r="QBZ3355" s="71"/>
      <c r="QCA3355" s="71"/>
      <c r="QCB3355" s="71"/>
      <c r="QCC3355" s="71"/>
      <c r="QCD3355" s="71"/>
      <c r="QCE3355" s="71"/>
      <c r="QCF3355" s="71"/>
      <c r="QCG3355" s="71"/>
      <c r="QCH3355" s="71"/>
      <c r="QCI3355" s="71"/>
      <c r="QCJ3355" s="71"/>
      <c r="QCK3355" s="71"/>
      <c r="QCL3355" s="71"/>
      <c r="QCM3355" s="71"/>
      <c r="QCN3355" s="71"/>
      <c r="QCO3355" s="71"/>
      <c r="QCP3355" s="71"/>
      <c r="QCQ3355" s="71"/>
      <c r="QCR3355" s="71"/>
      <c r="QCS3355" s="71"/>
      <c r="QCT3355" s="71"/>
      <c r="QCU3355" s="71"/>
      <c r="QCV3355" s="71"/>
      <c r="QCW3355" s="71"/>
      <c r="QCX3355" s="71"/>
      <c r="QCY3355" s="71"/>
      <c r="QCZ3355" s="71"/>
      <c r="QDA3355" s="71"/>
      <c r="QDB3355" s="71"/>
      <c r="QDC3355" s="71"/>
      <c r="QDD3355" s="71"/>
      <c r="QDE3355" s="71"/>
      <c r="QDF3355" s="71"/>
      <c r="QDG3355" s="71"/>
      <c r="QDH3355" s="71"/>
      <c r="QDI3355" s="71"/>
      <c r="QDJ3355" s="71"/>
      <c r="QDK3355" s="71"/>
      <c r="QDL3355" s="71"/>
      <c r="QDM3355" s="71"/>
      <c r="QDN3355" s="71"/>
      <c r="QDO3355" s="71"/>
      <c r="QDP3355" s="71"/>
      <c r="QDQ3355" s="71"/>
      <c r="QDR3355" s="71"/>
      <c r="QDS3355" s="71"/>
      <c r="QDT3355" s="71"/>
      <c r="QDU3355" s="71"/>
      <c r="QDV3355" s="71"/>
      <c r="QDW3355" s="71"/>
      <c r="QDX3355" s="71"/>
      <c r="QDY3355" s="71"/>
      <c r="QDZ3355" s="71"/>
      <c r="QEA3355" s="71"/>
      <c r="QEB3355" s="71"/>
      <c r="QEC3355" s="71"/>
      <c r="QED3355" s="71"/>
      <c r="QEE3355" s="71"/>
      <c r="QEF3355" s="71"/>
      <c r="QEG3355" s="71"/>
      <c r="QEH3355" s="71"/>
      <c r="QEI3355" s="71"/>
      <c r="QEJ3355" s="71"/>
      <c r="QEK3355" s="71"/>
      <c r="QEL3355" s="71"/>
      <c r="QEM3355" s="71"/>
      <c r="QEN3355" s="71"/>
      <c r="QEO3355" s="71"/>
      <c r="QEP3355" s="71"/>
      <c r="QEQ3355" s="71"/>
      <c r="QER3355" s="71"/>
      <c r="QES3355" s="71"/>
      <c r="QET3355" s="71"/>
      <c r="QEU3355" s="71"/>
      <c r="QEV3355" s="71"/>
      <c r="QEW3355" s="71"/>
      <c r="QEX3355" s="71"/>
      <c r="QEY3355" s="71"/>
      <c r="QEZ3355" s="71"/>
      <c r="QFA3355" s="71"/>
      <c r="QFB3355" s="71"/>
      <c r="QFC3355" s="71"/>
      <c r="QFD3355" s="71"/>
      <c r="QFE3355" s="71"/>
      <c r="QFF3355" s="71"/>
      <c r="QFG3355" s="71"/>
      <c r="QFH3355" s="71"/>
      <c r="QFI3355" s="71"/>
      <c r="QFJ3355" s="71"/>
      <c r="QFK3355" s="71"/>
      <c r="QFL3355" s="71"/>
      <c r="QFM3355" s="71"/>
      <c r="QFN3355" s="71"/>
      <c r="QFO3355" s="71"/>
      <c r="QFP3355" s="71"/>
      <c r="QFQ3355" s="71"/>
      <c r="QFR3355" s="71"/>
      <c r="QFS3355" s="71"/>
      <c r="QFT3355" s="71"/>
      <c r="QFU3355" s="71"/>
      <c r="QFV3355" s="71"/>
      <c r="QFW3355" s="71"/>
      <c r="QFX3355" s="71"/>
      <c r="QFY3355" s="71"/>
      <c r="QFZ3355" s="71"/>
      <c r="QGA3355" s="71"/>
      <c r="QGB3355" s="71"/>
      <c r="QGC3355" s="71"/>
      <c r="QGD3355" s="71"/>
      <c r="QGE3355" s="71"/>
      <c r="QGF3355" s="71"/>
      <c r="QGG3355" s="71"/>
      <c r="QGH3355" s="71"/>
      <c r="QGI3355" s="71"/>
      <c r="QGJ3355" s="71"/>
      <c r="QGK3355" s="71"/>
      <c r="QGL3355" s="71"/>
      <c r="QGM3355" s="71"/>
      <c r="QGN3355" s="71"/>
      <c r="QGO3355" s="71"/>
      <c r="QGP3355" s="71"/>
      <c r="QGQ3355" s="71"/>
      <c r="QGR3355" s="71"/>
      <c r="QGS3355" s="71"/>
      <c r="QGT3355" s="71"/>
      <c r="QGU3355" s="71"/>
      <c r="QGV3355" s="71"/>
      <c r="QGW3355" s="71"/>
      <c r="QGX3355" s="71"/>
      <c r="QGY3355" s="71"/>
      <c r="QGZ3355" s="71"/>
      <c r="QHA3355" s="71"/>
      <c r="QHB3355" s="71"/>
      <c r="QHC3355" s="71"/>
      <c r="QHD3355" s="71"/>
      <c r="QHE3355" s="71"/>
      <c r="QHF3355" s="71"/>
      <c r="QHG3355" s="71"/>
      <c r="QHH3355" s="71"/>
      <c r="QHI3355" s="71"/>
      <c r="QHJ3355" s="71"/>
      <c r="QHK3355" s="71"/>
      <c r="QHL3355" s="71"/>
      <c r="QHM3355" s="71"/>
      <c r="QHN3355" s="71"/>
      <c r="QHO3355" s="71"/>
      <c r="QHP3355" s="71"/>
      <c r="QHQ3355" s="71"/>
      <c r="QHR3355" s="71"/>
      <c r="QHS3355" s="71"/>
      <c r="QHT3355" s="71"/>
      <c r="QHU3355" s="71"/>
      <c r="QHV3355" s="71"/>
      <c r="QHW3355" s="71"/>
      <c r="QHX3355" s="71"/>
      <c r="QHY3355" s="71"/>
      <c r="QHZ3355" s="71"/>
      <c r="QIA3355" s="71"/>
      <c r="QIB3355" s="71"/>
      <c r="QIC3355" s="71"/>
      <c r="QID3355" s="71"/>
      <c r="QIE3355" s="71"/>
      <c r="QIF3355" s="71"/>
      <c r="QIG3355" s="71"/>
      <c r="QIH3355" s="71"/>
      <c r="QII3355" s="71"/>
      <c r="QIJ3355" s="71"/>
      <c r="QIK3355" s="71"/>
      <c r="QIL3355" s="71"/>
      <c r="QIM3355" s="71"/>
      <c r="QIN3355" s="71"/>
      <c r="QIO3355" s="71"/>
      <c r="QIP3355" s="71"/>
      <c r="QIQ3355" s="71"/>
      <c r="QIR3355" s="71"/>
      <c r="QIS3355" s="71"/>
      <c r="QIT3355" s="71"/>
      <c r="QIU3355" s="71"/>
      <c r="QIV3355" s="71"/>
      <c r="QIW3355" s="71"/>
      <c r="QIX3355" s="71"/>
      <c r="QIY3355" s="71"/>
      <c r="QIZ3355" s="71"/>
      <c r="QJA3355" s="71"/>
      <c r="QJB3355" s="71"/>
      <c r="QJC3355" s="71"/>
      <c r="QJD3355" s="71"/>
      <c r="QJE3355" s="71"/>
      <c r="QJF3355" s="71"/>
      <c r="QJG3355" s="71"/>
      <c r="QJH3355" s="71"/>
      <c r="QJI3355" s="71"/>
      <c r="QJJ3355" s="71"/>
      <c r="QJK3355" s="71"/>
      <c r="QJL3355" s="71"/>
      <c r="QJM3355" s="71"/>
      <c r="QJN3355" s="71"/>
      <c r="QJO3355" s="71"/>
      <c r="QJP3355" s="71"/>
      <c r="QJQ3355" s="71"/>
      <c r="QJR3355" s="71"/>
      <c r="QJS3355" s="71"/>
      <c r="QJT3355" s="71"/>
      <c r="QJU3355" s="71"/>
      <c r="QJV3355" s="71"/>
      <c r="QJW3355" s="71"/>
      <c r="QJX3355" s="71"/>
      <c r="QJY3355" s="71"/>
      <c r="QJZ3355" s="71"/>
      <c r="QKA3355" s="71"/>
      <c r="QKB3355" s="71"/>
      <c r="QKC3355" s="71"/>
      <c r="QKD3355" s="71"/>
      <c r="QKE3355" s="71"/>
      <c r="QKF3355" s="71"/>
      <c r="QKG3355" s="71"/>
      <c r="QKH3355" s="71"/>
      <c r="QKI3355" s="71"/>
      <c r="QKJ3355" s="71"/>
      <c r="QKK3355" s="71"/>
      <c r="QKL3355" s="71"/>
      <c r="QKM3355" s="71"/>
      <c r="QKN3355" s="71"/>
      <c r="QKO3355" s="71"/>
      <c r="QKP3355" s="71"/>
      <c r="QKQ3355" s="71"/>
      <c r="QKR3355" s="71"/>
      <c r="QKS3355" s="71"/>
      <c r="QKT3355" s="71"/>
      <c r="QKU3355" s="71"/>
      <c r="QKV3355" s="71"/>
      <c r="QKW3355" s="71"/>
      <c r="QKX3355" s="71"/>
      <c r="QKY3355" s="71"/>
      <c r="QKZ3355" s="71"/>
      <c r="QLA3355" s="71"/>
      <c r="QLB3355" s="71"/>
      <c r="QLC3355" s="71"/>
      <c r="QLD3355" s="71"/>
      <c r="QLE3355" s="71"/>
      <c r="QLF3355" s="71"/>
      <c r="QLG3355" s="71"/>
      <c r="QLH3355" s="71"/>
      <c r="QLI3355" s="71"/>
      <c r="QLJ3355" s="71"/>
      <c r="QLK3355" s="71"/>
      <c r="QLL3355" s="71"/>
      <c r="QLM3355" s="71"/>
      <c r="QLN3355" s="71"/>
      <c r="QLO3355" s="71"/>
      <c r="QLP3355" s="71"/>
      <c r="QLQ3355" s="71"/>
      <c r="QLR3355" s="71"/>
      <c r="QLS3355" s="71"/>
      <c r="QLT3355" s="71"/>
      <c r="QLU3355" s="71"/>
      <c r="QLV3355" s="71"/>
      <c r="QLW3355" s="71"/>
      <c r="QLX3355" s="71"/>
      <c r="QLY3355" s="71"/>
      <c r="QLZ3355" s="71"/>
      <c r="QMA3355" s="71"/>
      <c r="QMB3355" s="71"/>
      <c r="QMC3355" s="71"/>
      <c r="QMD3355" s="71"/>
      <c r="QME3355" s="71"/>
      <c r="QMF3355" s="71"/>
      <c r="QMG3355" s="71"/>
      <c r="QMH3355" s="71"/>
      <c r="QMI3355" s="71"/>
      <c r="QMJ3355" s="71"/>
      <c r="QMK3355" s="71"/>
      <c r="QML3355" s="71"/>
      <c r="QMM3355" s="71"/>
      <c r="QMN3355" s="71"/>
      <c r="QMO3355" s="71"/>
      <c r="QMP3355" s="71"/>
      <c r="QMQ3355" s="71"/>
      <c r="QMR3355" s="71"/>
      <c r="QMS3355" s="71"/>
      <c r="QMT3355" s="71"/>
      <c r="QMU3355" s="71"/>
      <c r="QMV3355" s="71"/>
      <c r="QMW3355" s="71"/>
      <c r="QMX3355" s="71"/>
      <c r="QMY3355" s="71"/>
      <c r="QMZ3355" s="71"/>
      <c r="QNA3355" s="71"/>
      <c r="QNB3355" s="71"/>
      <c r="QNC3355" s="71"/>
      <c r="QND3355" s="71"/>
      <c r="QNE3355" s="71"/>
      <c r="QNF3355" s="71"/>
      <c r="QNG3355" s="71"/>
      <c r="QNH3355" s="71"/>
      <c r="QNI3355" s="71"/>
      <c r="QNJ3355" s="71"/>
      <c r="QNK3355" s="71"/>
      <c r="QNL3355" s="71"/>
      <c r="QNM3355" s="71"/>
      <c r="QNN3355" s="71"/>
      <c r="QNO3355" s="71"/>
      <c r="QNP3355" s="71"/>
      <c r="QNQ3355" s="71"/>
      <c r="QNR3355" s="71"/>
      <c r="QNS3355" s="71"/>
      <c r="QNT3355" s="71"/>
      <c r="QNU3355" s="71"/>
      <c r="QNV3355" s="71"/>
      <c r="QNW3355" s="71"/>
      <c r="QNX3355" s="71"/>
      <c r="QNY3355" s="71"/>
      <c r="QNZ3355" s="71"/>
      <c r="QOA3355" s="71"/>
      <c r="QOB3355" s="71"/>
      <c r="QOC3355" s="71"/>
      <c r="QOD3355" s="71"/>
      <c r="QOE3355" s="71"/>
      <c r="QOF3355" s="71"/>
      <c r="QOG3355" s="71"/>
      <c r="QOH3355" s="71"/>
      <c r="QOI3355" s="71"/>
      <c r="QOJ3355" s="71"/>
      <c r="QOK3355" s="71"/>
      <c r="QOL3355" s="71"/>
      <c r="QOM3355" s="71"/>
      <c r="QON3355" s="71"/>
      <c r="QOO3355" s="71"/>
      <c r="QOP3355" s="71"/>
      <c r="QOQ3355" s="71"/>
      <c r="QOR3355" s="71"/>
      <c r="QOS3355" s="71"/>
      <c r="QOT3355" s="71"/>
      <c r="QOU3355" s="71"/>
      <c r="QOV3355" s="71"/>
      <c r="QOW3355" s="71"/>
      <c r="QOX3355" s="71"/>
      <c r="QOY3355" s="71"/>
      <c r="QOZ3355" s="71"/>
      <c r="QPA3355" s="71"/>
      <c r="QPB3355" s="71"/>
      <c r="QPC3355" s="71"/>
      <c r="QPD3355" s="71"/>
      <c r="QPE3355" s="71"/>
      <c r="QPF3355" s="71"/>
      <c r="QPG3355" s="71"/>
      <c r="QPH3355" s="71"/>
      <c r="QPI3355" s="71"/>
      <c r="QPJ3355" s="71"/>
      <c r="QPK3355" s="71"/>
      <c r="QPL3355" s="71"/>
      <c r="QPM3355" s="71"/>
      <c r="QPN3355" s="71"/>
      <c r="QPO3355" s="71"/>
      <c r="QPP3355" s="71"/>
      <c r="QPQ3355" s="71"/>
      <c r="QPR3355" s="71"/>
      <c r="QPS3355" s="71"/>
      <c r="QPT3355" s="71"/>
      <c r="QPU3355" s="71"/>
      <c r="QPV3355" s="71"/>
      <c r="QPW3355" s="71"/>
      <c r="QPX3355" s="71"/>
      <c r="QPY3355" s="71"/>
      <c r="QPZ3355" s="71"/>
      <c r="QQA3355" s="71"/>
      <c r="QQB3355" s="71"/>
      <c r="QQC3355" s="71"/>
      <c r="QQD3355" s="71"/>
      <c r="QQE3355" s="71"/>
      <c r="QQF3355" s="71"/>
      <c r="QQG3355" s="71"/>
      <c r="QQH3355" s="71"/>
      <c r="QQI3355" s="71"/>
      <c r="QQJ3355" s="71"/>
      <c r="QQK3355" s="71"/>
      <c r="QQL3355" s="71"/>
      <c r="QQM3355" s="71"/>
      <c r="QQN3355" s="71"/>
      <c r="QQO3355" s="71"/>
      <c r="QQP3355" s="71"/>
      <c r="QQQ3355" s="71"/>
      <c r="QQR3355" s="71"/>
      <c r="QQS3355" s="71"/>
      <c r="QQT3355" s="71"/>
      <c r="QQU3355" s="71"/>
      <c r="QQV3355" s="71"/>
      <c r="QQW3355" s="71"/>
      <c r="QQX3355" s="71"/>
      <c r="QQY3355" s="71"/>
      <c r="QQZ3355" s="71"/>
      <c r="QRA3355" s="71"/>
      <c r="QRB3355" s="71"/>
      <c r="QRC3355" s="71"/>
      <c r="QRD3355" s="71"/>
      <c r="QRE3355" s="71"/>
      <c r="QRF3355" s="71"/>
      <c r="QRG3355" s="71"/>
      <c r="QRH3355" s="71"/>
      <c r="QRI3355" s="71"/>
      <c r="QRJ3355" s="71"/>
      <c r="QRK3355" s="71"/>
      <c r="QRL3355" s="71"/>
      <c r="QRM3355" s="71"/>
      <c r="QRN3355" s="71"/>
      <c r="QRO3355" s="71"/>
      <c r="QRP3355" s="71"/>
      <c r="QRQ3355" s="71"/>
      <c r="QRR3355" s="71"/>
      <c r="QRS3355" s="71"/>
      <c r="QRT3355" s="71"/>
      <c r="QRU3355" s="71"/>
      <c r="QRV3355" s="71"/>
      <c r="QRW3355" s="71"/>
      <c r="QRX3355" s="71"/>
      <c r="QRY3355" s="71"/>
      <c r="QRZ3355" s="71"/>
      <c r="QSA3355" s="71"/>
      <c r="QSB3355" s="71"/>
      <c r="QSC3355" s="71"/>
      <c r="QSD3355" s="71"/>
      <c r="QSE3355" s="71"/>
      <c r="QSF3355" s="71"/>
      <c r="QSG3355" s="71"/>
      <c r="QSH3355" s="71"/>
      <c r="QSI3355" s="71"/>
      <c r="QSJ3355" s="71"/>
      <c r="QSK3355" s="71"/>
      <c r="QSL3355" s="71"/>
      <c r="QSM3355" s="71"/>
      <c r="QSN3355" s="71"/>
      <c r="QSO3355" s="71"/>
      <c r="QSP3355" s="71"/>
      <c r="QSQ3355" s="71"/>
      <c r="QSR3355" s="71"/>
      <c r="QSS3355" s="71"/>
      <c r="QST3355" s="71"/>
      <c r="QSU3355" s="71"/>
      <c r="QSV3355" s="71"/>
      <c r="QSW3355" s="71"/>
      <c r="QSX3355" s="71"/>
      <c r="QSY3355" s="71"/>
      <c r="QSZ3355" s="71"/>
      <c r="QTA3355" s="71"/>
      <c r="QTB3355" s="71"/>
      <c r="QTC3355" s="71"/>
      <c r="QTD3355" s="71"/>
      <c r="QTE3355" s="71"/>
      <c r="QTF3355" s="71"/>
      <c r="QTG3355" s="71"/>
      <c r="QTH3355" s="71"/>
      <c r="QTI3355" s="71"/>
      <c r="QTJ3355" s="71"/>
      <c r="QTK3355" s="71"/>
      <c r="QTL3355" s="71"/>
      <c r="QTM3355" s="71"/>
      <c r="QTN3355" s="71"/>
      <c r="QTO3355" s="71"/>
      <c r="QTP3355" s="71"/>
      <c r="QTQ3355" s="71"/>
      <c r="QTR3355" s="71"/>
      <c r="QTS3355" s="71"/>
      <c r="QTT3355" s="71"/>
      <c r="QTU3355" s="71"/>
      <c r="QTV3355" s="71"/>
      <c r="QTW3355" s="71"/>
      <c r="QTX3355" s="71"/>
      <c r="QTY3355" s="71"/>
      <c r="QTZ3355" s="71"/>
      <c r="QUA3355" s="71"/>
      <c r="QUB3355" s="71"/>
      <c r="QUC3355" s="71"/>
      <c r="QUD3355" s="71"/>
      <c r="QUE3355" s="71"/>
      <c r="QUF3355" s="71"/>
      <c r="QUG3355" s="71"/>
      <c r="QUH3355" s="71"/>
      <c r="QUI3355" s="71"/>
      <c r="QUJ3355" s="71"/>
      <c r="QUK3355" s="71"/>
      <c r="QUL3355" s="71"/>
      <c r="QUM3355" s="71"/>
      <c r="QUN3355" s="71"/>
      <c r="QUO3355" s="71"/>
      <c r="QUP3355" s="71"/>
      <c r="QUQ3355" s="71"/>
      <c r="QUR3355" s="71"/>
      <c r="QUS3355" s="71"/>
      <c r="QUT3355" s="71"/>
      <c r="QUU3355" s="71"/>
      <c r="QUV3355" s="71"/>
      <c r="QUW3355" s="71"/>
      <c r="QUX3355" s="71"/>
      <c r="QUY3355" s="71"/>
      <c r="QUZ3355" s="71"/>
      <c r="QVA3355" s="71"/>
      <c r="QVB3355" s="71"/>
      <c r="QVC3355" s="71"/>
      <c r="QVD3355" s="71"/>
      <c r="QVE3355" s="71"/>
      <c r="QVF3355" s="71"/>
      <c r="QVG3355" s="71"/>
      <c r="QVH3355" s="71"/>
      <c r="QVI3355" s="71"/>
      <c r="QVJ3355" s="71"/>
      <c r="QVK3355" s="71"/>
      <c r="QVL3355" s="71"/>
      <c r="QVM3355" s="71"/>
      <c r="QVN3355" s="71"/>
      <c r="QVO3355" s="71"/>
      <c r="QVP3355" s="71"/>
      <c r="QVQ3355" s="71"/>
      <c r="QVR3355" s="71"/>
      <c r="QVS3355" s="71"/>
      <c r="QVT3355" s="71"/>
      <c r="QVU3355" s="71"/>
      <c r="QVV3355" s="71"/>
      <c r="QVW3355" s="71"/>
      <c r="QVX3355" s="71"/>
      <c r="QVY3355" s="71"/>
      <c r="QVZ3355" s="71"/>
      <c r="QWA3355" s="71"/>
      <c r="QWB3355" s="71"/>
      <c r="QWC3355" s="71"/>
      <c r="QWD3355" s="71"/>
      <c r="QWE3355" s="71"/>
      <c r="QWF3355" s="71"/>
      <c r="QWG3355" s="71"/>
      <c r="QWH3355" s="71"/>
      <c r="QWI3355" s="71"/>
      <c r="QWJ3355" s="71"/>
      <c r="QWK3355" s="71"/>
      <c r="QWL3355" s="71"/>
      <c r="QWM3355" s="71"/>
      <c r="QWN3355" s="71"/>
      <c r="QWO3355" s="71"/>
      <c r="QWP3355" s="71"/>
      <c r="QWQ3355" s="71"/>
      <c r="QWR3355" s="71"/>
      <c r="QWS3355" s="71"/>
      <c r="QWT3355" s="71"/>
      <c r="QWU3355" s="71"/>
      <c r="QWV3355" s="71"/>
      <c r="QWW3355" s="71"/>
      <c r="QWX3355" s="71"/>
      <c r="QWY3355" s="71"/>
      <c r="QWZ3355" s="71"/>
      <c r="QXA3355" s="71"/>
      <c r="QXB3355" s="71"/>
      <c r="QXC3355" s="71"/>
      <c r="QXD3355" s="71"/>
      <c r="QXE3355" s="71"/>
      <c r="QXF3355" s="71"/>
      <c r="QXG3355" s="71"/>
      <c r="QXH3355" s="71"/>
      <c r="QXI3355" s="71"/>
      <c r="QXJ3355" s="71"/>
      <c r="QXK3355" s="71"/>
      <c r="QXL3355" s="71"/>
      <c r="QXM3355" s="71"/>
      <c r="QXN3355" s="71"/>
      <c r="QXO3355" s="71"/>
      <c r="QXP3355" s="71"/>
      <c r="QXQ3355" s="71"/>
      <c r="QXR3355" s="71"/>
      <c r="QXS3355" s="71"/>
      <c r="QXT3355" s="71"/>
      <c r="QXU3355" s="71"/>
      <c r="QXV3355" s="71"/>
      <c r="QXW3355" s="71"/>
      <c r="QXX3355" s="71"/>
      <c r="QXY3355" s="71"/>
      <c r="QXZ3355" s="71"/>
      <c r="QYA3355" s="71"/>
      <c r="QYB3355" s="71"/>
      <c r="QYC3355" s="71"/>
      <c r="QYD3355" s="71"/>
      <c r="QYE3355" s="71"/>
      <c r="QYF3355" s="71"/>
      <c r="QYG3355" s="71"/>
      <c r="QYH3355" s="71"/>
      <c r="QYI3355" s="71"/>
      <c r="QYJ3355" s="71"/>
      <c r="QYK3355" s="71"/>
      <c r="QYL3355" s="71"/>
      <c r="QYM3355" s="71"/>
      <c r="QYN3355" s="71"/>
      <c r="QYO3355" s="71"/>
      <c r="QYP3355" s="71"/>
      <c r="QYQ3355" s="71"/>
      <c r="QYR3355" s="71"/>
      <c r="QYS3355" s="71"/>
      <c r="QYT3355" s="71"/>
      <c r="QYU3355" s="71"/>
      <c r="QYV3355" s="71"/>
      <c r="QYW3355" s="71"/>
      <c r="QYX3355" s="71"/>
      <c r="QYY3355" s="71"/>
      <c r="QYZ3355" s="71"/>
      <c r="QZA3355" s="71"/>
      <c r="QZB3355" s="71"/>
      <c r="QZC3355" s="71"/>
      <c r="QZD3355" s="71"/>
      <c r="QZE3355" s="71"/>
      <c r="QZF3355" s="71"/>
      <c r="QZG3355" s="71"/>
      <c r="QZH3355" s="71"/>
      <c r="QZI3355" s="71"/>
      <c r="QZJ3355" s="71"/>
      <c r="QZK3355" s="71"/>
      <c r="QZL3355" s="71"/>
      <c r="QZM3355" s="71"/>
      <c r="QZN3355" s="71"/>
      <c r="QZO3355" s="71"/>
      <c r="QZP3355" s="71"/>
      <c r="QZQ3355" s="71"/>
      <c r="QZR3355" s="71"/>
      <c r="QZS3355" s="71"/>
      <c r="QZT3355" s="71"/>
      <c r="QZU3355" s="71"/>
      <c r="QZV3355" s="71"/>
      <c r="QZW3355" s="71"/>
      <c r="QZX3355" s="71"/>
      <c r="QZY3355" s="71"/>
      <c r="QZZ3355" s="71"/>
      <c r="RAA3355" s="71"/>
      <c r="RAB3355" s="71"/>
      <c r="RAC3355" s="71"/>
      <c r="RAD3355" s="71"/>
      <c r="RAE3355" s="71"/>
      <c r="RAF3355" s="71"/>
      <c r="RAG3355" s="71"/>
      <c r="RAH3355" s="71"/>
      <c r="RAI3355" s="71"/>
      <c r="RAJ3355" s="71"/>
      <c r="RAK3355" s="71"/>
      <c r="RAL3355" s="71"/>
      <c r="RAM3355" s="71"/>
      <c r="RAN3355" s="71"/>
      <c r="RAO3355" s="71"/>
      <c r="RAP3355" s="71"/>
      <c r="RAQ3355" s="71"/>
      <c r="RAR3355" s="71"/>
      <c r="RAS3355" s="71"/>
      <c r="RAT3355" s="71"/>
      <c r="RAU3355" s="71"/>
      <c r="RAV3355" s="71"/>
      <c r="RAW3355" s="71"/>
      <c r="RAX3355" s="71"/>
      <c r="RAY3355" s="71"/>
      <c r="RAZ3355" s="71"/>
      <c r="RBA3355" s="71"/>
      <c r="RBB3355" s="71"/>
      <c r="RBC3355" s="71"/>
      <c r="RBD3355" s="71"/>
      <c r="RBE3355" s="71"/>
      <c r="RBF3355" s="71"/>
      <c r="RBG3355" s="71"/>
      <c r="RBH3355" s="71"/>
      <c r="RBI3355" s="71"/>
      <c r="RBJ3355" s="71"/>
      <c r="RBK3355" s="71"/>
      <c r="RBL3355" s="71"/>
      <c r="RBM3355" s="71"/>
      <c r="RBN3355" s="71"/>
      <c r="RBO3355" s="71"/>
      <c r="RBP3355" s="71"/>
      <c r="RBQ3355" s="71"/>
      <c r="RBR3355" s="71"/>
      <c r="RBS3355" s="71"/>
      <c r="RBT3355" s="71"/>
      <c r="RBU3355" s="71"/>
      <c r="RBV3355" s="71"/>
      <c r="RBW3355" s="71"/>
      <c r="RBX3355" s="71"/>
      <c r="RBY3355" s="71"/>
      <c r="RBZ3355" s="71"/>
      <c r="RCA3355" s="71"/>
      <c r="RCB3355" s="71"/>
      <c r="RCC3355" s="71"/>
      <c r="RCD3355" s="71"/>
      <c r="RCE3355" s="71"/>
      <c r="RCF3355" s="71"/>
      <c r="RCG3355" s="71"/>
      <c r="RCH3355" s="71"/>
      <c r="RCI3355" s="71"/>
      <c r="RCJ3355" s="71"/>
      <c r="RCK3355" s="71"/>
      <c r="RCL3355" s="71"/>
      <c r="RCM3355" s="71"/>
      <c r="RCN3355" s="71"/>
      <c r="RCO3355" s="71"/>
      <c r="RCP3355" s="71"/>
      <c r="RCQ3355" s="71"/>
      <c r="RCR3355" s="71"/>
      <c r="RCS3355" s="71"/>
      <c r="RCT3355" s="71"/>
      <c r="RCU3355" s="71"/>
      <c r="RCV3355" s="71"/>
      <c r="RCW3355" s="71"/>
      <c r="RCX3355" s="71"/>
      <c r="RCY3355" s="71"/>
      <c r="RCZ3355" s="71"/>
      <c r="RDA3355" s="71"/>
      <c r="RDB3355" s="71"/>
      <c r="RDC3355" s="71"/>
      <c r="RDD3355" s="71"/>
      <c r="RDE3355" s="71"/>
      <c r="RDF3355" s="71"/>
      <c r="RDG3355" s="71"/>
      <c r="RDH3355" s="71"/>
      <c r="RDI3355" s="71"/>
      <c r="RDJ3355" s="71"/>
      <c r="RDK3355" s="71"/>
      <c r="RDL3355" s="71"/>
      <c r="RDM3355" s="71"/>
      <c r="RDN3355" s="71"/>
      <c r="RDO3355" s="71"/>
      <c r="RDP3355" s="71"/>
      <c r="RDQ3355" s="71"/>
      <c r="RDR3355" s="71"/>
      <c r="RDS3355" s="71"/>
      <c r="RDT3355" s="71"/>
      <c r="RDU3355" s="71"/>
      <c r="RDV3355" s="71"/>
      <c r="RDW3355" s="71"/>
      <c r="RDX3355" s="71"/>
      <c r="RDY3355" s="71"/>
      <c r="RDZ3355" s="71"/>
      <c r="REA3355" s="71"/>
      <c r="REB3355" s="71"/>
      <c r="REC3355" s="71"/>
      <c r="RED3355" s="71"/>
      <c r="REE3355" s="71"/>
      <c r="REF3355" s="71"/>
      <c r="REG3355" s="71"/>
      <c r="REH3355" s="71"/>
      <c r="REI3355" s="71"/>
      <c r="REJ3355" s="71"/>
      <c r="REK3355" s="71"/>
      <c r="REL3355" s="71"/>
      <c r="REM3355" s="71"/>
      <c r="REN3355" s="71"/>
      <c r="REO3355" s="71"/>
      <c r="REP3355" s="71"/>
      <c r="REQ3355" s="71"/>
      <c r="RER3355" s="71"/>
      <c r="RES3355" s="71"/>
      <c r="RET3355" s="71"/>
      <c r="REU3355" s="71"/>
      <c r="REV3355" s="71"/>
      <c r="REW3355" s="71"/>
      <c r="REX3355" s="71"/>
      <c r="REY3355" s="71"/>
      <c r="REZ3355" s="71"/>
      <c r="RFA3355" s="71"/>
      <c r="RFB3355" s="71"/>
      <c r="RFC3355" s="71"/>
      <c r="RFD3355" s="71"/>
      <c r="RFE3355" s="71"/>
      <c r="RFF3355" s="71"/>
      <c r="RFG3355" s="71"/>
      <c r="RFH3355" s="71"/>
      <c r="RFI3355" s="71"/>
      <c r="RFJ3355" s="71"/>
      <c r="RFK3355" s="71"/>
      <c r="RFL3355" s="71"/>
      <c r="RFM3355" s="71"/>
      <c r="RFN3355" s="71"/>
      <c r="RFO3355" s="71"/>
      <c r="RFP3355" s="71"/>
      <c r="RFQ3355" s="71"/>
      <c r="RFR3355" s="71"/>
      <c r="RFS3355" s="71"/>
      <c r="RFT3355" s="71"/>
      <c r="RFU3355" s="71"/>
      <c r="RFV3355" s="71"/>
      <c r="RFW3355" s="71"/>
      <c r="RFX3355" s="71"/>
      <c r="RFY3355" s="71"/>
      <c r="RFZ3355" s="71"/>
      <c r="RGA3355" s="71"/>
      <c r="RGB3355" s="71"/>
      <c r="RGC3355" s="71"/>
      <c r="RGD3355" s="71"/>
      <c r="RGE3355" s="71"/>
      <c r="RGF3355" s="71"/>
      <c r="RGG3355" s="71"/>
      <c r="RGH3355" s="71"/>
      <c r="RGI3355" s="71"/>
      <c r="RGJ3355" s="71"/>
      <c r="RGK3355" s="71"/>
      <c r="RGL3355" s="71"/>
      <c r="RGM3355" s="71"/>
      <c r="RGN3355" s="71"/>
      <c r="RGO3355" s="71"/>
      <c r="RGP3355" s="71"/>
      <c r="RGQ3355" s="71"/>
      <c r="RGR3355" s="71"/>
      <c r="RGS3355" s="71"/>
      <c r="RGT3355" s="71"/>
      <c r="RGU3355" s="71"/>
      <c r="RGV3355" s="71"/>
      <c r="RGW3355" s="71"/>
      <c r="RGX3355" s="71"/>
      <c r="RGY3355" s="71"/>
      <c r="RGZ3355" s="71"/>
      <c r="RHA3355" s="71"/>
      <c r="RHB3355" s="71"/>
      <c r="RHC3355" s="71"/>
      <c r="RHD3355" s="71"/>
      <c r="RHE3355" s="71"/>
      <c r="RHF3355" s="71"/>
      <c r="RHG3355" s="71"/>
      <c r="RHH3355" s="71"/>
      <c r="RHI3355" s="71"/>
      <c r="RHJ3355" s="71"/>
      <c r="RHK3355" s="71"/>
      <c r="RHL3355" s="71"/>
      <c r="RHM3355" s="71"/>
      <c r="RHN3355" s="71"/>
      <c r="RHO3355" s="71"/>
      <c r="RHP3355" s="71"/>
      <c r="RHQ3355" s="71"/>
      <c r="RHR3355" s="71"/>
      <c r="RHS3355" s="71"/>
      <c r="RHT3355" s="71"/>
      <c r="RHU3355" s="71"/>
      <c r="RHV3355" s="71"/>
      <c r="RHW3355" s="71"/>
      <c r="RHX3355" s="71"/>
      <c r="RHY3355" s="71"/>
      <c r="RHZ3355" s="71"/>
      <c r="RIA3355" s="71"/>
      <c r="RIB3355" s="71"/>
      <c r="RIC3355" s="71"/>
      <c r="RID3355" s="71"/>
      <c r="RIE3355" s="71"/>
      <c r="RIF3355" s="71"/>
      <c r="RIG3355" s="71"/>
      <c r="RIH3355" s="71"/>
      <c r="RII3355" s="71"/>
      <c r="RIJ3355" s="71"/>
      <c r="RIK3355" s="71"/>
      <c r="RIL3355" s="71"/>
      <c r="RIM3355" s="71"/>
      <c r="RIN3355" s="71"/>
      <c r="RIO3355" s="71"/>
      <c r="RIP3355" s="71"/>
      <c r="RIQ3355" s="71"/>
      <c r="RIR3355" s="71"/>
      <c r="RIS3355" s="71"/>
      <c r="RIT3355" s="71"/>
      <c r="RIU3355" s="71"/>
      <c r="RIV3355" s="71"/>
      <c r="RIW3355" s="71"/>
      <c r="RIX3355" s="71"/>
      <c r="RIY3355" s="71"/>
      <c r="RIZ3355" s="71"/>
      <c r="RJA3355" s="71"/>
      <c r="RJB3355" s="71"/>
      <c r="RJC3355" s="71"/>
      <c r="RJD3355" s="71"/>
      <c r="RJE3355" s="71"/>
      <c r="RJF3355" s="71"/>
      <c r="RJG3355" s="71"/>
      <c r="RJH3355" s="71"/>
      <c r="RJI3355" s="71"/>
      <c r="RJJ3355" s="71"/>
      <c r="RJK3355" s="71"/>
      <c r="RJL3355" s="71"/>
      <c r="RJM3355" s="71"/>
      <c r="RJN3355" s="71"/>
      <c r="RJO3355" s="71"/>
      <c r="RJP3355" s="71"/>
      <c r="RJQ3355" s="71"/>
      <c r="RJR3355" s="71"/>
      <c r="RJS3355" s="71"/>
      <c r="RJT3355" s="71"/>
      <c r="RJU3355" s="71"/>
      <c r="RJV3355" s="71"/>
      <c r="RJW3355" s="71"/>
      <c r="RJX3355" s="71"/>
      <c r="RJY3355" s="71"/>
      <c r="RJZ3355" s="71"/>
      <c r="RKA3355" s="71"/>
      <c r="RKB3355" s="71"/>
      <c r="RKC3355" s="71"/>
      <c r="RKD3355" s="71"/>
      <c r="RKE3355" s="71"/>
      <c r="RKF3355" s="71"/>
      <c r="RKG3355" s="71"/>
      <c r="RKH3355" s="71"/>
      <c r="RKI3355" s="71"/>
      <c r="RKJ3355" s="71"/>
      <c r="RKK3355" s="71"/>
      <c r="RKL3355" s="71"/>
      <c r="RKM3355" s="71"/>
      <c r="RKN3355" s="71"/>
      <c r="RKO3355" s="71"/>
      <c r="RKP3355" s="71"/>
      <c r="RKQ3355" s="71"/>
      <c r="RKR3355" s="71"/>
      <c r="RKS3355" s="71"/>
      <c r="RKT3355" s="71"/>
      <c r="RKU3355" s="71"/>
      <c r="RKV3355" s="71"/>
      <c r="RKW3355" s="71"/>
      <c r="RKX3355" s="71"/>
      <c r="RKY3355" s="71"/>
      <c r="RKZ3355" s="71"/>
      <c r="RLA3355" s="71"/>
      <c r="RLB3355" s="71"/>
      <c r="RLC3355" s="71"/>
      <c r="RLD3355" s="71"/>
      <c r="RLE3355" s="71"/>
      <c r="RLF3355" s="71"/>
      <c r="RLG3355" s="71"/>
      <c r="RLH3355" s="71"/>
      <c r="RLI3355" s="71"/>
      <c r="RLJ3355" s="71"/>
      <c r="RLK3355" s="71"/>
      <c r="RLL3355" s="71"/>
      <c r="RLM3355" s="71"/>
      <c r="RLN3355" s="71"/>
      <c r="RLO3355" s="71"/>
      <c r="RLP3355" s="71"/>
      <c r="RLQ3355" s="71"/>
      <c r="RLR3355" s="71"/>
      <c r="RLS3355" s="71"/>
      <c r="RLT3355" s="71"/>
      <c r="RLU3355" s="71"/>
      <c r="RLV3355" s="71"/>
      <c r="RLW3355" s="71"/>
      <c r="RLX3355" s="71"/>
      <c r="RLY3355" s="71"/>
      <c r="RLZ3355" s="71"/>
      <c r="RMA3355" s="71"/>
      <c r="RMB3355" s="71"/>
      <c r="RMC3355" s="71"/>
      <c r="RMD3355" s="71"/>
      <c r="RME3355" s="71"/>
      <c r="RMF3355" s="71"/>
      <c r="RMG3355" s="71"/>
      <c r="RMH3355" s="71"/>
      <c r="RMI3355" s="71"/>
      <c r="RMJ3355" s="71"/>
      <c r="RMK3355" s="71"/>
      <c r="RML3355" s="71"/>
      <c r="RMM3355" s="71"/>
      <c r="RMN3355" s="71"/>
      <c r="RMO3355" s="71"/>
      <c r="RMP3355" s="71"/>
      <c r="RMQ3355" s="71"/>
      <c r="RMR3355" s="71"/>
      <c r="RMS3355" s="71"/>
      <c r="RMT3355" s="71"/>
      <c r="RMU3355" s="71"/>
      <c r="RMV3355" s="71"/>
      <c r="RMW3355" s="71"/>
      <c r="RMX3355" s="71"/>
      <c r="RMY3355" s="71"/>
      <c r="RMZ3355" s="71"/>
      <c r="RNA3355" s="71"/>
      <c r="RNB3355" s="71"/>
      <c r="RNC3355" s="71"/>
      <c r="RND3355" s="71"/>
      <c r="RNE3355" s="71"/>
      <c r="RNF3355" s="71"/>
      <c r="RNG3355" s="71"/>
      <c r="RNH3355" s="71"/>
      <c r="RNI3355" s="71"/>
      <c r="RNJ3355" s="71"/>
      <c r="RNK3355" s="71"/>
      <c r="RNL3355" s="71"/>
      <c r="RNM3355" s="71"/>
      <c r="RNN3355" s="71"/>
      <c r="RNO3355" s="71"/>
      <c r="RNP3355" s="71"/>
      <c r="RNQ3355" s="71"/>
      <c r="RNR3355" s="71"/>
      <c r="RNS3355" s="71"/>
      <c r="RNT3355" s="71"/>
      <c r="RNU3355" s="71"/>
      <c r="RNV3355" s="71"/>
      <c r="RNW3355" s="71"/>
      <c r="RNX3355" s="71"/>
      <c r="RNY3355" s="71"/>
      <c r="RNZ3355" s="71"/>
      <c r="ROA3355" s="71"/>
      <c r="ROB3355" s="71"/>
      <c r="ROC3355" s="71"/>
      <c r="ROD3355" s="71"/>
      <c r="ROE3355" s="71"/>
      <c r="ROF3355" s="71"/>
      <c r="ROG3355" s="71"/>
      <c r="ROH3355" s="71"/>
      <c r="ROI3355" s="71"/>
      <c r="ROJ3355" s="71"/>
      <c r="ROK3355" s="71"/>
      <c r="ROL3355" s="71"/>
      <c r="ROM3355" s="71"/>
      <c r="RON3355" s="71"/>
      <c r="ROO3355" s="71"/>
      <c r="ROP3355" s="71"/>
      <c r="ROQ3355" s="71"/>
      <c r="ROR3355" s="71"/>
      <c r="ROS3355" s="71"/>
      <c r="ROT3355" s="71"/>
      <c r="ROU3355" s="71"/>
      <c r="ROV3355" s="71"/>
      <c r="ROW3355" s="71"/>
      <c r="ROX3355" s="71"/>
      <c r="ROY3355" s="71"/>
      <c r="ROZ3355" s="71"/>
      <c r="RPA3355" s="71"/>
      <c r="RPB3355" s="71"/>
      <c r="RPC3355" s="71"/>
      <c r="RPD3355" s="71"/>
      <c r="RPE3355" s="71"/>
      <c r="RPF3355" s="71"/>
      <c r="RPG3355" s="71"/>
      <c r="RPH3355" s="71"/>
      <c r="RPI3355" s="71"/>
      <c r="RPJ3355" s="71"/>
      <c r="RPK3355" s="71"/>
      <c r="RPL3355" s="71"/>
      <c r="RPM3355" s="71"/>
      <c r="RPN3355" s="71"/>
      <c r="RPO3355" s="71"/>
      <c r="RPP3355" s="71"/>
      <c r="RPQ3355" s="71"/>
      <c r="RPR3355" s="71"/>
      <c r="RPS3355" s="71"/>
      <c r="RPT3355" s="71"/>
      <c r="RPU3355" s="71"/>
      <c r="RPV3355" s="71"/>
      <c r="RPW3355" s="71"/>
      <c r="RPX3355" s="71"/>
      <c r="RPY3355" s="71"/>
      <c r="RPZ3355" s="71"/>
      <c r="RQA3355" s="71"/>
      <c r="RQB3355" s="71"/>
      <c r="RQC3355" s="71"/>
      <c r="RQD3355" s="71"/>
      <c r="RQE3355" s="71"/>
      <c r="RQF3355" s="71"/>
      <c r="RQG3355" s="71"/>
      <c r="RQH3355" s="71"/>
      <c r="RQI3355" s="71"/>
      <c r="RQJ3355" s="71"/>
      <c r="RQK3355" s="71"/>
      <c r="RQL3355" s="71"/>
      <c r="RQM3355" s="71"/>
      <c r="RQN3355" s="71"/>
      <c r="RQO3355" s="71"/>
      <c r="RQP3355" s="71"/>
      <c r="RQQ3355" s="71"/>
      <c r="RQR3355" s="71"/>
      <c r="RQS3355" s="71"/>
      <c r="RQT3355" s="71"/>
      <c r="RQU3355" s="71"/>
      <c r="RQV3355" s="71"/>
      <c r="RQW3355" s="71"/>
      <c r="RQX3355" s="71"/>
      <c r="RQY3355" s="71"/>
      <c r="RQZ3355" s="71"/>
      <c r="RRA3355" s="71"/>
      <c r="RRB3355" s="71"/>
      <c r="RRC3355" s="71"/>
      <c r="RRD3355" s="71"/>
      <c r="RRE3355" s="71"/>
      <c r="RRF3355" s="71"/>
      <c r="RRG3355" s="71"/>
      <c r="RRH3355" s="71"/>
      <c r="RRI3355" s="71"/>
      <c r="RRJ3355" s="71"/>
      <c r="RRK3355" s="71"/>
      <c r="RRL3355" s="71"/>
      <c r="RRM3355" s="71"/>
      <c r="RRN3355" s="71"/>
      <c r="RRO3355" s="71"/>
      <c r="RRP3355" s="71"/>
      <c r="RRQ3355" s="71"/>
      <c r="RRR3355" s="71"/>
      <c r="RRS3355" s="71"/>
      <c r="RRT3355" s="71"/>
      <c r="RRU3355" s="71"/>
      <c r="RRV3355" s="71"/>
      <c r="RRW3355" s="71"/>
      <c r="RRX3355" s="71"/>
      <c r="RRY3355" s="71"/>
      <c r="RRZ3355" s="71"/>
      <c r="RSA3355" s="71"/>
      <c r="RSB3355" s="71"/>
      <c r="RSC3355" s="71"/>
      <c r="RSD3355" s="71"/>
      <c r="RSE3355" s="71"/>
      <c r="RSF3355" s="71"/>
      <c r="RSG3355" s="71"/>
      <c r="RSH3355" s="71"/>
      <c r="RSI3355" s="71"/>
      <c r="RSJ3355" s="71"/>
      <c r="RSK3355" s="71"/>
      <c r="RSL3355" s="71"/>
      <c r="RSM3355" s="71"/>
      <c r="RSN3355" s="71"/>
      <c r="RSO3355" s="71"/>
      <c r="RSP3355" s="71"/>
      <c r="RSQ3355" s="71"/>
      <c r="RSR3355" s="71"/>
      <c r="RSS3355" s="71"/>
      <c r="RST3355" s="71"/>
      <c r="RSU3355" s="71"/>
      <c r="RSV3355" s="71"/>
      <c r="RSW3355" s="71"/>
      <c r="RSX3355" s="71"/>
      <c r="RSY3355" s="71"/>
      <c r="RSZ3355" s="71"/>
      <c r="RTA3355" s="71"/>
      <c r="RTB3355" s="71"/>
      <c r="RTC3355" s="71"/>
      <c r="RTD3355" s="71"/>
      <c r="RTE3355" s="71"/>
      <c r="RTF3355" s="71"/>
      <c r="RTG3355" s="71"/>
      <c r="RTH3355" s="71"/>
      <c r="RTI3355" s="71"/>
      <c r="RTJ3355" s="71"/>
      <c r="RTK3355" s="71"/>
      <c r="RTL3355" s="71"/>
      <c r="RTM3355" s="71"/>
      <c r="RTN3355" s="71"/>
      <c r="RTO3355" s="71"/>
      <c r="RTP3355" s="71"/>
      <c r="RTQ3355" s="71"/>
      <c r="RTR3355" s="71"/>
      <c r="RTS3355" s="71"/>
      <c r="RTT3355" s="71"/>
      <c r="RTU3355" s="71"/>
      <c r="RTV3355" s="71"/>
      <c r="RTW3355" s="71"/>
      <c r="RTX3355" s="71"/>
      <c r="RTY3355" s="71"/>
      <c r="RTZ3355" s="71"/>
      <c r="RUA3355" s="71"/>
      <c r="RUB3355" s="71"/>
      <c r="RUC3355" s="71"/>
      <c r="RUD3355" s="71"/>
      <c r="RUE3355" s="71"/>
      <c r="RUF3355" s="71"/>
      <c r="RUG3355" s="71"/>
      <c r="RUH3355" s="71"/>
      <c r="RUI3355" s="71"/>
      <c r="RUJ3355" s="71"/>
      <c r="RUK3355" s="71"/>
      <c r="RUL3355" s="71"/>
      <c r="RUM3355" s="71"/>
      <c r="RUN3355" s="71"/>
      <c r="RUO3355" s="71"/>
      <c r="RUP3355" s="71"/>
      <c r="RUQ3355" s="71"/>
      <c r="RUR3355" s="71"/>
      <c r="RUS3355" s="71"/>
      <c r="RUT3355" s="71"/>
      <c r="RUU3355" s="71"/>
      <c r="RUV3355" s="71"/>
      <c r="RUW3355" s="71"/>
      <c r="RUX3355" s="71"/>
      <c r="RUY3355" s="71"/>
      <c r="RUZ3355" s="71"/>
      <c r="RVA3355" s="71"/>
      <c r="RVB3355" s="71"/>
      <c r="RVC3355" s="71"/>
      <c r="RVD3355" s="71"/>
      <c r="RVE3355" s="71"/>
      <c r="RVF3355" s="71"/>
      <c r="RVG3355" s="71"/>
      <c r="RVH3355" s="71"/>
      <c r="RVI3355" s="71"/>
      <c r="RVJ3355" s="71"/>
      <c r="RVK3355" s="71"/>
      <c r="RVL3355" s="71"/>
      <c r="RVM3355" s="71"/>
      <c r="RVN3355" s="71"/>
      <c r="RVO3355" s="71"/>
      <c r="RVP3355" s="71"/>
      <c r="RVQ3355" s="71"/>
      <c r="RVR3355" s="71"/>
      <c r="RVS3355" s="71"/>
      <c r="RVT3355" s="71"/>
      <c r="RVU3355" s="71"/>
      <c r="RVV3355" s="71"/>
      <c r="RVW3355" s="71"/>
      <c r="RVX3355" s="71"/>
      <c r="RVY3355" s="71"/>
      <c r="RVZ3355" s="71"/>
      <c r="RWA3355" s="71"/>
      <c r="RWB3355" s="71"/>
      <c r="RWC3355" s="71"/>
      <c r="RWD3355" s="71"/>
      <c r="RWE3355" s="71"/>
      <c r="RWF3355" s="71"/>
      <c r="RWG3355" s="71"/>
      <c r="RWH3355" s="71"/>
      <c r="RWI3355" s="71"/>
      <c r="RWJ3355" s="71"/>
      <c r="RWK3355" s="71"/>
      <c r="RWL3355" s="71"/>
      <c r="RWM3355" s="71"/>
      <c r="RWN3355" s="71"/>
      <c r="RWO3355" s="71"/>
      <c r="RWP3355" s="71"/>
      <c r="RWQ3355" s="71"/>
      <c r="RWR3355" s="71"/>
      <c r="RWS3355" s="71"/>
      <c r="RWT3355" s="71"/>
      <c r="RWU3355" s="71"/>
      <c r="RWV3355" s="71"/>
      <c r="RWW3355" s="71"/>
      <c r="RWX3355" s="71"/>
      <c r="RWY3355" s="71"/>
      <c r="RWZ3355" s="71"/>
      <c r="RXA3355" s="71"/>
      <c r="RXB3355" s="71"/>
      <c r="RXC3355" s="71"/>
      <c r="RXD3355" s="71"/>
      <c r="RXE3355" s="71"/>
      <c r="RXF3355" s="71"/>
      <c r="RXG3355" s="71"/>
      <c r="RXH3355" s="71"/>
      <c r="RXI3355" s="71"/>
      <c r="RXJ3355" s="71"/>
      <c r="RXK3355" s="71"/>
      <c r="RXL3355" s="71"/>
      <c r="RXM3355" s="71"/>
      <c r="RXN3355" s="71"/>
      <c r="RXO3355" s="71"/>
      <c r="RXP3355" s="71"/>
      <c r="RXQ3355" s="71"/>
      <c r="RXR3355" s="71"/>
      <c r="RXS3355" s="71"/>
      <c r="RXT3355" s="71"/>
      <c r="RXU3355" s="71"/>
      <c r="RXV3355" s="71"/>
      <c r="RXW3355" s="71"/>
      <c r="RXX3355" s="71"/>
      <c r="RXY3355" s="71"/>
      <c r="RXZ3355" s="71"/>
      <c r="RYA3355" s="71"/>
      <c r="RYB3355" s="71"/>
      <c r="RYC3355" s="71"/>
      <c r="RYD3355" s="71"/>
      <c r="RYE3355" s="71"/>
      <c r="RYF3355" s="71"/>
      <c r="RYG3355" s="71"/>
      <c r="RYH3355" s="71"/>
      <c r="RYI3355" s="71"/>
      <c r="RYJ3355" s="71"/>
      <c r="RYK3355" s="71"/>
      <c r="RYL3355" s="71"/>
      <c r="RYM3355" s="71"/>
      <c r="RYN3355" s="71"/>
      <c r="RYO3355" s="71"/>
      <c r="RYP3355" s="71"/>
      <c r="RYQ3355" s="71"/>
      <c r="RYR3355" s="71"/>
      <c r="RYS3355" s="71"/>
      <c r="RYT3355" s="71"/>
      <c r="RYU3355" s="71"/>
      <c r="RYV3355" s="71"/>
      <c r="RYW3355" s="71"/>
      <c r="RYX3355" s="71"/>
      <c r="RYY3355" s="71"/>
      <c r="RYZ3355" s="71"/>
      <c r="RZA3355" s="71"/>
      <c r="RZB3355" s="71"/>
      <c r="RZC3355" s="71"/>
      <c r="RZD3355" s="71"/>
      <c r="RZE3355" s="71"/>
      <c r="RZF3355" s="71"/>
      <c r="RZG3355" s="71"/>
      <c r="RZH3355" s="71"/>
      <c r="RZI3355" s="71"/>
      <c r="RZJ3355" s="71"/>
      <c r="RZK3355" s="71"/>
      <c r="RZL3355" s="71"/>
      <c r="RZM3355" s="71"/>
      <c r="RZN3355" s="71"/>
      <c r="RZO3355" s="71"/>
      <c r="RZP3355" s="71"/>
      <c r="RZQ3355" s="71"/>
      <c r="RZR3355" s="71"/>
      <c r="RZS3355" s="71"/>
      <c r="RZT3355" s="71"/>
      <c r="RZU3355" s="71"/>
      <c r="RZV3355" s="71"/>
      <c r="RZW3355" s="71"/>
      <c r="RZX3355" s="71"/>
      <c r="RZY3355" s="71"/>
      <c r="RZZ3355" s="71"/>
      <c r="SAA3355" s="71"/>
      <c r="SAB3355" s="71"/>
      <c r="SAC3355" s="71"/>
      <c r="SAD3355" s="71"/>
      <c r="SAE3355" s="71"/>
      <c r="SAF3355" s="71"/>
      <c r="SAG3355" s="71"/>
      <c r="SAH3355" s="71"/>
      <c r="SAI3355" s="71"/>
      <c r="SAJ3355" s="71"/>
      <c r="SAK3355" s="71"/>
      <c r="SAL3355" s="71"/>
      <c r="SAM3355" s="71"/>
      <c r="SAN3355" s="71"/>
      <c r="SAO3355" s="71"/>
      <c r="SAP3355" s="71"/>
      <c r="SAQ3355" s="71"/>
      <c r="SAR3355" s="71"/>
      <c r="SAS3355" s="71"/>
      <c r="SAT3355" s="71"/>
      <c r="SAU3355" s="71"/>
      <c r="SAV3355" s="71"/>
      <c r="SAW3355" s="71"/>
      <c r="SAX3355" s="71"/>
      <c r="SAY3355" s="71"/>
      <c r="SAZ3355" s="71"/>
      <c r="SBA3355" s="71"/>
      <c r="SBB3355" s="71"/>
      <c r="SBC3355" s="71"/>
      <c r="SBD3355" s="71"/>
      <c r="SBE3355" s="71"/>
      <c r="SBF3355" s="71"/>
      <c r="SBG3355" s="71"/>
      <c r="SBH3355" s="71"/>
      <c r="SBI3355" s="71"/>
      <c r="SBJ3355" s="71"/>
      <c r="SBK3355" s="71"/>
      <c r="SBL3355" s="71"/>
      <c r="SBM3355" s="71"/>
      <c r="SBN3355" s="71"/>
      <c r="SBO3355" s="71"/>
      <c r="SBP3355" s="71"/>
      <c r="SBQ3355" s="71"/>
      <c r="SBR3355" s="71"/>
      <c r="SBS3355" s="71"/>
      <c r="SBT3355" s="71"/>
      <c r="SBU3355" s="71"/>
      <c r="SBV3355" s="71"/>
      <c r="SBW3355" s="71"/>
      <c r="SBX3355" s="71"/>
      <c r="SBY3355" s="71"/>
      <c r="SBZ3355" s="71"/>
      <c r="SCA3355" s="71"/>
      <c r="SCB3355" s="71"/>
      <c r="SCC3355" s="71"/>
      <c r="SCD3355" s="71"/>
      <c r="SCE3355" s="71"/>
      <c r="SCF3355" s="71"/>
      <c r="SCG3355" s="71"/>
      <c r="SCH3355" s="71"/>
      <c r="SCI3355" s="71"/>
      <c r="SCJ3355" s="71"/>
      <c r="SCK3355" s="71"/>
      <c r="SCL3355" s="71"/>
      <c r="SCM3355" s="71"/>
      <c r="SCN3355" s="71"/>
      <c r="SCO3355" s="71"/>
      <c r="SCP3355" s="71"/>
      <c r="SCQ3355" s="71"/>
      <c r="SCR3355" s="71"/>
      <c r="SCS3355" s="71"/>
      <c r="SCT3355" s="71"/>
      <c r="SCU3355" s="71"/>
      <c r="SCV3355" s="71"/>
      <c r="SCW3355" s="71"/>
      <c r="SCX3355" s="71"/>
      <c r="SCY3355" s="71"/>
      <c r="SCZ3355" s="71"/>
      <c r="SDA3355" s="71"/>
      <c r="SDB3355" s="71"/>
      <c r="SDC3355" s="71"/>
      <c r="SDD3355" s="71"/>
      <c r="SDE3355" s="71"/>
      <c r="SDF3355" s="71"/>
      <c r="SDG3355" s="71"/>
      <c r="SDH3355" s="71"/>
      <c r="SDI3355" s="71"/>
      <c r="SDJ3355" s="71"/>
      <c r="SDK3355" s="71"/>
      <c r="SDL3355" s="71"/>
      <c r="SDM3355" s="71"/>
      <c r="SDN3355" s="71"/>
      <c r="SDO3355" s="71"/>
      <c r="SDP3355" s="71"/>
      <c r="SDQ3355" s="71"/>
      <c r="SDR3355" s="71"/>
      <c r="SDS3355" s="71"/>
      <c r="SDT3355" s="71"/>
      <c r="SDU3355" s="71"/>
      <c r="SDV3355" s="71"/>
      <c r="SDW3355" s="71"/>
      <c r="SDX3355" s="71"/>
      <c r="SDY3355" s="71"/>
      <c r="SDZ3355" s="71"/>
      <c r="SEA3355" s="71"/>
      <c r="SEB3355" s="71"/>
      <c r="SEC3355" s="71"/>
      <c r="SED3355" s="71"/>
      <c r="SEE3355" s="71"/>
      <c r="SEF3355" s="71"/>
      <c r="SEG3355" s="71"/>
      <c r="SEH3355" s="71"/>
      <c r="SEI3355" s="71"/>
      <c r="SEJ3355" s="71"/>
      <c r="SEK3355" s="71"/>
      <c r="SEL3355" s="71"/>
      <c r="SEM3355" s="71"/>
      <c r="SEN3355" s="71"/>
      <c r="SEO3355" s="71"/>
      <c r="SEP3355" s="71"/>
      <c r="SEQ3355" s="71"/>
      <c r="SER3355" s="71"/>
      <c r="SES3355" s="71"/>
      <c r="SET3355" s="71"/>
      <c r="SEU3355" s="71"/>
      <c r="SEV3355" s="71"/>
      <c r="SEW3355" s="71"/>
      <c r="SEX3355" s="71"/>
      <c r="SEY3355" s="71"/>
      <c r="SEZ3355" s="71"/>
      <c r="SFA3355" s="71"/>
      <c r="SFB3355" s="71"/>
      <c r="SFC3355" s="71"/>
      <c r="SFD3355" s="71"/>
      <c r="SFE3355" s="71"/>
      <c r="SFF3355" s="71"/>
      <c r="SFG3355" s="71"/>
      <c r="SFH3355" s="71"/>
      <c r="SFI3355" s="71"/>
      <c r="SFJ3355" s="71"/>
      <c r="SFK3355" s="71"/>
      <c r="SFL3355" s="71"/>
      <c r="SFM3355" s="71"/>
      <c r="SFN3355" s="71"/>
      <c r="SFO3355" s="71"/>
      <c r="SFP3355" s="71"/>
      <c r="SFQ3355" s="71"/>
      <c r="SFR3355" s="71"/>
      <c r="SFS3355" s="71"/>
      <c r="SFT3355" s="71"/>
      <c r="SFU3355" s="71"/>
      <c r="SFV3355" s="71"/>
      <c r="SFW3355" s="71"/>
      <c r="SFX3355" s="71"/>
      <c r="SFY3355" s="71"/>
      <c r="SFZ3355" s="71"/>
      <c r="SGA3355" s="71"/>
      <c r="SGB3355" s="71"/>
      <c r="SGC3355" s="71"/>
      <c r="SGD3355" s="71"/>
      <c r="SGE3355" s="71"/>
      <c r="SGF3355" s="71"/>
      <c r="SGG3355" s="71"/>
      <c r="SGH3355" s="71"/>
      <c r="SGI3355" s="71"/>
      <c r="SGJ3355" s="71"/>
      <c r="SGK3355" s="71"/>
      <c r="SGL3355" s="71"/>
      <c r="SGM3355" s="71"/>
      <c r="SGN3355" s="71"/>
      <c r="SGO3355" s="71"/>
      <c r="SGP3355" s="71"/>
      <c r="SGQ3355" s="71"/>
      <c r="SGR3355" s="71"/>
      <c r="SGS3355" s="71"/>
      <c r="SGT3355" s="71"/>
      <c r="SGU3355" s="71"/>
      <c r="SGV3355" s="71"/>
      <c r="SGW3355" s="71"/>
      <c r="SGX3355" s="71"/>
      <c r="SGY3355" s="71"/>
      <c r="SGZ3355" s="71"/>
      <c r="SHA3355" s="71"/>
      <c r="SHB3355" s="71"/>
      <c r="SHC3355" s="71"/>
      <c r="SHD3355" s="71"/>
      <c r="SHE3355" s="71"/>
      <c r="SHF3355" s="71"/>
      <c r="SHG3355" s="71"/>
      <c r="SHH3355" s="71"/>
      <c r="SHI3355" s="71"/>
      <c r="SHJ3355" s="71"/>
      <c r="SHK3355" s="71"/>
      <c r="SHL3355" s="71"/>
      <c r="SHM3355" s="71"/>
      <c r="SHN3355" s="71"/>
      <c r="SHO3355" s="71"/>
      <c r="SHP3355" s="71"/>
      <c r="SHQ3355" s="71"/>
      <c r="SHR3355" s="71"/>
      <c r="SHS3355" s="71"/>
      <c r="SHT3355" s="71"/>
      <c r="SHU3355" s="71"/>
      <c r="SHV3355" s="71"/>
      <c r="SHW3355" s="71"/>
      <c r="SHX3355" s="71"/>
      <c r="SHY3355" s="71"/>
      <c r="SHZ3355" s="71"/>
      <c r="SIA3355" s="71"/>
      <c r="SIB3355" s="71"/>
      <c r="SIC3355" s="71"/>
      <c r="SID3355" s="71"/>
      <c r="SIE3355" s="71"/>
      <c r="SIF3355" s="71"/>
      <c r="SIG3355" s="71"/>
      <c r="SIH3355" s="71"/>
      <c r="SII3355" s="71"/>
      <c r="SIJ3355" s="71"/>
      <c r="SIK3355" s="71"/>
      <c r="SIL3355" s="71"/>
      <c r="SIM3355" s="71"/>
      <c r="SIN3355" s="71"/>
      <c r="SIO3355" s="71"/>
      <c r="SIP3355" s="71"/>
      <c r="SIQ3355" s="71"/>
      <c r="SIR3355" s="71"/>
      <c r="SIS3355" s="71"/>
      <c r="SIT3355" s="71"/>
      <c r="SIU3355" s="71"/>
      <c r="SIV3355" s="71"/>
      <c r="SIW3355" s="71"/>
      <c r="SIX3355" s="71"/>
      <c r="SIY3355" s="71"/>
      <c r="SIZ3355" s="71"/>
      <c r="SJA3355" s="71"/>
      <c r="SJB3355" s="71"/>
      <c r="SJC3355" s="71"/>
      <c r="SJD3355" s="71"/>
      <c r="SJE3355" s="71"/>
      <c r="SJF3355" s="71"/>
      <c r="SJG3355" s="71"/>
      <c r="SJH3355" s="71"/>
      <c r="SJI3355" s="71"/>
      <c r="SJJ3355" s="71"/>
      <c r="SJK3355" s="71"/>
      <c r="SJL3355" s="71"/>
      <c r="SJM3355" s="71"/>
      <c r="SJN3355" s="71"/>
      <c r="SJO3355" s="71"/>
      <c r="SJP3355" s="71"/>
      <c r="SJQ3355" s="71"/>
      <c r="SJR3355" s="71"/>
      <c r="SJS3355" s="71"/>
      <c r="SJT3355" s="71"/>
      <c r="SJU3355" s="71"/>
      <c r="SJV3355" s="71"/>
      <c r="SJW3355" s="71"/>
      <c r="SJX3355" s="71"/>
      <c r="SJY3355" s="71"/>
      <c r="SJZ3355" s="71"/>
      <c r="SKA3355" s="71"/>
      <c r="SKB3355" s="71"/>
      <c r="SKC3355" s="71"/>
      <c r="SKD3355" s="71"/>
      <c r="SKE3355" s="71"/>
      <c r="SKF3355" s="71"/>
      <c r="SKG3355" s="71"/>
      <c r="SKH3355" s="71"/>
      <c r="SKI3355" s="71"/>
      <c r="SKJ3355" s="71"/>
      <c r="SKK3355" s="71"/>
      <c r="SKL3355" s="71"/>
      <c r="SKM3355" s="71"/>
      <c r="SKN3355" s="71"/>
      <c r="SKO3355" s="71"/>
      <c r="SKP3355" s="71"/>
      <c r="SKQ3355" s="71"/>
      <c r="SKR3355" s="71"/>
      <c r="SKS3355" s="71"/>
      <c r="SKT3355" s="71"/>
      <c r="SKU3355" s="71"/>
      <c r="SKV3355" s="71"/>
      <c r="SKW3355" s="71"/>
      <c r="SKX3355" s="71"/>
      <c r="SKY3355" s="71"/>
      <c r="SKZ3355" s="71"/>
      <c r="SLA3355" s="71"/>
      <c r="SLB3355" s="71"/>
      <c r="SLC3355" s="71"/>
      <c r="SLD3355" s="71"/>
      <c r="SLE3355" s="71"/>
      <c r="SLF3355" s="71"/>
      <c r="SLG3355" s="71"/>
      <c r="SLH3355" s="71"/>
      <c r="SLI3355" s="71"/>
      <c r="SLJ3355" s="71"/>
      <c r="SLK3355" s="71"/>
      <c r="SLL3355" s="71"/>
      <c r="SLM3355" s="71"/>
      <c r="SLN3355" s="71"/>
      <c r="SLO3355" s="71"/>
      <c r="SLP3355" s="71"/>
      <c r="SLQ3355" s="71"/>
      <c r="SLR3355" s="71"/>
      <c r="SLS3355" s="71"/>
      <c r="SLT3355" s="71"/>
      <c r="SLU3355" s="71"/>
      <c r="SLV3355" s="71"/>
      <c r="SLW3355" s="71"/>
      <c r="SLX3355" s="71"/>
      <c r="SLY3355" s="71"/>
      <c r="SLZ3355" s="71"/>
      <c r="SMA3355" s="71"/>
      <c r="SMB3355" s="71"/>
      <c r="SMC3355" s="71"/>
      <c r="SMD3355" s="71"/>
      <c r="SME3355" s="71"/>
      <c r="SMF3355" s="71"/>
      <c r="SMG3355" s="71"/>
      <c r="SMH3355" s="71"/>
      <c r="SMI3355" s="71"/>
      <c r="SMJ3355" s="71"/>
      <c r="SMK3355" s="71"/>
      <c r="SML3355" s="71"/>
      <c r="SMM3355" s="71"/>
      <c r="SMN3355" s="71"/>
      <c r="SMO3355" s="71"/>
      <c r="SMP3355" s="71"/>
      <c r="SMQ3355" s="71"/>
      <c r="SMR3355" s="71"/>
      <c r="SMS3355" s="71"/>
      <c r="SMT3355" s="71"/>
      <c r="SMU3355" s="71"/>
      <c r="SMV3355" s="71"/>
      <c r="SMW3355" s="71"/>
      <c r="SMX3355" s="71"/>
      <c r="SMY3355" s="71"/>
      <c r="SMZ3355" s="71"/>
      <c r="SNA3355" s="71"/>
      <c r="SNB3355" s="71"/>
      <c r="SNC3355" s="71"/>
      <c r="SND3355" s="71"/>
      <c r="SNE3355" s="71"/>
      <c r="SNF3355" s="71"/>
      <c r="SNG3355" s="71"/>
      <c r="SNH3355" s="71"/>
      <c r="SNI3355" s="71"/>
      <c r="SNJ3355" s="71"/>
      <c r="SNK3355" s="71"/>
      <c r="SNL3355" s="71"/>
      <c r="SNM3355" s="71"/>
      <c r="SNN3355" s="71"/>
      <c r="SNO3355" s="71"/>
      <c r="SNP3355" s="71"/>
      <c r="SNQ3355" s="71"/>
      <c r="SNR3355" s="71"/>
      <c r="SNS3355" s="71"/>
      <c r="SNT3355" s="71"/>
      <c r="SNU3355" s="71"/>
      <c r="SNV3355" s="71"/>
      <c r="SNW3355" s="71"/>
      <c r="SNX3355" s="71"/>
      <c r="SNY3355" s="71"/>
      <c r="SNZ3355" s="71"/>
      <c r="SOA3355" s="71"/>
      <c r="SOB3355" s="71"/>
      <c r="SOC3355" s="71"/>
      <c r="SOD3355" s="71"/>
      <c r="SOE3355" s="71"/>
      <c r="SOF3355" s="71"/>
      <c r="SOG3355" s="71"/>
      <c r="SOH3355" s="71"/>
      <c r="SOI3355" s="71"/>
      <c r="SOJ3355" s="71"/>
      <c r="SOK3355" s="71"/>
      <c r="SOL3355" s="71"/>
      <c r="SOM3355" s="71"/>
      <c r="SON3355" s="71"/>
      <c r="SOO3355" s="71"/>
      <c r="SOP3355" s="71"/>
      <c r="SOQ3355" s="71"/>
      <c r="SOR3355" s="71"/>
      <c r="SOS3355" s="71"/>
      <c r="SOT3355" s="71"/>
      <c r="SOU3355" s="71"/>
      <c r="SOV3355" s="71"/>
      <c r="SOW3355" s="71"/>
      <c r="SOX3355" s="71"/>
      <c r="SOY3355" s="71"/>
      <c r="SOZ3355" s="71"/>
      <c r="SPA3355" s="71"/>
      <c r="SPB3355" s="71"/>
      <c r="SPC3355" s="71"/>
      <c r="SPD3355" s="71"/>
      <c r="SPE3355" s="71"/>
      <c r="SPF3355" s="71"/>
      <c r="SPG3355" s="71"/>
      <c r="SPH3355" s="71"/>
      <c r="SPI3355" s="71"/>
      <c r="SPJ3355" s="71"/>
      <c r="SPK3355" s="71"/>
      <c r="SPL3355" s="71"/>
      <c r="SPM3355" s="71"/>
      <c r="SPN3355" s="71"/>
      <c r="SPO3355" s="71"/>
      <c r="SPP3355" s="71"/>
      <c r="SPQ3355" s="71"/>
      <c r="SPR3355" s="71"/>
      <c r="SPS3355" s="71"/>
      <c r="SPT3355" s="71"/>
      <c r="SPU3355" s="71"/>
      <c r="SPV3355" s="71"/>
      <c r="SPW3355" s="71"/>
      <c r="SPX3355" s="71"/>
      <c r="SPY3355" s="71"/>
      <c r="SPZ3355" s="71"/>
      <c r="SQA3355" s="71"/>
      <c r="SQB3355" s="71"/>
      <c r="SQC3355" s="71"/>
      <c r="SQD3355" s="71"/>
      <c r="SQE3355" s="71"/>
      <c r="SQF3355" s="71"/>
      <c r="SQG3355" s="71"/>
      <c r="SQH3355" s="71"/>
      <c r="SQI3355" s="71"/>
      <c r="SQJ3355" s="71"/>
      <c r="SQK3355" s="71"/>
      <c r="SQL3355" s="71"/>
      <c r="SQM3355" s="71"/>
      <c r="SQN3355" s="71"/>
      <c r="SQO3355" s="71"/>
      <c r="SQP3355" s="71"/>
      <c r="SQQ3355" s="71"/>
      <c r="SQR3355" s="71"/>
      <c r="SQS3355" s="71"/>
      <c r="SQT3355" s="71"/>
      <c r="SQU3355" s="71"/>
      <c r="SQV3355" s="71"/>
      <c r="SQW3355" s="71"/>
      <c r="SQX3355" s="71"/>
      <c r="SQY3355" s="71"/>
      <c r="SQZ3355" s="71"/>
      <c r="SRA3355" s="71"/>
      <c r="SRB3355" s="71"/>
      <c r="SRC3355" s="71"/>
      <c r="SRD3355" s="71"/>
      <c r="SRE3355" s="71"/>
      <c r="SRF3355" s="71"/>
      <c r="SRG3355" s="71"/>
      <c r="SRH3355" s="71"/>
      <c r="SRI3355" s="71"/>
      <c r="SRJ3355" s="71"/>
      <c r="SRK3355" s="71"/>
      <c r="SRL3355" s="71"/>
      <c r="SRM3355" s="71"/>
      <c r="SRN3355" s="71"/>
      <c r="SRO3355" s="71"/>
      <c r="SRP3355" s="71"/>
      <c r="SRQ3355" s="71"/>
      <c r="SRR3355" s="71"/>
      <c r="SRS3355" s="71"/>
      <c r="SRT3355" s="71"/>
      <c r="SRU3355" s="71"/>
      <c r="SRV3355" s="71"/>
      <c r="SRW3355" s="71"/>
      <c r="SRX3355" s="71"/>
      <c r="SRY3355" s="71"/>
      <c r="SRZ3355" s="71"/>
      <c r="SSA3355" s="71"/>
      <c r="SSB3355" s="71"/>
      <c r="SSC3355" s="71"/>
      <c r="SSD3355" s="71"/>
      <c r="SSE3355" s="71"/>
      <c r="SSF3355" s="71"/>
      <c r="SSG3355" s="71"/>
      <c r="SSH3355" s="71"/>
      <c r="SSI3355" s="71"/>
      <c r="SSJ3355" s="71"/>
      <c r="SSK3355" s="71"/>
      <c r="SSL3355" s="71"/>
      <c r="SSM3355" s="71"/>
      <c r="SSN3355" s="71"/>
      <c r="SSO3355" s="71"/>
      <c r="SSP3355" s="71"/>
      <c r="SSQ3355" s="71"/>
      <c r="SSR3355" s="71"/>
      <c r="SSS3355" s="71"/>
      <c r="SST3355" s="71"/>
      <c r="SSU3355" s="71"/>
      <c r="SSV3355" s="71"/>
      <c r="SSW3355" s="71"/>
      <c r="SSX3355" s="71"/>
      <c r="SSY3355" s="71"/>
      <c r="SSZ3355" s="71"/>
      <c r="STA3355" s="71"/>
      <c r="STB3355" s="71"/>
      <c r="STC3355" s="71"/>
      <c r="STD3355" s="71"/>
      <c r="STE3355" s="71"/>
      <c r="STF3355" s="71"/>
      <c r="STG3355" s="71"/>
      <c r="STH3355" s="71"/>
      <c r="STI3355" s="71"/>
      <c r="STJ3355" s="71"/>
      <c r="STK3355" s="71"/>
      <c r="STL3355" s="71"/>
      <c r="STM3355" s="71"/>
      <c r="STN3355" s="71"/>
      <c r="STO3355" s="71"/>
      <c r="STP3355" s="71"/>
      <c r="STQ3355" s="71"/>
      <c r="STR3355" s="71"/>
      <c r="STS3355" s="71"/>
      <c r="STT3355" s="71"/>
      <c r="STU3355" s="71"/>
      <c r="STV3355" s="71"/>
      <c r="STW3355" s="71"/>
      <c r="STX3355" s="71"/>
      <c r="STY3355" s="71"/>
      <c r="STZ3355" s="71"/>
      <c r="SUA3355" s="71"/>
      <c r="SUB3355" s="71"/>
      <c r="SUC3355" s="71"/>
      <c r="SUD3355" s="71"/>
      <c r="SUE3355" s="71"/>
      <c r="SUF3355" s="71"/>
      <c r="SUG3355" s="71"/>
      <c r="SUH3355" s="71"/>
      <c r="SUI3355" s="71"/>
      <c r="SUJ3355" s="71"/>
      <c r="SUK3355" s="71"/>
      <c r="SUL3355" s="71"/>
      <c r="SUM3355" s="71"/>
      <c r="SUN3355" s="71"/>
      <c r="SUO3355" s="71"/>
      <c r="SUP3355" s="71"/>
      <c r="SUQ3355" s="71"/>
      <c r="SUR3355" s="71"/>
      <c r="SUS3355" s="71"/>
      <c r="SUT3355" s="71"/>
      <c r="SUU3355" s="71"/>
      <c r="SUV3355" s="71"/>
      <c r="SUW3355" s="71"/>
      <c r="SUX3355" s="71"/>
      <c r="SUY3355" s="71"/>
      <c r="SUZ3355" s="71"/>
      <c r="SVA3355" s="71"/>
      <c r="SVB3355" s="71"/>
      <c r="SVC3355" s="71"/>
      <c r="SVD3355" s="71"/>
      <c r="SVE3355" s="71"/>
      <c r="SVF3355" s="71"/>
      <c r="SVG3355" s="71"/>
      <c r="SVH3355" s="71"/>
      <c r="SVI3355" s="71"/>
      <c r="SVJ3355" s="71"/>
      <c r="SVK3355" s="71"/>
      <c r="SVL3355" s="71"/>
      <c r="SVM3355" s="71"/>
      <c r="SVN3355" s="71"/>
      <c r="SVO3355" s="71"/>
      <c r="SVP3355" s="71"/>
      <c r="SVQ3355" s="71"/>
      <c r="SVR3355" s="71"/>
      <c r="SVS3355" s="71"/>
      <c r="SVT3355" s="71"/>
      <c r="SVU3355" s="71"/>
      <c r="SVV3355" s="71"/>
      <c r="SVW3355" s="71"/>
      <c r="SVX3355" s="71"/>
      <c r="SVY3355" s="71"/>
      <c r="SVZ3355" s="71"/>
      <c r="SWA3355" s="71"/>
      <c r="SWB3355" s="71"/>
      <c r="SWC3355" s="71"/>
      <c r="SWD3355" s="71"/>
      <c r="SWE3355" s="71"/>
      <c r="SWF3355" s="71"/>
      <c r="SWG3355" s="71"/>
      <c r="SWH3355" s="71"/>
      <c r="SWI3355" s="71"/>
      <c r="SWJ3355" s="71"/>
      <c r="SWK3355" s="71"/>
      <c r="SWL3355" s="71"/>
      <c r="SWM3355" s="71"/>
      <c r="SWN3355" s="71"/>
      <c r="SWO3355" s="71"/>
      <c r="SWP3355" s="71"/>
      <c r="SWQ3355" s="71"/>
      <c r="SWR3355" s="71"/>
      <c r="SWS3355" s="71"/>
      <c r="SWT3355" s="71"/>
      <c r="SWU3355" s="71"/>
      <c r="SWV3355" s="71"/>
      <c r="SWW3355" s="71"/>
      <c r="SWX3355" s="71"/>
      <c r="SWY3355" s="71"/>
      <c r="SWZ3355" s="71"/>
      <c r="SXA3355" s="71"/>
      <c r="SXB3355" s="71"/>
      <c r="SXC3355" s="71"/>
      <c r="SXD3355" s="71"/>
      <c r="SXE3355" s="71"/>
      <c r="SXF3355" s="71"/>
      <c r="SXG3355" s="71"/>
      <c r="SXH3355" s="71"/>
      <c r="SXI3355" s="71"/>
      <c r="SXJ3355" s="71"/>
      <c r="SXK3355" s="71"/>
      <c r="SXL3355" s="71"/>
      <c r="SXM3355" s="71"/>
      <c r="SXN3355" s="71"/>
      <c r="SXO3355" s="71"/>
      <c r="SXP3355" s="71"/>
      <c r="SXQ3355" s="71"/>
      <c r="SXR3355" s="71"/>
      <c r="SXS3355" s="71"/>
      <c r="SXT3355" s="71"/>
      <c r="SXU3355" s="71"/>
      <c r="SXV3355" s="71"/>
      <c r="SXW3355" s="71"/>
      <c r="SXX3355" s="71"/>
      <c r="SXY3355" s="71"/>
      <c r="SXZ3355" s="71"/>
      <c r="SYA3355" s="71"/>
      <c r="SYB3355" s="71"/>
      <c r="SYC3355" s="71"/>
      <c r="SYD3355" s="71"/>
      <c r="SYE3355" s="71"/>
      <c r="SYF3355" s="71"/>
      <c r="SYG3355" s="71"/>
      <c r="SYH3355" s="71"/>
      <c r="SYI3355" s="71"/>
      <c r="SYJ3355" s="71"/>
      <c r="SYK3355" s="71"/>
      <c r="SYL3355" s="71"/>
      <c r="SYM3355" s="71"/>
      <c r="SYN3355" s="71"/>
      <c r="SYO3355" s="71"/>
      <c r="SYP3355" s="71"/>
      <c r="SYQ3355" s="71"/>
      <c r="SYR3355" s="71"/>
      <c r="SYS3355" s="71"/>
      <c r="SYT3355" s="71"/>
      <c r="SYU3355" s="71"/>
      <c r="SYV3355" s="71"/>
      <c r="SYW3355" s="71"/>
      <c r="SYX3355" s="71"/>
      <c r="SYY3355" s="71"/>
      <c r="SYZ3355" s="71"/>
      <c r="SZA3355" s="71"/>
      <c r="SZB3355" s="71"/>
      <c r="SZC3355" s="71"/>
      <c r="SZD3355" s="71"/>
      <c r="SZE3355" s="71"/>
      <c r="SZF3355" s="71"/>
      <c r="SZG3355" s="71"/>
      <c r="SZH3355" s="71"/>
      <c r="SZI3355" s="71"/>
      <c r="SZJ3355" s="71"/>
      <c r="SZK3355" s="71"/>
      <c r="SZL3355" s="71"/>
      <c r="SZM3355" s="71"/>
      <c r="SZN3355" s="71"/>
      <c r="SZO3355" s="71"/>
      <c r="SZP3355" s="71"/>
      <c r="SZQ3355" s="71"/>
      <c r="SZR3355" s="71"/>
      <c r="SZS3355" s="71"/>
      <c r="SZT3355" s="71"/>
      <c r="SZU3355" s="71"/>
      <c r="SZV3355" s="71"/>
      <c r="SZW3355" s="71"/>
      <c r="SZX3355" s="71"/>
      <c r="SZY3355" s="71"/>
      <c r="SZZ3355" s="71"/>
      <c r="TAA3355" s="71"/>
      <c r="TAB3355" s="71"/>
      <c r="TAC3355" s="71"/>
      <c r="TAD3355" s="71"/>
      <c r="TAE3355" s="71"/>
      <c r="TAF3355" s="71"/>
      <c r="TAG3355" s="71"/>
      <c r="TAH3355" s="71"/>
      <c r="TAI3355" s="71"/>
      <c r="TAJ3355" s="71"/>
      <c r="TAK3355" s="71"/>
      <c r="TAL3355" s="71"/>
      <c r="TAM3355" s="71"/>
      <c r="TAN3355" s="71"/>
      <c r="TAO3355" s="71"/>
      <c r="TAP3355" s="71"/>
      <c r="TAQ3355" s="71"/>
      <c r="TAR3355" s="71"/>
      <c r="TAS3355" s="71"/>
      <c r="TAT3355" s="71"/>
      <c r="TAU3355" s="71"/>
      <c r="TAV3355" s="71"/>
      <c r="TAW3355" s="71"/>
      <c r="TAX3355" s="71"/>
      <c r="TAY3355" s="71"/>
      <c r="TAZ3355" s="71"/>
      <c r="TBA3355" s="71"/>
      <c r="TBB3355" s="71"/>
      <c r="TBC3355" s="71"/>
      <c r="TBD3355" s="71"/>
      <c r="TBE3355" s="71"/>
      <c r="TBF3355" s="71"/>
      <c r="TBG3355" s="71"/>
      <c r="TBH3355" s="71"/>
      <c r="TBI3355" s="71"/>
      <c r="TBJ3355" s="71"/>
      <c r="TBK3355" s="71"/>
      <c r="TBL3355" s="71"/>
      <c r="TBM3355" s="71"/>
      <c r="TBN3355" s="71"/>
      <c r="TBO3355" s="71"/>
      <c r="TBP3355" s="71"/>
      <c r="TBQ3355" s="71"/>
      <c r="TBR3355" s="71"/>
      <c r="TBS3355" s="71"/>
      <c r="TBT3355" s="71"/>
      <c r="TBU3355" s="71"/>
      <c r="TBV3355" s="71"/>
      <c r="TBW3355" s="71"/>
      <c r="TBX3355" s="71"/>
      <c r="TBY3355" s="71"/>
      <c r="TBZ3355" s="71"/>
      <c r="TCA3355" s="71"/>
      <c r="TCB3355" s="71"/>
      <c r="TCC3355" s="71"/>
      <c r="TCD3355" s="71"/>
      <c r="TCE3355" s="71"/>
      <c r="TCF3355" s="71"/>
      <c r="TCG3355" s="71"/>
      <c r="TCH3355" s="71"/>
      <c r="TCI3355" s="71"/>
      <c r="TCJ3355" s="71"/>
      <c r="TCK3355" s="71"/>
      <c r="TCL3355" s="71"/>
      <c r="TCM3355" s="71"/>
      <c r="TCN3355" s="71"/>
      <c r="TCO3355" s="71"/>
      <c r="TCP3355" s="71"/>
      <c r="TCQ3355" s="71"/>
      <c r="TCR3355" s="71"/>
      <c r="TCS3355" s="71"/>
      <c r="TCT3355" s="71"/>
      <c r="TCU3355" s="71"/>
      <c r="TCV3355" s="71"/>
      <c r="TCW3355" s="71"/>
      <c r="TCX3355" s="71"/>
      <c r="TCY3355" s="71"/>
      <c r="TCZ3355" s="71"/>
      <c r="TDA3355" s="71"/>
      <c r="TDB3355" s="71"/>
      <c r="TDC3355" s="71"/>
      <c r="TDD3355" s="71"/>
      <c r="TDE3355" s="71"/>
      <c r="TDF3355" s="71"/>
      <c r="TDG3355" s="71"/>
      <c r="TDH3355" s="71"/>
      <c r="TDI3355" s="71"/>
      <c r="TDJ3355" s="71"/>
      <c r="TDK3355" s="71"/>
      <c r="TDL3355" s="71"/>
      <c r="TDM3355" s="71"/>
      <c r="TDN3355" s="71"/>
      <c r="TDO3355" s="71"/>
      <c r="TDP3355" s="71"/>
      <c r="TDQ3355" s="71"/>
      <c r="TDR3355" s="71"/>
      <c r="TDS3355" s="71"/>
      <c r="TDT3355" s="71"/>
      <c r="TDU3355" s="71"/>
      <c r="TDV3355" s="71"/>
      <c r="TDW3355" s="71"/>
      <c r="TDX3355" s="71"/>
      <c r="TDY3355" s="71"/>
      <c r="TDZ3355" s="71"/>
      <c r="TEA3355" s="71"/>
      <c r="TEB3355" s="71"/>
      <c r="TEC3355" s="71"/>
      <c r="TED3355" s="71"/>
      <c r="TEE3355" s="71"/>
      <c r="TEF3355" s="71"/>
      <c r="TEG3355" s="71"/>
      <c r="TEH3355" s="71"/>
      <c r="TEI3355" s="71"/>
      <c r="TEJ3355" s="71"/>
      <c r="TEK3355" s="71"/>
      <c r="TEL3355" s="71"/>
      <c r="TEM3355" s="71"/>
      <c r="TEN3355" s="71"/>
      <c r="TEO3355" s="71"/>
      <c r="TEP3355" s="71"/>
      <c r="TEQ3355" s="71"/>
      <c r="TER3355" s="71"/>
      <c r="TES3355" s="71"/>
      <c r="TET3355" s="71"/>
      <c r="TEU3355" s="71"/>
      <c r="TEV3355" s="71"/>
      <c r="TEW3355" s="71"/>
      <c r="TEX3355" s="71"/>
      <c r="TEY3355" s="71"/>
      <c r="TEZ3355" s="71"/>
      <c r="TFA3355" s="71"/>
      <c r="TFB3355" s="71"/>
      <c r="TFC3355" s="71"/>
      <c r="TFD3355" s="71"/>
      <c r="TFE3355" s="71"/>
      <c r="TFF3355" s="71"/>
      <c r="TFG3355" s="71"/>
      <c r="TFH3355" s="71"/>
      <c r="TFI3355" s="71"/>
      <c r="TFJ3355" s="71"/>
      <c r="TFK3355" s="71"/>
      <c r="TFL3355" s="71"/>
      <c r="TFM3355" s="71"/>
      <c r="TFN3355" s="71"/>
      <c r="TFO3355" s="71"/>
      <c r="TFP3355" s="71"/>
      <c r="TFQ3355" s="71"/>
      <c r="TFR3355" s="71"/>
      <c r="TFS3355" s="71"/>
      <c r="TFT3355" s="71"/>
      <c r="TFU3355" s="71"/>
      <c r="TFV3355" s="71"/>
      <c r="TFW3355" s="71"/>
      <c r="TFX3355" s="71"/>
      <c r="TFY3355" s="71"/>
      <c r="TFZ3355" s="71"/>
      <c r="TGA3355" s="71"/>
      <c r="TGB3355" s="71"/>
      <c r="TGC3355" s="71"/>
      <c r="TGD3355" s="71"/>
      <c r="TGE3355" s="71"/>
      <c r="TGF3355" s="71"/>
      <c r="TGG3355" s="71"/>
      <c r="TGH3355" s="71"/>
      <c r="TGI3355" s="71"/>
      <c r="TGJ3355" s="71"/>
      <c r="TGK3355" s="71"/>
      <c r="TGL3355" s="71"/>
      <c r="TGM3355" s="71"/>
      <c r="TGN3355" s="71"/>
      <c r="TGO3355" s="71"/>
      <c r="TGP3355" s="71"/>
      <c r="TGQ3355" s="71"/>
      <c r="TGR3355" s="71"/>
      <c r="TGS3355" s="71"/>
      <c r="TGT3355" s="71"/>
      <c r="TGU3355" s="71"/>
      <c r="TGV3355" s="71"/>
      <c r="TGW3355" s="71"/>
      <c r="TGX3355" s="71"/>
      <c r="TGY3355" s="71"/>
      <c r="TGZ3355" s="71"/>
      <c r="THA3355" s="71"/>
      <c r="THB3355" s="71"/>
      <c r="THC3355" s="71"/>
      <c r="THD3355" s="71"/>
      <c r="THE3355" s="71"/>
      <c r="THF3355" s="71"/>
      <c r="THG3355" s="71"/>
      <c r="THH3355" s="71"/>
      <c r="THI3355" s="71"/>
      <c r="THJ3355" s="71"/>
      <c r="THK3355" s="71"/>
      <c r="THL3355" s="71"/>
      <c r="THM3355" s="71"/>
      <c r="THN3355" s="71"/>
      <c r="THO3355" s="71"/>
      <c r="THP3355" s="71"/>
      <c r="THQ3355" s="71"/>
      <c r="THR3355" s="71"/>
      <c r="THS3355" s="71"/>
      <c r="THT3355" s="71"/>
      <c r="THU3355" s="71"/>
      <c r="THV3355" s="71"/>
      <c r="THW3355" s="71"/>
      <c r="THX3355" s="71"/>
      <c r="THY3355" s="71"/>
      <c r="THZ3355" s="71"/>
      <c r="TIA3355" s="71"/>
      <c r="TIB3355" s="71"/>
      <c r="TIC3355" s="71"/>
      <c r="TID3355" s="71"/>
      <c r="TIE3355" s="71"/>
      <c r="TIF3355" s="71"/>
      <c r="TIG3355" s="71"/>
      <c r="TIH3355" s="71"/>
      <c r="TII3355" s="71"/>
      <c r="TIJ3355" s="71"/>
      <c r="TIK3355" s="71"/>
      <c r="TIL3355" s="71"/>
      <c r="TIM3355" s="71"/>
      <c r="TIN3355" s="71"/>
      <c r="TIO3355" s="71"/>
      <c r="TIP3355" s="71"/>
      <c r="TIQ3355" s="71"/>
      <c r="TIR3355" s="71"/>
      <c r="TIS3355" s="71"/>
      <c r="TIT3355" s="71"/>
      <c r="TIU3355" s="71"/>
      <c r="TIV3355" s="71"/>
      <c r="TIW3355" s="71"/>
      <c r="TIX3355" s="71"/>
      <c r="TIY3355" s="71"/>
      <c r="TIZ3355" s="71"/>
      <c r="TJA3355" s="71"/>
      <c r="TJB3355" s="71"/>
      <c r="TJC3355" s="71"/>
      <c r="TJD3355" s="71"/>
      <c r="TJE3355" s="71"/>
      <c r="TJF3355" s="71"/>
      <c r="TJG3355" s="71"/>
      <c r="TJH3355" s="71"/>
      <c r="TJI3355" s="71"/>
      <c r="TJJ3355" s="71"/>
      <c r="TJK3355" s="71"/>
      <c r="TJL3355" s="71"/>
      <c r="TJM3355" s="71"/>
      <c r="TJN3355" s="71"/>
      <c r="TJO3355" s="71"/>
      <c r="TJP3355" s="71"/>
      <c r="TJQ3355" s="71"/>
      <c r="TJR3355" s="71"/>
      <c r="TJS3355" s="71"/>
      <c r="TJT3355" s="71"/>
      <c r="TJU3355" s="71"/>
      <c r="TJV3355" s="71"/>
      <c r="TJW3355" s="71"/>
      <c r="TJX3355" s="71"/>
      <c r="TJY3355" s="71"/>
      <c r="TJZ3355" s="71"/>
      <c r="TKA3355" s="71"/>
      <c r="TKB3355" s="71"/>
      <c r="TKC3355" s="71"/>
      <c r="TKD3355" s="71"/>
      <c r="TKE3355" s="71"/>
      <c r="TKF3355" s="71"/>
      <c r="TKG3355" s="71"/>
      <c r="TKH3355" s="71"/>
      <c r="TKI3355" s="71"/>
      <c r="TKJ3355" s="71"/>
      <c r="TKK3355" s="71"/>
      <c r="TKL3355" s="71"/>
      <c r="TKM3355" s="71"/>
      <c r="TKN3355" s="71"/>
      <c r="TKO3355" s="71"/>
      <c r="TKP3355" s="71"/>
      <c r="TKQ3355" s="71"/>
      <c r="TKR3355" s="71"/>
      <c r="TKS3355" s="71"/>
      <c r="TKT3355" s="71"/>
      <c r="TKU3355" s="71"/>
      <c r="TKV3355" s="71"/>
      <c r="TKW3355" s="71"/>
      <c r="TKX3355" s="71"/>
      <c r="TKY3355" s="71"/>
      <c r="TKZ3355" s="71"/>
      <c r="TLA3355" s="71"/>
      <c r="TLB3355" s="71"/>
      <c r="TLC3355" s="71"/>
      <c r="TLD3355" s="71"/>
      <c r="TLE3355" s="71"/>
      <c r="TLF3355" s="71"/>
      <c r="TLG3355" s="71"/>
      <c r="TLH3355" s="71"/>
      <c r="TLI3355" s="71"/>
      <c r="TLJ3355" s="71"/>
      <c r="TLK3355" s="71"/>
      <c r="TLL3355" s="71"/>
      <c r="TLM3355" s="71"/>
      <c r="TLN3355" s="71"/>
      <c r="TLO3355" s="71"/>
      <c r="TLP3355" s="71"/>
      <c r="TLQ3355" s="71"/>
      <c r="TLR3355" s="71"/>
      <c r="TLS3355" s="71"/>
      <c r="TLT3355" s="71"/>
      <c r="TLU3355" s="71"/>
      <c r="TLV3355" s="71"/>
      <c r="TLW3355" s="71"/>
      <c r="TLX3355" s="71"/>
      <c r="TLY3355" s="71"/>
      <c r="TLZ3355" s="71"/>
      <c r="TMA3355" s="71"/>
      <c r="TMB3355" s="71"/>
      <c r="TMC3355" s="71"/>
      <c r="TMD3355" s="71"/>
      <c r="TME3355" s="71"/>
      <c r="TMF3355" s="71"/>
      <c r="TMG3355" s="71"/>
      <c r="TMH3355" s="71"/>
      <c r="TMI3355" s="71"/>
      <c r="TMJ3355" s="71"/>
      <c r="TMK3355" s="71"/>
      <c r="TML3355" s="71"/>
      <c r="TMM3355" s="71"/>
      <c r="TMN3355" s="71"/>
      <c r="TMO3355" s="71"/>
      <c r="TMP3355" s="71"/>
      <c r="TMQ3355" s="71"/>
      <c r="TMR3355" s="71"/>
      <c r="TMS3355" s="71"/>
      <c r="TMT3355" s="71"/>
      <c r="TMU3355" s="71"/>
      <c r="TMV3355" s="71"/>
      <c r="TMW3355" s="71"/>
      <c r="TMX3355" s="71"/>
      <c r="TMY3355" s="71"/>
      <c r="TMZ3355" s="71"/>
      <c r="TNA3355" s="71"/>
      <c r="TNB3355" s="71"/>
      <c r="TNC3355" s="71"/>
      <c r="TND3355" s="71"/>
      <c r="TNE3355" s="71"/>
      <c r="TNF3355" s="71"/>
      <c r="TNG3355" s="71"/>
      <c r="TNH3355" s="71"/>
      <c r="TNI3355" s="71"/>
      <c r="TNJ3355" s="71"/>
      <c r="TNK3355" s="71"/>
      <c r="TNL3355" s="71"/>
      <c r="TNM3355" s="71"/>
      <c r="TNN3355" s="71"/>
      <c r="TNO3355" s="71"/>
      <c r="TNP3355" s="71"/>
      <c r="TNQ3355" s="71"/>
      <c r="TNR3355" s="71"/>
      <c r="TNS3355" s="71"/>
      <c r="TNT3355" s="71"/>
      <c r="TNU3355" s="71"/>
      <c r="TNV3355" s="71"/>
      <c r="TNW3355" s="71"/>
      <c r="TNX3355" s="71"/>
      <c r="TNY3355" s="71"/>
      <c r="TNZ3355" s="71"/>
      <c r="TOA3355" s="71"/>
      <c r="TOB3355" s="71"/>
      <c r="TOC3355" s="71"/>
      <c r="TOD3355" s="71"/>
      <c r="TOE3355" s="71"/>
      <c r="TOF3355" s="71"/>
      <c r="TOG3355" s="71"/>
      <c r="TOH3355" s="71"/>
      <c r="TOI3355" s="71"/>
      <c r="TOJ3355" s="71"/>
      <c r="TOK3355" s="71"/>
      <c r="TOL3355" s="71"/>
      <c r="TOM3355" s="71"/>
      <c r="TON3355" s="71"/>
      <c r="TOO3355" s="71"/>
      <c r="TOP3355" s="71"/>
      <c r="TOQ3355" s="71"/>
      <c r="TOR3355" s="71"/>
      <c r="TOS3355" s="71"/>
      <c r="TOT3355" s="71"/>
      <c r="TOU3355" s="71"/>
      <c r="TOV3355" s="71"/>
      <c r="TOW3355" s="71"/>
      <c r="TOX3355" s="71"/>
      <c r="TOY3355" s="71"/>
      <c r="TOZ3355" s="71"/>
      <c r="TPA3355" s="71"/>
      <c r="TPB3355" s="71"/>
      <c r="TPC3355" s="71"/>
      <c r="TPD3355" s="71"/>
      <c r="TPE3355" s="71"/>
      <c r="TPF3355" s="71"/>
      <c r="TPG3355" s="71"/>
      <c r="TPH3355" s="71"/>
      <c r="TPI3355" s="71"/>
      <c r="TPJ3355" s="71"/>
      <c r="TPK3355" s="71"/>
      <c r="TPL3355" s="71"/>
      <c r="TPM3355" s="71"/>
      <c r="TPN3355" s="71"/>
      <c r="TPO3355" s="71"/>
      <c r="TPP3355" s="71"/>
      <c r="TPQ3355" s="71"/>
      <c r="TPR3355" s="71"/>
      <c r="TPS3355" s="71"/>
      <c r="TPT3355" s="71"/>
      <c r="TPU3355" s="71"/>
      <c r="TPV3355" s="71"/>
      <c r="TPW3355" s="71"/>
      <c r="TPX3355" s="71"/>
      <c r="TPY3355" s="71"/>
      <c r="TPZ3355" s="71"/>
      <c r="TQA3355" s="71"/>
      <c r="TQB3355" s="71"/>
      <c r="TQC3355" s="71"/>
      <c r="TQD3355" s="71"/>
      <c r="TQE3355" s="71"/>
      <c r="TQF3355" s="71"/>
      <c r="TQG3355" s="71"/>
      <c r="TQH3355" s="71"/>
      <c r="TQI3355" s="71"/>
      <c r="TQJ3355" s="71"/>
      <c r="TQK3355" s="71"/>
      <c r="TQL3355" s="71"/>
      <c r="TQM3355" s="71"/>
      <c r="TQN3355" s="71"/>
      <c r="TQO3355" s="71"/>
      <c r="TQP3355" s="71"/>
      <c r="TQQ3355" s="71"/>
      <c r="TQR3355" s="71"/>
      <c r="TQS3355" s="71"/>
      <c r="TQT3355" s="71"/>
      <c r="TQU3355" s="71"/>
      <c r="TQV3355" s="71"/>
      <c r="TQW3355" s="71"/>
      <c r="TQX3355" s="71"/>
      <c r="TQY3355" s="71"/>
      <c r="TQZ3355" s="71"/>
      <c r="TRA3355" s="71"/>
      <c r="TRB3355" s="71"/>
      <c r="TRC3355" s="71"/>
      <c r="TRD3355" s="71"/>
      <c r="TRE3355" s="71"/>
      <c r="TRF3355" s="71"/>
      <c r="TRG3355" s="71"/>
      <c r="TRH3355" s="71"/>
      <c r="TRI3355" s="71"/>
      <c r="TRJ3355" s="71"/>
      <c r="TRK3355" s="71"/>
      <c r="TRL3355" s="71"/>
      <c r="TRM3355" s="71"/>
      <c r="TRN3355" s="71"/>
      <c r="TRO3355" s="71"/>
      <c r="TRP3355" s="71"/>
      <c r="TRQ3355" s="71"/>
      <c r="TRR3355" s="71"/>
      <c r="TRS3355" s="71"/>
      <c r="TRT3355" s="71"/>
      <c r="TRU3355" s="71"/>
      <c r="TRV3355" s="71"/>
      <c r="TRW3355" s="71"/>
      <c r="TRX3355" s="71"/>
      <c r="TRY3355" s="71"/>
      <c r="TRZ3355" s="71"/>
      <c r="TSA3355" s="71"/>
      <c r="TSB3355" s="71"/>
      <c r="TSC3355" s="71"/>
      <c r="TSD3355" s="71"/>
      <c r="TSE3355" s="71"/>
      <c r="TSF3355" s="71"/>
      <c r="TSG3355" s="71"/>
      <c r="TSH3355" s="71"/>
      <c r="TSI3355" s="71"/>
      <c r="TSJ3355" s="71"/>
      <c r="TSK3355" s="71"/>
      <c r="TSL3355" s="71"/>
      <c r="TSM3355" s="71"/>
      <c r="TSN3355" s="71"/>
      <c r="TSO3355" s="71"/>
      <c r="TSP3355" s="71"/>
      <c r="TSQ3355" s="71"/>
      <c r="TSR3355" s="71"/>
      <c r="TSS3355" s="71"/>
      <c r="TST3355" s="71"/>
      <c r="TSU3355" s="71"/>
      <c r="TSV3355" s="71"/>
      <c r="TSW3355" s="71"/>
      <c r="TSX3355" s="71"/>
      <c r="TSY3355" s="71"/>
      <c r="TSZ3355" s="71"/>
      <c r="TTA3355" s="71"/>
      <c r="TTB3355" s="71"/>
      <c r="TTC3355" s="71"/>
      <c r="TTD3355" s="71"/>
      <c r="TTE3355" s="71"/>
      <c r="TTF3355" s="71"/>
      <c r="TTG3355" s="71"/>
      <c r="TTH3355" s="71"/>
      <c r="TTI3355" s="71"/>
      <c r="TTJ3355" s="71"/>
      <c r="TTK3355" s="71"/>
      <c r="TTL3355" s="71"/>
      <c r="TTM3355" s="71"/>
      <c r="TTN3355" s="71"/>
      <c r="TTO3355" s="71"/>
      <c r="TTP3355" s="71"/>
      <c r="TTQ3355" s="71"/>
      <c r="TTR3355" s="71"/>
      <c r="TTS3355" s="71"/>
      <c r="TTT3355" s="71"/>
      <c r="TTU3355" s="71"/>
      <c r="TTV3355" s="71"/>
      <c r="TTW3355" s="71"/>
      <c r="TTX3355" s="71"/>
      <c r="TTY3355" s="71"/>
      <c r="TTZ3355" s="71"/>
      <c r="TUA3355" s="71"/>
      <c r="TUB3355" s="71"/>
      <c r="TUC3355" s="71"/>
      <c r="TUD3355" s="71"/>
      <c r="TUE3355" s="71"/>
      <c r="TUF3355" s="71"/>
      <c r="TUG3355" s="71"/>
      <c r="TUH3355" s="71"/>
      <c r="TUI3355" s="71"/>
      <c r="TUJ3355" s="71"/>
      <c r="TUK3355" s="71"/>
      <c r="TUL3355" s="71"/>
      <c r="TUM3355" s="71"/>
      <c r="TUN3355" s="71"/>
      <c r="TUO3355" s="71"/>
      <c r="TUP3355" s="71"/>
      <c r="TUQ3355" s="71"/>
      <c r="TUR3355" s="71"/>
      <c r="TUS3355" s="71"/>
      <c r="TUT3355" s="71"/>
      <c r="TUU3355" s="71"/>
      <c r="TUV3355" s="71"/>
      <c r="TUW3355" s="71"/>
      <c r="TUX3355" s="71"/>
      <c r="TUY3355" s="71"/>
      <c r="TUZ3355" s="71"/>
      <c r="TVA3355" s="71"/>
      <c r="TVB3355" s="71"/>
      <c r="TVC3355" s="71"/>
      <c r="TVD3355" s="71"/>
      <c r="TVE3355" s="71"/>
      <c r="TVF3355" s="71"/>
      <c r="TVG3355" s="71"/>
      <c r="TVH3355" s="71"/>
      <c r="TVI3355" s="71"/>
      <c r="TVJ3355" s="71"/>
      <c r="TVK3355" s="71"/>
      <c r="TVL3355" s="71"/>
      <c r="TVM3355" s="71"/>
      <c r="TVN3355" s="71"/>
      <c r="TVO3355" s="71"/>
      <c r="TVP3355" s="71"/>
      <c r="TVQ3355" s="71"/>
      <c r="TVR3355" s="71"/>
      <c r="TVS3355" s="71"/>
      <c r="TVT3355" s="71"/>
      <c r="TVU3355" s="71"/>
      <c r="TVV3355" s="71"/>
      <c r="TVW3355" s="71"/>
      <c r="TVX3355" s="71"/>
      <c r="TVY3355" s="71"/>
      <c r="TVZ3355" s="71"/>
      <c r="TWA3355" s="71"/>
      <c r="TWB3355" s="71"/>
      <c r="TWC3355" s="71"/>
      <c r="TWD3355" s="71"/>
      <c r="TWE3355" s="71"/>
      <c r="TWF3355" s="71"/>
      <c r="TWG3355" s="71"/>
      <c r="TWH3355" s="71"/>
      <c r="TWI3355" s="71"/>
      <c r="TWJ3355" s="71"/>
      <c r="TWK3355" s="71"/>
      <c r="TWL3355" s="71"/>
      <c r="TWM3355" s="71"/>
      <c r="TWN3355" s="71"/>
      <c r="TWO3355" s="71"/>
      <c r="TWP3355" s="71"/>
      <c r="TWQ3355" s="71"/>
      <c r="TWR3355" s="71"/>
      <c r="TWS3355" s="71"/>
      <c r="TWT3355" s="71"/>
      <c r="TWU3355" s="71"/>
      <c r="TWV3355" s="71"/>
      <c r="TWW3355" s="71"/>
      <c r="TWX3355" s="71"/>
      <c r="TWY3355" s="71"/>
      <c r="TWZ3355" s="71"/>
      <c r="TXA3355" s="71"/>
      <c r="TXB3355" s="71"/>
      <c r="TXC3355" s="71"/>
      <c r="TXD3355" s="71"/>
      <c r="TXE3355" s="71"/>
      <c r="TXF3355" s="71"/>
      <c r="TXG3355" s="71"/>
      <c r="TXH3355" s="71"/>
      <c r="TXI3355" s="71"/>
      <c r="TXJ3355" s="71"/>
      <c r="TXK3355" s="71"/>
      <c r="TXL3355" s="71"/>
      <c r="TXM3355" s="71"/>
      <c r="TXN3355" s="71"/>
      <c r="TXO3355" s="71"/>
      <c r="TXP3355" s="71"/>
      <c r="TXQ3355" s="71"/>
      <c r="TXR3355" s="71"/>
      <c r="TXS3355" s="71"/>
      <c r="TXT3355" s="71"/>
      <c r="TXU3355" s="71"/>
      <c r="TXV3355" s="71"/>
      <c r="TXW3355" s="71"/>
      <c r="TXX3355" s="71"/>
      <c r="TXY3355" s="71"/>
      <c r="TXZ3355" s="71"/>
      <c r="TYA3355" s="71"/>
      <c r="TYB3355" s="71"/>
      <c r="TYC3355" s="71"/>
      <c r="TYD3355" s="71"/>
      <c r="TYE3355" s="71"/>
      <c r="TYF3355" s="71"/>
      <c r="TYG3355" s="71"/>
      <c r="TYH3355" s="71"/>
      <c r="TYI3355" s="71"/>
      <c r="TYJ3355" s="71"/>
      <c r="TYK3355" s="71"/>
      <c r="TYL3355" s="71"/>
      <c r="TYM3355" s="71"/>
      <c r="TYN3355" s="71"/>
      <c r="TYO3355" s="71"/>
      <c r="TYP3355" s="71"/>
      <c r="TYQ3355" s="71"/>
      <c r="TYR3355" s="71"/>
      <c r="TYS3355" s="71"/>
      <c r="TYT3355" s="71"/>
      <c r="TYU3355" s="71"/>
      <c r="TYV3355" s="71"/>
      <c r="TYW3355" s="71"/>
      <c r="TYX3355" s="71"/>
      <c r="TYY3355" s="71"/>
      <c r="TYZ3355" s="71"/>
      <c r="TZA3355" s="71"/>
      <c r="TZB3355" s="71"/>
      <c r="TZC3355" s="71"/>
      <c r="TZD3355" s="71"/>
      <c r="TZE3355" s="71"/>
      <c r="TZF3355" s="71"/>
      <c r="TZG3355" s="71"/>
      <c r="TZH3355" s="71"/>
      <c r="TZI3355" s="71"/>
      <c r="TZJ3355" s="71"/>
      <c r="TZK3355" s="71"/>
      <c r="TZL3355" s="71"/>
      <c r="TZM3355" s="71"/>
      <c r="TZN3355" s="71"/>
      <c r="TZO3355" s="71"/>
      <c r="TZP3355" s="71"/>
      <c r="TZQ3355" s="71"/>
      <c r="TZR3355" s="71"/>
      <c r="TZS3355" s="71"/>
      <c r="TZT3355" s="71"/>
      <c r="TZU3355" s="71"/>
      <c r="TZV3355" s="71"/>
      <c r="TZW3355" s="71"/>
      <c r="TZX3355" s="71"/>
      <c r="TZY3355" s="71"/>
      <c r="TZZ3355" s="71"/>
      <c r="UAA3355" s="71"/>
      <c r="UAB3355" s="71"/>
      <c r="UAC3355" s="71"/>
      <c r="UAD3355" s="71"/>
      <c r="UAE3355" s="71"/>
      <c r="UAF3355" s="71"/>
      <c r="UAG3355" s="71"/>
      <c r="UAH3355" s="71"/>
      <c r="UAI3355" s="71"/>
      <c r="UAJ3355" s="71"/>
      <c r="UAK3355" s="71"/>
      <c r="UAL3355" s="71"/>
      <c r="UAM3355" s="71"/>
      <c r="UAN3355" s="71"/>
      <c r="UAO3355" s="71"/>
      <c r="UAP3355" s="71"/>
      <c r="UAQ3355" s="71"/>
      <c r="UAR3355" s="71"/>
      <c r="UAS3355" s="71"/>
      <c r="UAT3355" s="71"/>
      <c r="UAU3355" s="71"/>
      <c r="UAV3355" s="71"/>
      <c r="UAW3355" s="71"/>
      <c r="UAX3355" s="71"/>
      <c r="UAY3355" s="71"/>
      <c r="UAZ3355" s="71"/>
      <c r="UBA3355" s="71"/>
      <c r="UBB3355" s="71"/>
      <c r="UBC3355" s="71"/>
      <c r="UBD3355" s="71"/>
      <c r="UBE3355" s="71"/>
      <c r="UBF3355" s="71"/>
      <c r="UBG3355" s="71"/>
      <c r="UBH3355" s="71"/>
      <c r="UBI3355" s="71"/>
      <c r="UBJ3355" s="71"/>
      <c r="UBK3355" s="71"/>
      <c r="UBL3355" s="71"/>
      <c r="UBM3355" s="71"/>
      <c r="UBN3355" s="71"/>
      <c r="UBO3355" s="71"/>
      <c r="UBP3355" s="71"/>
      <c r="UBQ3355" s="71"/>
      <c r="UBR3355" s="71"/>
      <c r="UBS3355" s="71"/>
      <c r="UBT3355" s="71"/>
      <c r="UBU3355" s="71"/>
      <c r="UBV3355" s="71"/>
      <c r="UBW3355" s="71"/>
      <c r="UBX3355" s="71"/>
      <c r="UBY3355" s="71"/>
      <c r="UBZ3355" s="71"/>
      <c r="UCA3355" s="71"/>
      <c r="UCB3355" s="71"/>
      <c r="UCC3355" s="71"/>
      <c r="UCD3355" s="71"/>
      <c r="UCE3355" s="71"/>
      <c r="UCF3355" s="71"/>
      <c r="UCG3355" s="71"/>
      <c r="UCH3355" s="71"/>
      <c r="UCI3355" s="71"/>
      <c r="UCJ3355" s="71"/>
      <c r="UCK3355" s="71"/>
      <c r="UCL3355" s="71"/>
      <c r="UCM3355" s="71"/>
      <c r="UCN3355" s="71"/>
      <c r="UCO3355" s="71"/>
      <c r="UCP3355" s="71"/>
      <c r="UCQ3355" s="71"/>
      <c r="UCR3355" s="71"/>
      <c r="UCS3355" s="71"/>
      <c r="UCT3355" s="71"/>
      <c r="UCU3355" s="71"/>
      <c r="UCV3355" s="71"/>
      <c r="UCW3355" s="71"/>
      <c r="UCX3355" s="71"/>
      <c r="UCY3355" s="71"/>
      <c r="UCZ3355" s="71"/>
      <c r="UDA3355" s="71"/>
      <c r="UDB3355" s="71"/>
      <c r="UDC3355" s="71"/>
      <c r="UDD3355" s="71"/>
      <c r="UDE3355" s="71"/>
      <c r="UDF3355" s="71"/>
      <c r="UDG3355" s="71"/>
      <c r="UDH3355" s="71"/>
      <c r="UDI3355" s="71"/>
      <c r="UDJ3355" s="71"/>
      <c r="UDK3355" s="71"/>
      <c r="UDL3355" s="71"/>
      <c r="UDM3355" s="71"/>
      <c r="UDN3355" s="71"/>
      <c r="UDO3355" s="71"/>
      <c r="UDP3355" s="71"/>
      <c r="UDQ3355" s="71"/>
      <c r="UDR3355" s="71"/>
      <c r="UDS3355" s="71"/>
      <c r="UDT3355" s="71"/>
      <c r="UDU3355" s="71"/>
      <c r="UDV3355" s="71"/>
      <c r="UDW3355" s="71"/>
      <c r="UDX3355" s="71"/>
      <c r="UDY3355" s="71"/>
      <c r="UDZ3355" s="71"/>
      <c r="UEA3355" s="71"/>
      <c r="UEB3355" s="71"/>
      <c r="UEC3355" s="71"/>
      <c r="UED3355" s="71"/>
      <c r="UEE3355" s="71"/>
      <c r="UEF3355" s="71"/>
      <c r="UEG3355" s="71"/>
      <c r="UEH3355" s="71"/>
      <c r="UEI3355" s="71"/>
      <c r="UEJ3355" s="71"/>
      <c r="UEK3355" s="71"/>
      <c r="UEL3355" s="71"/>
      <c r="UEM3355" s="71"/>
      <c r="UEN3355" s="71"/>
      <c r="UEO3355" s="71"/>
      <c r="UEP3355" s="71"/>
      <c r="UEQ3355" s="71"/>
      <c r="UER3355" s="71"/>
      <c r="UES3355" s="71"/>
      <c r="UET3355" s="71"/>
      <c r="UEU3355" s="71"/>
      <c r="UEV3355" s="71"/>
      <c r="UEW3355" s="71"/>
      <c r="UEX3355" s="71"/>
      <c r="UEY3355" s="71"/>
      <c r="UEZ3355" s="71"/>
      <c r="UFA3355" s="71"/>
      <c r="UFB3355" s="71"/>
      <c r="UFC3355" s="71"/>
      <c r="UFD3355" s="71"/>
      <c r="UFE3355" s="71"/>
      <c r="UFF3355" s="71"/>
      <c r="UFG3355" s="71"/>
      <c r="UFH3355" s="71"/>
      <c r="UFI3355" s="71"/>
      <c r="UFJ3355" s="71"/>
      <c r="UFK3355" s="71"/>
      <c r="UFL3355" s="71"/>
      <c r="UFM3355" s="71"/>
      <c r="UFN3355" s="71"/>
      <c r="UFO3355" s="71"/>
      <c r="UFP3355" s="71"/>
      <c r="UFQ3355" s="71"/>
      <c r="UFR3355" s="71"/>
      <c r="UFS3355" s="71"/>
      <c r="UFT3355" s="71"/>
      <c r="UFU3355" s="71"/>
      <c r="UFV3355" s="71"/>
      <c r="UFW3355" s="71"/>
      <c r="UFX3355" s="71"/>
      <c r="UFY3355" s="71"/>
      <c r="UFZ3355" s="71"/>
      <c r="UGA3355" s="71"/>
      <c r="UGB3355" s="71"/>
      <c r="UGC3355" s="71"/>
      <c r="UGD3355" s="71"/>
      <c r="UGE3355" s="71"/>
      <c r="UGF3355" s="71"/>
      <c r="UGG3355" s="71"/>
      <c r="UGH3355" s="71"/>
      <c r="UGI3355" s="71"/>
      <c r="UGJ3355" s="71"/>
      <c r="UGK3355" s="71"/>
      <c r="UGL3355" s="71"/>
      <c r="UGM3355" s="71"/>
      <c r="UGN3355" s="71"/>
      <c r="UGO3355" s="71"/>
      <c r="UGP3355" s="71"/>
      <c r="UGQ3355" s="71"/>
      <c r="UGR3355" s="71"/>
      <c r="UGS3355" s="71"/>
      <c r="UGT3355" s="71"/>
      <c r="UGU3355" s="71"/>
      <c r="UGV3355" s="71"/>
      <c r="UGW3355" s="71"/>
      <c r="UGX3355" s="71"/>
      <c r="UGY3355" s="71"/>
      <c r="UGZ3355" s="71"/>
      <c r="UHA3355" s="71"/>
      <c r="UHB3355" s="71"/>
      <c r="UHC3355" s="71"/>
      <c r="UHD3355" s="71"/>
      <c r="UHE3355" s="71"/>
      <c r="UHF3355" s="71"/>
      <c r="UHG3355" s="71"/>
      <c r="UHH3355" s="71"/>
      <c r="UHI3355" s="71"/>
      <c r="UHJ3355" s="71"/>
      <c r="UHK3355" s="71"/>
      <c r="UHL3355" s="71"/>
      <c r="UHM3355" s="71"/>
      <c r="UHN3355" s="71"/>
      <c r="UHO3355" s="71"/>
      <c r="UHP3355" s="71"/>
      <c r="UHQ3355" s="71"/>
      <c r="UHR3355" s="71"/>
      <c r="UHS3355" s="71"/>
      <c r="UHT3355" s="71"/>
      <c r="UHU3355" s="71"/>
      <c r="UHV3355" s="71"/>
      <c r="UHW3355" s="71"/>
      <c r="UHX3355" s="71"/>
      <c r="UHY3355" s="71"/>
      <c r="UHZ3355" s="71"/>
      <c r="UIA3355" s="71"/>
      <c r="UIB3355" s="71"/>
      <c r="UIC3355" s="71"/>
      <c r="UID3355" s="71"/>
      <c r="UIE3355" s="71"/>
      <c r="UIF3355" s="71"/>
      <c r="UIG3355" s="71"/>
      <c r="UIH3355" s="71"/>
      <c r="UII3355" s="71"/>
      <c r="UIJ3355" s="71"/>
      <c r="UIK3355" s="71"/>
      <c r="UIL3355" s="71"/>
      <c r="UIM3355" s="71"/>
      <c r="UIN3355" s="71"/>
      <c r="UIO3355" s="71"/>
      <c r="UIP3355" s="71"/>
      <c r="UIQ3355" s="71"/>
      <c r="UIR3355" s="71"/>
      <c r="UIS3355" s="71"/>
      <c r="UIT3355" s="71"/>
      <c r="UIU3355" s="71"/>
      <c r="UIV3355" s="71"/>
      <c r="UIW3355" s="71"/>
      <c r="UIX3355" s="71"/>
      <c r="UIY3355" s="71"/>
      <c r="UIZ3355" s="71"/>
      <c r="UJA3355" s="71"/>
      <c r="UJB3355" s="71"/>
      <c r="UJC3355" s="71"/>
      <c r="UJD3355" s="71"/>
      <c r="UJE3355" s="71"/>
      <c r="UJF3355" s="71"/>
      <c r="UJG3355" s="71"/>
      <c r="UJH3355" s="71"/>
      <c r="UJI3355" s="71"/>
      <c r="UJJ3355" s="71"/>
      <c r="UJK3355" s="71"/>
      <c r="UJL3355" s="71"/>
      <c r="UJM3355" s="71"/>
      <c r="UJN3355" s="71"/>
      <c r="UJO3355" s="71"/>
      <c r="UJP3355" s="71"/>
      <c r="UJQ3355" s="71"/>
      <c r="UJR3355" s="71"/>
      <c r="UJS3355" s="71"/>
      <c r="UJT3355" s="71"/>
      <c r="UJU3355" s="71"/>
      <c r="UJV3355" s="71"/>
      <c r="UJW3355" s="71"/>
      <c r="UJX3355" s="71"/>
      <c r="UJY3355" s="71"/>
      <c r="UJZ3355" s="71"/>
      <c r="UKA3355" s="71"/>
      <c r="UKB3355" s="71"/>
      <c r="UKC3355" s="71"/>
      <c r="UKD3355" s="71"/>
      <c r="UKE3355" s="71"/>
      <c r="UKF3355" s="71"/>
      <c r="UKG3355" s="71"/>
      <c r="UKH3355" s="71"/>
      <c r="UKI3355" s="71"/>
      <c r="UKJ3355" s="71"/>
      <c r="UKK3355" s="71"/>
      <c r="UKL3355" s="71"/>
      <c r="UKM3355" s="71"/>
      <c r="UKN3355" s="71"/>
      <c r="UKO3355" s="71"/>
      <c r="UKP3355" s="71"/>
      <c r="UKQ3355" s="71"/>
      <c r="UKR3355" s="71"/>
      <c r="UKS3355" s="71"/>
      <c r="UKT3355" s="71"/>
      <c r="UKU3355" s="71"/>
      <c r="UKV3355" s="71"/>
      <c r="UKW3355" s="71"/>
      <c r="UKX3355" s="71"/>
      <c r="UKY3355" s="71"/>
      <c r="UKZ3355" s="71"/>
      <c r="ULA3355" s="71"/>
      <c r="ULB3355" s="71"/>
      <c r="ULC3355" s="71"/>
      <c r="ULD3355" s="71"/>
      <c r="ULE3355" s="71"/>
      <c r="ULF3355" s="71"/>
      <c r="ULG3355" s="71"/>
      <c r="ULH3355" s="71"/>
      <c r="ULI3355" s="71"/>
      <c r="ULJ3355" s="71"/>
      <c r="ULK3355" s="71"/>
      <c r="ULL3355" s="71"/>
      <c r="ULM3355" s="71"/>
      <c r="ULN3355" s="71"/>
      <c r="ULO3355" s="71"/>
      <c r="ULP3355" s="71"/>
      <c r="ULQ3355" s="71"/>
      <c r="ULR3355" s="71"/>
      <c r="ULS3355" s="71"/>
      <c r="ULT3355" s="71"/>
      <c r="ULU3355" s="71"/>
      <c r="ULV3355" s="71"/>
      <c r="ULW3355" s="71"/>
      <c r="ULX3355" s="71"/>
      <c r="ULY3355" s="71"/>
      <c r="ULZ3355" s="71"/>
      <c r="UMA3355" s="71"/>
      <c r="UMB3355" s="71"/>
      <c r="UMC3355" s="71"/>
      <c r="UMD3355" s="71"/>
      <c r="UME3355" s="71"/>
      <c r="UMF3355" s="71"/>
      <c r="UMG3355" s="71"/>
      <c r="UMH3355" s="71"/>
      <c r="UMI3355" s="71"/>
      <c r="UMJ3355" s="71"/>
      <c r="UMK3355" s="71"/>
      <c r="UML3355" s="71"/>
      <c r="UMM3355" s="71"/>
      <c r="UMN3355" s="71"/>
      <c r="UMO3355" s="71"/>
      <c r="UMP3355" s="71"/>
      <c r="UMQ3355" s="71"/>
      <c r="UMR3355" s="71"/>
      <c r="UMS3355" s="71"/>
      <c r="UMT3355" s="71"/>
      <c r="UMU3355" s="71"/>
      <c r="UMV3355" s="71"/>
      <c r="UMW3355" s="71"/>
      <c r="UMX3355" s="71"/>
      <c r="UMY3355" s="71"/>
      <c r="UMZ3355" s="71"/>
      <c r="UNA3355" s="71"/>
      <c r="UNB3355" s="71"/>
      <c r="UNC3355" s="71"/>
      <c r="UND3355" s="71"/>
      <c r="UNE3355" s="71"/>
      <c r="UNF3355" s="71"/>
      <c r="UNG3355" s="71"/>
      <c r="UNH3355" s="71"/>
      <c r="UNI3355" s="71"/>
      <c r="UNJ3355" s="71"/>
      <c r="UNK3355" s="71"/>
      <c r="UNL3355" s="71"/>
      <c r="UNM3355" s="71"/>
      <c r="UNN3355" s="71"/>
      <c r="UNO3355" s="71"/>
      <c r="UNP3355" s="71"/>
      <c r="UNQ3355" s="71"/>
      <c r="UNR3355" s="71"/>
      <c r="UNS3355" s="71"/>
      <c r="UNT3355" s="71"/>
      <c r="UNU3355" s="71"/>
      <c r="UNV3355" s="71"/>
      <c r="UNW3355" s="71"/>
      <c r="UNX3355" s="71"/>
      <c r="UNY3355" s="71"/>
      <c r="UNZ3355" s="71"/>
      <c r="UOA3355" s="71"/>
      <c r="UOB3355" s="71"/>
      <c r="UOC3355" s="71"/>
      <c r="UOD3355" s="71"/>
      <c r="UOE3355" s="71"/>
      <c r="UOF3355" s="71"/>
      <c r="UOG3355" s="71"/>
      <c r="UOH3355" s="71"/>
      <c r="UOI3355" s="71"/>
      <c r="UOJ3355" s="71"/>
      <c r="UOK3355" s="71"/>
      <c r="UOL3355" s="71"/>
      <c r="UOM3355" s="71"/>
      <c r="UON3355" s="71"/>
      <c r="UOO3355" s="71"/>
      <c r="UOP3355" s="71"/>
      <c r="UOQ3355" s="71"/>
      <c r="UOR3355" s="71"/>
      <c r="UOS3355" s="71"/>
      <c r="UOT3355" s="71"/>
      <c r="UOU3355" s="71"/>
      <c r="UOV3355" s="71"/>
      <c r="UOW3355" s="71"/>
      <c r="UOX3355" s="71"/>
      <c r="UOY3355" s="71"/>
      <c r="UOZ3355" s="71"/>
      <c r="UPA3355" s="71"/>
      <c r="UPB3355" s="71"/>
      <c r="UPC3355" s="71"/>
      <c r="UPD3355" s="71"/>
      <c r="UPE3355" s="71"/>
      <c r="UPF3355" s="71"/>
      <c r="UPG3355" s="71"/>
      <c r="UPH3355" s="71"/>
      <c r="UPI3355" s="71"/>
      <c r="UPJ3355" s="71"/>
      <c r="UPK3355" s="71"/>
      <c r="UPL3355" s="71"/>
      <c r="UPM3355" s="71"/>
      <c r="UPN3355" s="71"/>
      <c r="UPO3355" s="71"/>
      <c r="UPP3355" s="71"/>
      <c r="UPQ3355" s="71"/>
      <c r="UPR3355" s="71"/>
      <c r="UPS3355" s="71"/>
      <c r="UPT3355" s="71"/>
      <c r="UPU3355" s="71"/>
      <c r="UPV3355" s="71"/>
      <c r="UPW3355" s="71"/>
      <c r="UPX3355" s="71"/>
      <c r="UPY3355" s="71"/>
      <c r="UPZ3355" s="71"/>
      <c r="UQA3355" s="71"/>
      <c r="UQB3355" s="71"/>
      <c r="UQC3355" s="71"/>
      <c r="UQD3355" s="71"/>
      <c r="UQE3355" s="71"/>
      <c r="UQF3355" s="71"/>
      <c r="UQG3355" s="71"/>
      <c r="UQH3355" s="71"/>
      <c r="UQI3355" s="71"/>
      <c r="UQJ3355" s="71"/>
      <c r="UQK3355" s="71"/>
      <c r="UQL3355" s="71"/>
      <c r="UQM3355" s="71"/>
      <c r="UQN3355" s="71"/>
      <c r="UQO3355" s="71"/>
      <c r="UQP3355" s="71"/>
      <c r="UQQ3355" s="71"/>
      <c r="UQR3355" s="71"/>
      <c r="UQS3355" s="71"/>
      <c r="UQT3355" s="71"/>
      <c r="UQU3355" s="71"/>
      <c r="UQV3355" s="71"/>
      <c r="UQW3355" s="71"/>
      <c r="UQX3355" s="71"/>
      <c r="UQY3355" s="71"/>
      <c r="UQZ3355" s="71"/>
      <c r="URA3355" s="71"/>
      <c r="URB3355" s="71"/>
      <c r="URC3355" s="71"/>
      <c r="URD3355" s="71"/>
      <c r="URE3355" s="71"/>
      <c r="URF3355" s="71"/>
      <c r="URG3355" s="71"/>
      <c r="URH3355" s="71"/>
      <c r="URI3355" s="71"/>
      <c r="URJ3355" s="71"/>
      <c r="URK3355" s="71"/>
      <c r="URL3355" s="71"/>
      <c r="URM3355" s="71"/>
      <c r="URN3355" s="71"/>
      <c r="URO3355" s="71"/>
      <c r="URP3355" s="71"/>
      <c r="URQ3355" s="71"/>
      <c r="URR3355" s="71"/>
      <c r="URS3355" s="71"/>
      <c r="URT3355" s="71"/>
      <c r="URU3355" s="71"/>
      <c r="URV3355" s="71"/>
      <c r="URW3355" s="71"/>
      <c r="URX3355" s="71"/>
      <c r="URY3355" s="71"/>
      <c r="URZ3355" s="71"/>
      <c r="USA3355" s="71"/>
      <c r="USB3355" s="71"/>
      <c r="USC3355" s="71"/>
      <c r="USD3355" s="71"/>
      <c r="USE3355" s="71"/>
      <c r="USF3355" s="71"/>
      <c r="USG3355" s="71"/>
      <c r="USH3355" s="71"/>
      <c r="USI3355" s="71"/>
      <c r="USJ3355" s="71"/>
      <c r="USK3355" s="71"/>
      <c r="USL3355" s="71"/>
      <c r="USM3355" s="71"/>
      <c r="USN3355" s="71"/>
      <c r="USO3355" s="71"/>
      <c r="USP3355" s="71"/>
      <c r="USQ3355" s="71"/>
      <c r="USR3355" s="71"/>
      <c r="USS3355" s="71"/>
      <c r="UST3355" s="71"/>
      <c r="USU3355" s="71"/>
      <c r="USV3355" s="71"/>
      <c r="USW3355" s="71"/>
      <c r="USX3355" s="71"/>
      <c r="USY3355" s="71"/>
      <c r="USZ3355" s="71"/>
      <c r="UTA3355" s="71"/>
      <c r="UTB3355" s="71"/>
      <c r="UTC3355" s="71"/>
      <c r="UTD3355" s="71"/>
      <c r="UTE3355" s="71"/>
      <c r="UTF3355" s="71"/>
      <c r="UTG3355" s="71"/>
      <c r="UTH3355" s="71"/>
      <c r="UTI3355" s="71"/>
      <c r="UTJ3355" s="71"/>
      <c r="UTK3355" s="71"/>
      <c r="UTL3355" s="71"/>
      <c r="UTM3355" s="71"/>
      <c r="UTN3355" s="71"/>
      <c r="UTO3355" s="71"/>
      <c r="UTP3355" s="71"/>
      <c r="UTQ3355" s="71"/>
      <c r="UTR3355" s="71"/>
      <c r="UTS3355" s="71"/>
      <c r="UTT3355" s="71"/>
      <c r="UTU3355" s="71"/>
      <c r="UTV3355" s="71"/>
      <c r="UTW3355" s="71"/>
      <c r="UTX3355" s="71"/>
      <c r="UTY3355" s="71"/>
      <c r="UTZ3355" s="71"/>
      <c r="UUA3355" s="71"/>
      <c r="UUB3355" s="71"/>
      <c r="UUC3355" s="71"/>
      <c r="UUD3355" s="71"/>
      <c r="UUE3355" s="71"/>
      <c r="UUF3355" s="71"/>
      <c r="UUG3355" s="71"/>
      <c r="UUH3355" s="71"/>
      <c r="UUI3355" s="71"/>
      <c r="UUJ3355" s="71"/>
      <c r="UUK3355" s="71"/>
      <c r="UUL3355" s="71"/>
      <c r="UUM3355" s="71"/>
      <c r="UUN3355" s="71"/>
      <c r="UUO3355" s="71"/>
      <c r="UUP3355" s="71"/>
      <c r="UUQ3355" s="71"/>
      <c r="UUR3355" s="71"/>
      <c r="UUS3355" s="71"/>
      <c r="UUT3355" s="71"/>
      <c r="UUU3355" s="71"/>
      <c r="UUV3355" s="71"/>
      <c r="UUW3355" s="71"/>
      <c r="UUX3355" s="71"/>
      <c r="UUY3355" s="71"/>
      <c r="UUZ3355" s="71"/>
      <c r="UVA3355" s="71"/>
      <c r="UVB3355" s="71"/>
      <c r="UVC3355" s="71"/>
      <c r="UVD3355" s="71"/>
      <c r="UVE3355" s="71"/>
      <c r="UVF3355" s="71"/>
      <c r="UVG3355" s="71"/>
      <c r="UVH3355" s="71"/>
      <c r="UVI3355" s="71"/>
      <c r="UVJ3355" s="71"/>
      <c r="UVK3355" s="71"/>
      <c r="UVL3355" s="71"/>
      <c r="UVM3355" s="71"/>
      <c r="UVN3355" s="71"/>
      <c r="UVO3355" s="71"/>
      <c r="UVP3355" s="71"/>
      <c r="UVQ3355" s="71"/>
      <c r="UVR3355" s="71"/>
      <c r="UVS3355" s="71"/>
      <c r="UVT3355" s="71"/>
      <c r="UVU3355" s="71"/>
      <c r="UVV3355" s="71"/>
      <c r="UVW3355" s="71"/>
      <c r="UVX3355" s="71"/>
      <c r="UVY3355" s="71"/>
      <c r="UVZ3355" s="71"/>
      <c r="UWA3355" s="71"/>
      <c r="UWB3355" s="71"/>
      <c r="UWC3355" s="71"/>
      <c r="UWD3355" s="71"/>
      <c r="UWE3355" s="71"/>
      <c r="UWF3355" s="71"/>
      <c r="UWG3355" s="71"/>
      <c r="UWH3355" s="71"/>
      <c r="UWI3355" s="71"/>
      <c r="UWJ3355" s="71"/>
      <c r="UWK3355" s="71"/>
      <c r="UWL3355" s="71"/>
      <c r="UWM3355" s="71"/>
      <c r="UWN3355" s="71"/>
      <c r="UWO3355" s="71"/>
      <c r="UWP3355" s="71"/>
      <c r="UWQ3355" s="71"/>
      <c r="UWR3355" s="71"/>
      <c r="UWS3355" s="71"/>
      <c r="UWT3355" s="71"/>
      <c r="UWU3355" s="71"/>
      <c r="UWV3355" s="71"/>
      <c r="UWW3355" s="71"/>
      <c r="UWX3355" s="71"/>
      <c r="UWY3355" s="71"/>
      <c r="UWZ3355" s="71"/>
      <c r="UXA3355" s="71"/>
      <c r="UXB3355" s="71"/>
      <c r="UXC3355" s="71"/>
      <c r="UXD3355" s="71"/>
      <c r="UXE3355" s="71"/>
      <c r="UXF3355" s="71"/>
      <c r="UXG3355" s="71"/>
      <c r="UXH3355" s="71"/>
      <c r="UXI3355" s="71"/>
      <c r="UXJ3355" s="71"/>
      <c r="UXK3355" s="71"/>
      <c r="UXL3355" s="71"/>
      <c r="UXM3355" s="71"/>
      <c r="UXN3355" s="71"/>
      <c r="UXO3355" s="71"/>
      <c r="UXP3355" s="71"/>
      <c r="UXQ3355" s="71"/>
      <c r="UXR3355" s="71"/>
      <c r="UXS3355" s="71"/>
      <c r="UXT3355" s="71"/>
      <c r="UXU3355" s="71"/>
      <c r="UXV3355" s="71"/>
      <c r="UXW3355" s="71"/>
      <c r="UXX3355" s="71"/>
      <c r="UXY3355" s="71"/>
      <c r="UXZ3355" s="71"/>
      <c r="UYA3355" s="71"/>
      <c r="UYB3355" s="71"/>
      <c r="UYC3355" s="71"/>
      <c r="UYD3355" s="71"/>
      <c r="UYE3355" s="71"/>
      <c r="UYF3355" s="71"/>
      <c r="UYG3355" s="71"/>
      <c r="UYH3355" s="71"/>
      <c r="UYI3355" s="71"/>
      <c r="UYJ3355" s="71"/>
      <c r="UYK3355" s="71"/>
      <c r="UYL3355" s="71"/>
      <c r="UYM3355" s="71"/>
      <c r="UYN3355" s="71"/>
      <c r="UYO3355" s="71"/>
      <c r="UYP3355" s="71"/>
      <c r="UYQ3355" s="71"/>
      <c r="UYR3355" s="71"/>
      <c r="UYS3355" s="71"/>
      <c r="UYT3355" s="71"/>
      <c r="UYU3355" s="71"/>
      <c r="UYV3355" s="71"/>
      <c r="UYW3355" s="71"/>
      <c r="UYX3355" s="71"/>
      <c r="UYY3355" s="71"/>
      <c r="UYZ3355" s="71"/>
      <c r="UZA3355" s="71"/>
      <c r="UZB3355" s="71"/>
      <c r="UZC3355" s="71"/>
      <c r="UZD3355" s="71"/>
      <c r="UZE3355" s="71"/>
      <c r="UZF3355" s="71"/>
      <c r="UZG3355" s="71"/>
      <c r="UZH3355" s="71"/>
      <c r="UZI3355" s="71"/>
      <c r="UZJ3355" s="71"/>
      <c r="UZK3355" s="71"/>
      <c r="UZL3355" s="71"/>
      <c r="UZM3355" s="71"/>
      <c r="UZN3355" s="71"/>
      <c r="UZO3355" s="71"/>
      <c r="UZP3355" s="71"/>
      <c r="UZQ3355" s="71"/>
      <c r="UZR3355" s="71"/>
      <c r="UZS3355" s="71"/>
      <c r="UZT3355" s="71"/>
      <c r="UZU3355" s="71"/>
      <c r="UZV3355" s="71"/>
      <c r="UZW3355" s="71"/>
      <c r="UZX3355" s="71"/>
      <c r="UZY3355" s="71"/>
      <c r="UZZ3355" s="71"/>
      <c r="VAA3355" s="71"/>
      <c r="VAB3355" s="71"/>
      <c r="VAC3355" s="71"/>
      <c r="VAD3355" s="71"/>
      <c r="VAE3355" s="71"/>
      <c r="VAF3355" s="71"/>
      <c r="VAG3355" s="71"/>
      <c r="VAH3355" s="71"/>
      <c r="VAI3355" s="71"/>
      <c r="VAJ3355" s="71"/>
      <c r="VAK3355" s="71"/>
      <c r="VAL3355" s="71"/>
      <c r="VAM3355" s="71"/>
      <c r="VAN3355" s="71"/>
      <c r="VAO3355" s="71"/>
      <c r="VAP3355" s="71"/>
      <c r="VAQ3355" s="71"/>
      <c r="VAR3355" s="71"/>
      <c r="VAS3355" s="71"/>
      <c r="VAT3355" s="71"/>
      <c r="VAU3355" s="71"/>
      <c r="VAV3355" s="71"/>
      <c r="VAW3355" s="71"/>
      <c r="VAX3355" s="71"/>
      <c r="VAY3355" s="71"/>
      <c r="VAZ3355" s="71"/>
      <c r="VBA3355" s="71"/>
      <c r="VBB3355" s="71"/>
      <c r="VBC3355" s="71"/>
      <c r="VBD3355" s="71"/>
      <c r="VBE3355" s="71"/>
      <c r="VBF3355" s="71"/>
      <c r="VBG3355" s="71"/>
      <c r="VBH3355" s="71"/>
      <c r="VBI3355" s="71"/>
      <c r="VBJ3355" s="71"/>
      <c r="VBK3355" s="71"/>
      <c r="VBL3355" s="71"/>
      <c r="VBM3355" s="71"/>
      <c r="VBN3355" s="71"/>
      <c r="VBO3355" s="71"/>
      <c r="VBP3355" s="71"/>
      <c r="VBQ3355" s="71"/>
      <c r="VBR3355" s="71"/>
      <c r="VBS3355" s="71"/>
      <c r="VBT3355" s="71"/>
      <c r="VBU3355" s="71"/>
      <c r="VBV3355" s="71"/>
      <c r="VBW3355" s="71"/>
      <c r="VBX3355" s="71"/>
      <c r="VBY3355" s="71"/>
      <c r="VBZ3355" s="71"/>
      <c r="VCA3355" s="71"/>
      <c r="VCB3355" s="71"/>
      <c r="VCC3355" s="71"/>
      <c r="VCD3355" s="71"/>
      <c r="VCE3355" s="71"/>
      <c r="VCF3355" s="71"/>
      <c r="VCG3355" s="71"/>
      <c r="VCH3355" s="71"/>
      <c r="VCI3355" s="71"/>
      <c r="VCJ3355" s="71"/>
      <c r="VCK3355" s="71"/>
      <c r="VCL3355" s="71"/>
      <c r="VCM3355" s="71"/>
      <c r="VCN3355" s="71"/>
      <c r="VCO3355" s="71"/>
      <c r="VCP3355" s="71"/>
      <c r="VCQ3355" s="71"/>
      <c r="VCR3355" s="71"/>
      <c r="VCS3355" s="71"/>
      <c r="VCT3355" s="71"/>
      <c r="VCU3355" s="71"/>
      <c r="VCV3355" s="71"/>
      <c r="VCW3355" s="71"/>
      <c r="VCX3355" s="71"/>
      <c r="VCY3355" s="71"/>
      <c r="VCZ3355" s="71"/>
      <c r="VDA3355" s="71"/>
      <c r="VDB3355" s="71"/>
      <c r="VDC3355" s="71"/>
      <c r="VDD3355" s="71"/>
      <c r="VDE3355" s="71"/>
      <c r="VDF3355" s="71"/>
      <c r="VDG3355" s="71"/>
      <c r="VDH3355" s="71"/>
      <c r="VDI3355" s="71"/>
      <c r="VDJ3355" s="71"/>
      <c r="VDK3355" s="71"/>
      <c r="VDL3355" s="71"/>
      <c r="VDM3355" s="71"/>
      <c r="VDN3355" s="71"/>
      <c r="VDO3355" s="71"/>
      <c r="VDP3355" s="71"/>
      <c r="VDQ3355" s="71"/>
      <c r="VDR3355" s="71"/>
      <c r="VDS3355" s="71"/>
      <c r="VDT3355" s="71"/>
      <c r="VDU3355" s="71"/>
      <c r="VDV3355" s="71"/>
      <c r="VDW3355" s="71"/>
      <c r="VDX3355" s="71"/>
      <c r="VDY3355" s="71"/>
      <c r="VDZ3355" s="71"/>
      <c r="VEA3355" s="71"/>
      <c r="VEB3355" s="71"/>
      <c r="VEC3355" s="71"/>
      <c r="VED3355" s="71"/>
      <c r="VEE3355" s="71"/>
      <c r="VEF3355" s="71"/>
      <c r="VEG3355" s="71"/>
      <c r="VEH3355" s="71"/>
      <c r="VEI3355" s="71"/>
      <c r="VEJ3355" s="71"/>
      <c r="VEK3355" s="71"/>
      <c r="VEL3355" s="71"/>
      <c r="VEM3355" s="71"/>
      <c r="VEN3355" s="71"/>
      <c r="VEO3355" s="71"/>
      <c r="VEP3355" s="71"/>
      <c r="VEQ3355" s="71"/>
      <c r="VER3355" s="71"/>
      <c r="VES3355" s="71"/>
      <c r="VET3355" s="71"/>
      <c r="VEU3355" s="71"/>
      <c r="VEV3355" s="71"/>
      <c r="VEW3355" s="71"/>
      <c r="VEX3355" s="71"/>
      <c r="VEY3355" s="71"/>
      <c r="VEZ3355" s="71"/>
      <c r="VFA3355" s="71"/>
      <c r="VFB3355" s="71"/>
      <c r="VFC3355" s="71"/>
      <c r="VFD3355" s="71"/>
      <c r="VFE3355" s="71"/>
      <c r="VFF3355" s="71"/>
      <c r="VFG3355" s="71"/>
      <c r="VFH3355" s="71"/>
      <c r="VFI3355" s="71"/>
      <c r="VFJ3355" s="71"/>
      <c r="VFK3355" s="71"/>
      <c r="VFL3355" s="71"/>
      <c r="VFM3355" s="71"/>
      <c r="VFN3355" s="71"/>
      <c r="VFO3355" s="71"/>
      <c r="VFP3355" s="71"/>
      <c r="VFQ3355" s="71"/>
      <c r="VFR3355" s="71"/>
      <c r="VFS3355" s="71"/>
      <c r="VFT3355" s="71"/>
      <c r="VFU3355" s="71"/>
      <c r="VFV3355" s="71"/>
      <c r="VFW3355" s="71"/>
      <c r="VFX3355" s="71"/>
      <c r="VFY3355" s="71"/>
      <c r="VFZ3355" s="71"/>
      <c r="VGA3355" s="71"/>
      <c r="VGB3355" s="71"/>
      <c r="VGC3355" s="71"/>
      <c r="VGD3355" s="71"/>
      <c r="VGE3355" s="71"/>
      <c r="VGF3355" s="71"/>
      <c r="VGG3355" s="71"/>
      <c r="VGH3355" s="71"/>
      <c r="VGI3355" s="71"/>
      <c r="VGJ3355" s="71"/>
      <c r="VGK3355" s="71"/>
      <c r="VGL3355" s="71"/>
      <c r="VGM3355" s="71"/>
      <c r="VGN3355" s="71"/>
      <c r="VGO3355" s="71"/>
      <c r="VGP3355" s="71"/>
      <c r="VGQ3355" s="71"/>
      <c r="VGR3355" s="71"/>
      <c r="VGS3355" s="71"/>
      <c r="VGT3355" s="71"/>
      <c r="VGU3355" s="71"/>
      <c r="VGV3355" s="71"/>
      <c r="VGW3355" s="71"/>
      <c r="VGX3355" s="71"/>
      <c r="VGY3355" s="71"/>
      <c r="VGZ3355" s="71"/>
      <c r="VHA3355" s="71"/>
      <c r="VHB3355" s="71"/>
      <c r="VHC3355" s="71"/>
      <c r="VHD3355" s="71"/>
      <c r="VHE3355" s="71"/>
      <c r="VHF3355" s="71"/>
      <c r="VHG3355" s="71"/>
      <c r="VHH3355" s="71"/>
      <c r="VHI3355" s="71"/>
      <c r="VHJ3355" s="71"/>
      <c r="VHK3355" s="71"/>
      <c r="VHL3355" s="71"/>
      <c r="VHM3355" s="71"/>
      <c r="VHN3355" s="71"/>
      <c r="VHO3355" s="71"/>
      <c r="VHP3355" s="71"/>
      <c r="VHQ3355" s="71"/>
      <c r="VHR3355" s="71"/>
      <c r="VHS3355" s="71"/>
      <c r="VHT3355" s="71"/>
      <c r="VHU3355" s="71"/>
      <c r="VHV3355" s="71"/>
      <c r="VHW3355" s="71"/>
      <c r="VHX3355" s="71"/>
      <c r="VHY3355" s="71"/>
      <c r="VHZ3355" s="71"/>
      <c r="VIA3355" s="71"/>
      <c r="VIB3355" s="71"/>
      <c r="VIC3355" s="71"/>
      <c r="VID3355" s="71"/>
      <c r="VIE3355" s="71"/>
      <c r="VIF3355" s="71"/>
      <c r="VIG3355" s="71"/>
      <c r="VIH3355" s="71"/>
      <c r="VII3355" s="71"/>
      <c r="VIJ3355" s="71"/>
      <c r="VIK3355" s="71"/>
      <c r="VIL3355" s="71"/>
      <c r="VIM3355" s="71"/>
      <c r="VIN3355" s="71"/>
      <c r="VIO3355" s="71"/>
      <c r="VIP3355" s="71"/>
      <c r="VIQ3355" s="71"/>
      <c r="VIR3355" s="71"/>
      <c r="VIS3355" s="71"/>
      <c r="VIT3355" s="71"/>
      <c r="VIU3355" s="71"/>
      <c r="VIV3355" s="71"/>
      <c r="VIW3355" s="71"/>
      <c r="VIX3355" s="71"/>
      <c r="VIY3355" s="71"/>
      <c r="VIZ3355" s="71"/>
      <c r="VJA3355" s="71"/>
      <c r="VJB3355" s="71"/>
      <c r="VJC3355" s="71"/>
      <c r="VJD3355" s="71"/>
      <c r="VJE3355" s="71"/>
      <c r="VJF3355" s="71"/>
      <c r="VJG3355" s="71"/>
      <c r="VJH3355" s="71"/>
      <c r="VJI3355" s="71"/>
      <c r="VJJ3355" s="71"/>
      <c r="VJK3355" s="71"/>
      <c r="VJL3355" s="71"/>
      <c r="VJM3355" s="71"/>
      <c r="VJN3355" s="71"/>
      <c r="VJO3355" s="71"/>
      <c r="VJP3355" s="71"/>
      <c r="VJQ3355" s="71"/>
      <c r="VJR3355" s="71"/>
      <c r="VJS3355" s="71"/>
      <c r="VJT3355" s="71"/>
      <c r="VJU3355" s="71"/>
      <c r="VJV3355" s="71"/>
      <c r="VJW3355" s="71"/>
      <c r="VJX3355" s="71"/>
      <c r="VJY3355" s="71"/>
      <c r="VJZ3355" s="71"/>
      <c r="VKA3355" s="71"/>
      <c r="VKB3355" s="71"/>
      <c r="VKC3355" s="71"/>
      <c r="VKD3355" s="71"/>
      <c r="VKE3355" s="71"/>
      <c r="VKF3355" s="71"/>
      <c r="VKG3355" s="71"/>
      <c r="VKH3355" s="71"/>
      <c r="VKI3355" s="71"/>
      <c r="VKJ3355" s="71"/>
      <c r="VKK3355" s="71"/>
      <c r="VKL3355" s="71"/>
      <c r="VKM3355" s="71"/>
      <c r="VKN3355" s="71"/>
      <c r="VKO3355" s="71"/>
      <c r="VKP3355" s="71"/>
      <c r="VKQ3355" s="71"/>
      <c r="VKR3355" s="71"/>
      <c r="VKS3355" s="71"/>
      <c r="VKT3355" s="71"/>
      <c r="VKU3355" s="71"/>
      <c r="VKV3355" s="71"/>
      <c r="VKW3355" s="71"/>
      <c r="VKX3355" s="71"/>
      <c r="VKY3355" s="71"/>
      <c r="VKZ3355" s="71"/>
      <c r="VLA3355" s="71"/>
      <c r="VLB3355" s="71"/>
      <c r="VLC3355" s="71"/>
      <c r="VLD3355" s="71"/>
      <c r="VLE3355" s="71"/>
      <c r="VLF3355" s="71"/>
      <c r="VLG3355" s="71"/>
      <c r="VLH3355" s="71"/>
      <c r="VLI3355" s="71"/>
      <c r="VLJ3355" s="71"/>
      <c r="VLK3355" s="71"/>
      <c r="VLL3355" s="71"/>
      <c r="VLM3355" s="71"/>
      <c r="VLN3355" s="71"/>
      <c r="VLO3355" s="71"/>
      <c r="VLP3355" s="71"/>
      <c r="VLQ3355" s="71"/>
      <c r="VLR3355" s="71"/>
      <c r="VLS3355" s="71"/>
      <c r="VLT3355" s="71"/>
      <c r="VLU3355" s="71"/>
      <c r="VLV3355" s="71"/>
      <c r="VLW3355" s="71"/>
      <c r="VLX3355" s="71"/>
      <c r="VLY3355" s="71"/>
      <c r="VLZ3355" s="71"/>
      <c r="VMA3355" s="71"/>
      <c r="VMB3355" s="71"/>
      <c r="VMC3355" s="71"/>
      <c r="VMD3355" s="71"/>
      <c r="VME3355" s="71"/>
      <c r="VMF3355" s="71"/>
      <c r="VMG3355" s="71"/>
      <c r="VMH3355" s="71"/>
      <c r="VMI3355" s="71"/>
      <c r="VMJ3355" s="71"/>
      <c r="VMK3355" s="71"/>
      <c r="VML3355" s="71"/>
      <c r="VMM3355" s="71"/>
      <c r="VMN3355" s="71"/>
      <c r="VMO3355" s="71"/>
      <c r="VMP3355" s="71"/>
      <c r="VMQ3355" s="71"/>
      <c r="VMR3355" s="71"/>
      <c r="VMS3355" s="71"/>
      <c r="VMT3355" s="71"/>
      <c r="VMU3355" s="71"/>
      <c r="VMV3355" s="71"/>
      <c r="VMW3355" s="71"/>
      <c r="VMX3355" s="71"/>
      <c r="VMY3355" s="71"/>
      <c r="VMZ3355" s="71"/>
      <c r="VNA3355" s="71"/>
      <c r="VNB3355" s="71"/>
      <c r="VNC3355" s="71"/>
      <c r="VND3355" s="71"/>
      <c r="VNE3355" s="71"/>
      <c r="VNF3355" s="71"/>
      <c r="VNG3355" s="71"/>
      <c r="VNH3355" s="71"/>
      <c r="VNI3355" s="71"/>
      <c r="VNJ3355" s="71"/>
      <c r="VNK3355" s="71"/>
      <c r="VNL3355" s="71"/>
      <c r="VNM3355" s="71"/>
      <c r="VNN3355" s="71"/>
      <c r="VNO3355" s="71"/>
      <c r="VNP3355" s="71"/>
      <c r="VNQ3355" s="71"/>
      <c r="VNR3355" s="71"/>
      <c r="VNS3355" s="71"/>
      <c r="VNT3355" s="71"/>
      <c r="VNU3355" s="71"/>
      <c r="VNV3355" s="71"/>
      <c r="VNW3355" s="71"/>
      <c r="VNX3355" s="71"/>
      <c r="VNY3355" s="71"/>
      <c r="VNZ3355" s="71"/>
      <c r="VOA3355" s="71"/>
      <c r="VOB3355" s="71"/>
      <c r="VOC3355" s="71"/>
      <c r="VOD3355" s="71"/>
      <c r="VOE3355" s="71"/>
      <c r="VOF3355" s="71"/>
      <c r="VOG3355" s="71"/>
      <c r="VOH3355" s="71"/>
      <c r="VOI3355" s="71"/>
      <c r="VOJ3355" s="71"/>
      <c r="VOK3355" s="71"/>
      <c r="VOL3355" s="71"/>
      <c r="VOM3355" s="71"/>
      <c r="VON3355" s="71"/>
      <c r="VOO3355" s="71"/>
      <c r="VOP3355" s="71"/>
      <c r="VOQ3355" s="71"/>
      <c r="VOR3355" s="71"/>
      <c r="VOS3355" s="71"/>
      <c r="VOT3355" s="71"/>
      <c r="VOU3355" s="71"/>
      <c r="VOV3355" s="71"/>
      <c r="VOW3355" s="71"/>
      <c r="VOX3355" s="71"/>
      <c r="VOY3355" s="71"/>
      <c r="VOZ3355" s="71"/>
      <c r="VPA3355" s="71"/>
      <c r="VPB3355" s="71"/>
      <c r="VPC3355" s="71"/>
      <c r="VPD3355" s="71"/>
      <c r="VPE3355" s="71"/>
      <c r="VPF3355" s="71"/>
      <c r="VPG3355" s="71"/>
      <c r="VPH3355" s="71"/>
      <c r="VPI3355" s="71"/>
      <c r="VPJ3355" s="71"/>
      <c r="VPK3355" s="71"/>
      <c r="VPL3355" s="71"/>
      <c r="VPM3355" s="71"/>
      <c r="VPN3355" s="71"/>
      <c r="VPO3355" s="71"/>
      <c r="VPP3355" s="71"/>
      <c r="VPQ3355" s="71"/>
      <c r="VPR3355" s="71"/>
      <c r="VPS3355" s="71"/>
      <c r="VPT3355" s="71"/>
      <c r="VPU3355" s="71"/>
      <c r="VPV3355" s="71"/>
      <c r="VPW3355" s="71"/>
      <c r="VPX3355" s="71"/>
      <c r="VPY3355" s="71"/>
      <c r="VPZ3355" s="71"/>
      <c r="VQA3355" s="71"/>
      <c r="VQB3355" s="71"/>
      <c r="VQC3355" s="71"/>
      <c r="VQD3355" s="71"/>
      <c r="VQE3355" s="71"/>
      <c r="VQF3355" s="71"/>
      <c r="VQG3355" s="71"/>
      <c r="VQH3355" s="71"/>
      <c r="VQI3355" s="71"/>
      <c r="VQJ3355" s="71"/>
      <c r="VQK3355" s="71"/>
      <c r="VQL3355" s="71"/>
      <c r="VQM3355" s="71"/>
      <c r="VQN3355" s="71"/>
      <c r="VQO3355" s="71"/>
      <c r="VQP3355" s="71"/>
      <c r="VQQ3355" s="71"/>
      <c r="VQR3355" s="71"/>
      <c r="VQS3355" s="71"/>
      <c r="VQT3355" s="71"/>
      <c r="VQU3355" s="71"/>
      <c r="VQV3355" s="71"/>
      <c r="VQW3355" s="71"/>
      <c r="VQX3355" s="71"/>
      <c r="VQY3355" s="71"/>
      <c r="VQZ3355" s="71"/>
      <c r="VRA3355" s="71"/>
      <c r="VRB3355" s="71"/>
      <c r="VRC3355" s="71"/>
      <c r="VRD3355" s="71"/>
      <c r="VRE3355" s="71"/>
      <c r="VRF3355" s="71"/>
      <c r="VRG3355" s="71"/>
      <c r="VRH3355" s="71"/>
      <c r="VRI3355" s="71"/>
      <c r="VRJ3355" s="71"/>
      <c r="VRK3355" s="71"/>
      <c r="VRL3355" s="71"/>
      <c r="VRM3355" s="71"/>
      <c r="VRN3355" s="71"/>
      <c r="VRO3355" s="71"/>
      <c r="VRP3355" s="71"/>
      <c r="VRQ3355" s="71"/>
      <c r="VRR3355" s="71"/>
      <c r="VRS3355" s="71"/>
      <c r="VRT3355" s="71"/>
      <c r="VRU3355" s="71"/>
      <c r="VRV3355" s="71"/>
      <c r="VRW3355" s="71"/>
      <c r="VRX3355" s="71"/>
      <c r="VRY3355" s="71"/>
      <c r="VRZ3355" s="71"/>
      <c r="VSA3355" s="71"/>
      <c r="VSB3355" s="71"/>
      <c r="VSC3355" s="71"/>
      <c r="VSD3355" s="71"/>
      <c r="VSE3355" s="71"/>
      <c r="VSF3355" s="71"/>
      <c r="VSG3355" s="71"/>
      <c r="VSH3355" s="71"/>
      <c r="VSI3355" s="71"/>
      <c r="VSJ3355" s="71"/>
      <c r="VSK3355" s="71"/>
      <c r="VSL3355" s="71"/>
      <c r="VSM3355" s="71"/>
      <c r="VSN3355" s="71"/>
      <c r="VSO3355" s="71"/>
      <c r="VSP3355" s="71"/>
      <c r="VSQ3355" s="71"/>
      <c r="VSR3355" s="71"/>
      <c r="VSS3355" s="71"/>
      <c r="VST3355" s="71"/>
      <c r="VSU3355" s="71"/>
      <c r="VSV3355" s="71"/>
      <c r="VSW3355" s="71"/>
      <c r="VSX3355" s="71"/>
      <c r="VSY3355" s="71"/>
      <c r="VSZ3355" s="71"/>
      <c r="VTA3355" s="71"/>
      <c r="VTB3355" s="71"/>
      <c r="VTC3355" s="71"/>
      <c r="VTD3355" s="71"/>
      <c r="VTE3355" s="71"/>
      <c r="VTF3355" s="71"/>
      <c r="VTG3355" s="71"/>
      <c r="VTH3355" s="71"/>
      <c r="VTI3355" s="71"/>
      <c r="VTJ3355" s="71"/>
      <c r="VTK3355" s="71"/>
      <c r="VTL3355" s="71"/>
      <c r="VTM3355" s="71"/>
      <c r="VTN3355" s="71"/>
      <c r="VTO3355" s="71"/>
      <c r="VTP3355" s="71"/>
      <c r="VTQ3355" s="71"/>
      <c r="VTR3355" s="71"/>
      <c r="VTS3355" s="71"/>
      <c r="VTT3355" s="71"/>
      <c r="VTU3355" s="71"/>
      <c r="VTV3355" s="71"/>
      <c r="VTW3355" s="71"/>
      <c r="VTX3355" s="71"/>
      <c r="VTY3355" s="71"/>
      <c r="VTZ3355" s="71"/>
      <c r="VUA3355" s="71"/>
      <c r="VUB3355" s="71"/>
      <c r="VUC3355" s="71"/>
      <c r="VUD3355" s="71"/>
      <c r="VUE3355" s="71"/>
      <c r="VUF3355" s="71"/>
      <c r="VUG3355" s="71"/>
      <c r="VUH3355" s="71"/>
      <c r="VUI3355" s="71"/>
      <c r="VUJ3355" s="71"/>
      <c r="VUK3355" s="71"/>
      <c r="VUL3355" s="71"/>
      <c r="VUM3355" s="71"/>
      <c r="VUN3355" s="71"/>
      <c r="VUO3355" s="71"/>
      <c r="VUP3355" s="71"/>
      <c r="VUQ3355" s="71"/>
      <c r="VUR3355" s="71"/>
      <c r="VUS3355" s="71"/>
      <c r="VUT3355" s="71"/>
      <c r="VUU3355" s="71"/>
      <c r="VUV3355" s="71"/>
      <c r="VUW3355" s="71"/>
      <c r="VUX3355" s="71"/>
      <c r="VUY3355" s="71"/>
      <c r="VUZ3355" s="71"/>
      <c r="VVA3355" s="71"/>
      <c r="VVB3355" s="71"/>
      <c r="VVC3355" s="71"/>
      <c r="VVD3355" s="71"/>
      <c r="VVE3355" s="71"/>
      <c r="VVF3355" s="71"/>
      <c r="VVG3355" s="71"/>
      <c r="VVH3355" s="71"/>
      <c r="VVI3355" s="71"/>
      <c r="VVJ3355" s="71"/>
      <c r="VVK3355" s="71"/>
      <c r="VVL3355" s="71"/>
      <c r="VVM3355" s="71"/>
      <c r="VVN3355" s="71"/>
      <c r="VVO3355" s="71"/>
      <c r="VVP3355" s="71"/>
      <c r="VVQ3355" s="71"/>
      <c r="VVR3355" s="71"/>
      <c r="VVS3355" s="71"/>
      <c r="VVT3355" s="71"/>
      <c r="VVU3355" s="71"/>
      <c r="VVV3355" s="71"/>
      <c r="VVW3355" s="71"/>
      <c r="VVX3355" s="71"/>
      <c r="VVY3355" s="71"/>
      <c r="VVZ3355" s="71"/>
      <c r="VWA3355" s="71"/>
      <c r="VWB3355" s="71"/>
      <c r="VWC3355" s="71"/>
      <c r="VWD3355" s="71"/>
      <c r="VWE3355" s="71"/>
      <c r="VWF3355" s="71"/>
      <c r="VWG3355" s="71"/>
      <c r="VWH3355" s="71"/>
      <c r="VWI3355" s="71"/>
      <c r="VWJ3355" s="71"/>
      <c r="VWK3355" s="71"/>
      <c r="VWL3355" s="71"/>
      <c r="VWM3355" s="71"/>
      <c r="VWN3355" s="71"/>
      <c r="VWO3355" s="71"/>
      <c r="VWP3355" s="71"/>
      <c r="VWQ3355" s="71"/>
      <c r="VWR3355" s="71"/>
      <c r="VWS3355" s="71"/>
      <c r="VWT3355" s="71"/>
      <c r="VWU3355" s="71"/>
      <c r="VWV3355" s="71"/>
      <c r="VWW3355" s="71"/>
      <c r="VWX3355" s="71"/>
      <c r="VWY3355" s="71"/>
      <c r="VWZ3355" s="71"/>
      <c r="VXA3355" s="71"/>
      <c r="VXB3355" s="71"/>
      <c r="VXC3355" s="71"/>
      <c r="VXD3355" s="71"/>
      <c r="VXE3355" s="71"/>
      <c r="VXF3355" s="71"/>
      <c r="VXG3355" s="71"/>
      <c r="VXH3355" s="71"/>
      <c r="VXI3355" s="71"/>
      <c r="VXJ3355" s="71"/>
      <c r="VXK3355" s="71"/>
      <c r="VXL3355" s="71"/>
      <c r="VXM3355" s="71"/>
      <c r="VXN3355" s="71"/>
      <c r="VXO3355" s="71"/>
      <c r="VXP3355" s="71"/>
      <c r="VXQ3355" s="71"/>
      <c r="VXR3355" s="71"/>
      <c r="VXS3355" s="71"/>
      <c r="VXT3355" s="71"/>
      <c r="VXU3355" s="71"/>
      <c r="VXV3355" s="71"/>
      <c r="VXW3355" s="71"/>
      <c r="VXX3355" s="71"/>
      <c r="VXY3355" s="71"/>
      <c r="VXZ3355" s="71"/>
      <c r="VYA3355" s="71"/>
      <c r="VYB3355" s="71"/>
      <c r="VYC3355" s="71"/>
      <c r="VYD3355" s="71"/>
      <c r="VYE3355" s="71"/>
      <c r="VYF3355" s="71"/>
      <c r="VYG3355" s="71"/>
      <c r="VYH3355" s="71"/>
      <c r="VYI3355" s="71"/>
      <c r="VYJ3355" s="71"/>
      <c r="VYK3355" s="71"/>
      <c r="VYL3355" s="71"/>
      <c r="VYM3355" s="71"/>
      <c r="VYN3355" s="71"/>
      <c r="VYO3355" s="71"/>
      <c r="VYP3355" s="71"/>
      <c r="VYQ3355" s="71"/>
      <c r="VYR3355" s="71"/>
      <c r="VYS3355" s="71"/>
      <c r="VYT3355" s="71"/>
      <c r="VYU3355" s="71"/>
      <c r="VYV3355" s="71"/>
      <c r="VYW3355" s="71"/>
      <c r="VYX3355" s="71"/>
      <c r="VYY3355" s="71"/>
      <c r="VYZ3355" s="71"/>
      <c r="VZA3355" s="71"/>
      <c r="VZB3355" s="71"/>
      <c r="VZC3355" s="71"/>
      <c r="VZD3355" s="71"/>
      <c r="VZE3355" s="71"/>
      <c r="VZF3355" s="71"/>
      <c r="VZG3355" s="71"/>
      <c r="VZH3355" s="71"/>
      <c r="VZI3355" s="71"/>
      <c r="VZJ3355" s="71"/>
      <c r="VZK3355" s="71"/>
      <c r="VZL3355" s="71"/>
      <c r="VZM3355" s="71"/>
      <c r="VZN3355" s="71"/>
      <c r="VZO3355" s="71"/>
      <c r="VZP3355" s="71"/>
      <c r="VZQ3355" s="71"/>
      <c r="VZR3355" s="71"/>
      <c r="VZS3355" s="71"/>
      <c r="VZT3355" s="71"/>
      <c r="VZU3355" s="71"/>
      <c r="VZV3355" s="71"/>
      <c r="VZW3355" s="71"/>
      <c r="VZX3355" s="71"/>
      <c r="VZY3355" s="71"/>
      <c r="VZZ3355" s="71"/>
      <c r="WAA3355" s="71"/>
      <c r="WAB3355" s="71"/>
      <c r="WAC3355" s="71"/>
      <c r="WAD3355" s="71"/>
      <c r="WAE3355" s="71"/>
      <c r="WAF3355" s="71"/>
      <c r="WAG3355" s="71"/>
      <c r="WAH3355" s="71"/>
      <c r="WAI3355" s="71"/>
      <c r="WAJ3355" s="71"/>
      <c r="WAK3355" s="71"/>
      <c r="WAL3355" s="71"/>
      <c r="WAM3355" s="71"/>
      <c r="WAN3355" s="71"/>
      <c r="WAO3355" s="71"/>
      <c r="WAP3355" s="71"/>
      <c r="WAQ3355" s="71"/>
      <c r="WAR3355" s="71"/>
      <c r="WAS3355" s="71"/>
      <c r="WAT3355" s="71"/>
      <c r="WAU3355" s="71"/>
      <c r="WAV3355" s="71"/>
      <c r="WAW3355" s="71"/>
      <c r="WAX3355" s="71"/>
      <c r="WAY3355" s="71"/>
      <c r="WAZ3355" s="71"/>
      <c r="WBA3355" s="71"/>
      <c r="WBB3355" s="71"/>
      <c r="WBC3355" s="71"/>
      <c r="WBD3355" s="71"/>
      <c r="WBE3355" s="71"/>
      <c r="WBF3355" s="71"/>
      <c r="WBG3355" s="71"/>
      <c r="WBH3355" s="71"/>
      <c r="WBI3355" s="71"/>
      <c r="WBJ3355" s="71"/>
      <c r="WBK3355" s="71"/>
      <c r="WBL3355" s="71"/>
      <c r="WBM3355" s="71"/>
      <c r="WBN3355" s="71"/>
      <c r="WBO3355" s="71"/>
      <c r="WBP3355" s="71"/>
      <c r="WBQ3355" s="71"/>
      <c r="WBR3355" s="71"/>
      <c r="WBS3355" s="71"/>
      <c r="WBT3355" s="71"/>
      <c r="WBU3355" s="71"/>
      <c r="WBV3355" s="71"/>
      <c r="WBW3355" s="71"/>
      <c r="WBX3355" s="71"/>
      <c r="WBY3355" s="71"/>
      <c r="WBZ3355" s="71"/>
      <c r="WCA3355" s="71"/>
      <c r="WCB3355" s="71"/>
      <c r="WCC3355" s="71"/>
      <c r="WCD3355" s="71"/>
      <c r="WCE3355" s="71"/>
      <c r="WCF3355" s="71"/>
      <c r="WCG3355" s="71"/>
      <c r="WCH3355" s="71"/>
      <c r="WCI3355" s="71"/>
      <c r="WCJ3355" s="71"/>
      <c r="WCK3355" s="71"/>
      <c r="WCL3355" s="71"/>
      <c r="WCM3355" s="71"/>
      <c r="WCN3355" s="71"/>
      <c r="WCO3355" s="71"/>
      <c r="WCP3355" s="71"/>
      <c r="WCQ3355" s="71"/>
      <c r="WCR3355" s="71"/>
      <c r="WCS3355" s="71"/>
      <c r="WCT3355" s="71"/>
      <c r="WCU3355" s="71"/>
      <c r="WCV3355" s="71"/>
      <c r="WCW3355" s="71"/>
      <c r="WCX3355" s="71"/>
      <c r="WCY3355" s="71"/>
      <c r="WCZ3355" s="71"/>
      <c r="WDA3355" s="71"/>
      <c r="WDB3355" s="71"/>
      <c r="WDC3355" s="71"/>
      <c r="WDD3355" s="71"/>
      <c r="WDE3355" s="71"/>
      <c r="WDF3355" s="71"/>
      <c r="WDG3355" s="71"/>
      <c r="WDH3355" s="71"/>
      <c r="WDI3355" s="71"/>
      <c r="WDJ3355" s="71"/>
      <c r="WDK3355" s="71"/>
      <c r="WDL3355" s="71"/>
      <c r="WDM3355" s="71"/>
      <c r="WDN3355" s="71"/>
      <c r="WDO3355" s="71"/>
      <c r="WDP3355" s="71"/>
      <c r="WDQ3355" s="71"/>
      <c r="WDR3355" s="71"/>
      <c r="WDS3355" s="71"/>
      <c r="WDT3355" s="71"/>
      <c r="WDU3355" s="71"/>
      <c r="WDV3355" s="71"/>
      <c r="WDW3355" s="71"/>
      <c r="WDX3355" s="71"/>
      <c r="WDY3355" s="71"/>
      <c r="WDZ3355" s="71"/>
      <c r="WEA3355" s="71"/>
      <c r="WEB3355" s="71"/>
      <c r="WEC3355" s="71"/>
      <c r="WED3355" s="71"/>
      <c r="WEE3355" s="71"/>
      <c r="WEF3355" s="71"/>
      <c r="WEG3355" s="71"/>
      <c r="WEH3355" s="71"/>
      <c r="WEI3355" s="71"/>
      <c r="WEJ3355" s="71"/>
      <c r="WEK3355" s="71"/>
      <c r="WEL3355" s="71"/>
      <c r="WEM3355" s="71"/>
      <c r="WEN3355" s="71"/>
      <c r="WEO3355" s="71"/>
      <c r="WEP3355" s="71"/>
      <c r="WEQ3355" s="71"/>
      <c r="WER3355" s="71"/>
      <c r="WES3355" s="71"/>
      <c r="WET3355" s="71"/>
      <c r="WEU3355" s="71"/>
      <c r="WEV3355" s="71"/>
      <c r="WEW3355" s="71"/>
      <c r="WEX3355" s="71"/>
      <c r="WEY3355" s="71"/>
      <c r="WEZ3355" s="71"/>
      <c r="WFA3355" s="71"/>
      <c r="WFB3355" s="71"/>
      <c r="WFC3355" s="71"/>
      <c r="WFD3355" s="71"/>
      <c r="WFE3355" s="71"/>
      <c r="WFF3355" s="71"/>
      <c r="WFG3355" s="71"/>
      <c r="WFH3355" s="71"/>
      <c r="WFI3355" s="71"/>
      <c r="WFJ3355" s="71"/>
      <c r="WFK3355" s="71"/>
      <c r="WFL3355" s="71"/>
      <c r="WFM3355" s="71"/>
      <c r="WFN3355" s="71"/>
      <c r="WFO3355" s="71"/>
      <c r="WFP3355" s="71"/>
      <c r="WFQ3355" s="71"/>
      <c r="WFR3355" s="71"/>
      <c r="WFS3355" s="71"/>
      <c r="WFT3355" s="71"/>
      <c r="WFU3355" s="71"/>
      <c r="WFV3355" s="71"/>
      <c r="WFW3355" s="71"/>
      <c r="WFX3355" s="71"/>
      <c r="WFY3355" s="71"/>
      <c r="WFZ3355" s="71"/>
      <c r="WGA3355" s="71"/>
      <c r="WGB3355" s="71"/>
      <c r="WGC3355" s="71"/>
      <c r="WGD3355" s="71"/>
      <c r="WGE3355" s="71"/>
      <c r="WGF3355" s="71"/>
      <c r="WGG3355" s="71"/>
      <c r="WGH3355" s="71"/>
      <c r="WGI3355" s="71"/>
      <c r="WGJ3355" s="71"/>
      <c r="WGK3355" s="71"/>
      <c r="WGL3355" s="71"/>
      <c r="WGM3355" s="71"/>
      <c r="WGN3355" s="71"/>
      <c r="WGO3355" s="71"/>
      <c r="WGP3355" s="71"/>
      <c r="WGQ3355" s="71"/>
      <c r="WGR3355" s="71"/>
      <c r="WGS3355" s="71"/>
      <c r="WGT3355" s="71"/>
      <c r="WGU3355" s="71"/>
      <c r="WGV3355" s="71"/>
      <c r="WGW3355" s="71"/>
      <c r="WGX3355" s="71"/>
      <c r="WGY3355" s="71"/>
      <c r="WGZ3355" s="71"/>
      <c r="WHA3355" s="71"/>
      <c r="WHB3355" s="71"/>
      <c r="WHC3355" s="71"/>
      <c r="WHD3355" s="71"/>
      <c r="WHE3355" s="71"/>
      <c r="WHF3355" s="71"/>
      <c r="WHG3355" s="71"/>
      <c r="WHH3355" s="71"/>
      <c r="WHI3355" s="71"/>
      <c r="WHJ3355" s="71"/>
      <c r="WHK3355" s="71"/>
      <c r="WHL3355" s="71"/>
      <c r="WHM3355" s="71"/>
      <c r="WHN3355" s="71"/>
      <c r="WHO3355" s="71"/>
      <c r="WHP3355" s="71"/>
      <c r="WHQ3355" s="71"/>
      <c r="WHR3355" s="71"/>
      <c r="WHS3355" s="71"/>
      <c r="WHT3355" s="71"/>
      <c r="WHU3355" s="71"/>
      <c r="WHV3355" s="71"/>
      <c r="WHW3355" s="71"/>
      <c r="WHX3355" s="71"/>
      <c r="WHY3355" s="71"/>
      <c r="WHZ3355" s="71"/>
      <c r="WIA3355" s="71"/>
      <c r="WIB3355" s="71"/>
      <c r="WIC3355" s="71"/>
      <c r="WID3355" s="71"/>
      <c r="WIE3355" s="71"/>
      <c r="WIF3355" s="71"/>
      <c r="WIG3355" s="71"/>
      <c r="WIH3355" s="71"/>
      <c r="WII3355" s="71"/>
      <c r="WIJ3355" s="71"/>
      <c r="WIK3355" s="71"/>
      <c r="WIL3355" s="71"/>
      <c r="WIM3355" s="71"/>
      <c r="WIN3355" s="71"/>
      <c r="WIO3355" s="71"/>
      <c r="WIP3355" s="71"/>
      <c r="WIQ3355" s="71"/>
      <c r="WIR3355" s="71"/>
      <c r="WIS3355" s="71"/>
      <c r="WIT3355" s="71"/>
      <c r="WIU3355" s="71"/>
      <c r="WIV3355" s="71"/>
      <c r="WIW3355" s="71"/>
      <c r="WIX3355" s="71"/>
      <c r="WIY3355" s="71"/>
      <c r="WIZ3355" s="71"/>
      <c r="WJA3355" s="71"/>
      <c r="WJB3355" s="71"/>
      <c r="WJC3355" s="71"/>
      <c r="WJD3355" s="71"/>
      <c r="WJE3355" s="71"/>
      <c r="WJF3355" s="71"/>
      <c r="WJG3355" s="71"/>
      <c r="WJH3355" s="71"/>
      <c r="WJI3355" s="71"/>
      <c r="WJJ3355" s="71"/>
      <c r="WJK3355" s="71"/>
      <c r="WJL3355" s="71"/>
      <c r="WJM3355" s="71"/>
      <c r="WJN3355" s="71"/>
      <c r="WJO3355" s="71"/>
      <c r="WJP3355" s="71"/>
      <c r="WJQ3355" s="71"/>
      <c r="WJR3355" s="71"/>
      <c r="WJS3355" s="71"/>
      <c r="WJT3355" s="71"/>
      <c r="WJU3355" s="71"/>
      <c r="WJV3355" s="71"/>
      <c r="WJW3355" s="71"/>
      <c r="WJX3355" s="71"/>
      <c r="WJY3355" s="71"/>
      <c r="WJZ3355" s="71"/>
      <c r="WKA3355" s="71"/>
      <c r="WKB3355" s="71"/>
      <c r="WKC3355" s="71"/>
      <c r="WKD3355" s="71"/>
      <c r="WKE3355" s="71"/>
      <c r="WKF3355" s="71"/>
      <c r="WKG3355" s="71"/>
      <c r="WKH3355" s="71"/>
      <c r="WKI3355" s="71"/>
      <c r="WKJ3355" s="71"/>
      <c r="WKK3355" s="71"/>
      <c r="WKL3355" s="71"/>
      <c r="WKM3355" s="71"/>
      <c r="WKN3355" s="71"/>
      <c r="WKO3355" s="71"/>
      <c r="WKP3355" s="71"/>
      <c r="WKQ3355" s="71"/>
      <c r="WKR3355" s="71"/>
      <c r="WKS3355" s="71"/>
      <c r="WKT3355" s="71"/>
      <c r="WKU3355" s="71"/>
      <c r="WKV3355" s="71"/>
      <c r="WKW3355" s="71"/>
      <c r="WKX3355" s="71"/>
      <c r="WKY3355" s="71"/>
      <c r="WKZ3355" s="71"/>
      <c r="WLA3355" s="71"/>
      <c r="WLB3355" s="71"/>
      <c r="WLC3355" s="71"/>
      <c r="WLD3355" s="71"/>
      <c r="WLE3355" s="71"/>
      <c r="WLF3355" s="71"/>
      <c r="WLG3355" s="71"/>
      <c r="WLH3355" s="71"/>
      <c r="WLI3355" s="71"/>
      <c r="WLJ3355" s="71"/>
      <c r="WLK3355" s="71"/>
      <c r="WLL3355" s="71"/>
      <c r="WLM3355" s="71"/>
      <c r="WLN3355" s="71"/>
      <c r="WLO3355" s="71"/>
      <c r="WLP3355" s="71"/>
      <c r="WLQ3355" s="71"/>
      <c r="WLR3355" s="71"/>
      <c r="WLS3355" s="71"/>
      <c r="WLT3355" s="71"/>
      <c r="WLU3355" s="71"/>
      <c r="WLV3355" s="71"/>
      <c r="WLW3355" s="71"/>
      <c r="WLX3355" s="71"/>
      <c r="WLY3355" s="71"/>
      <c r="WLZ3355" s="71"/>
      <c r="WMA3355" s="71"/>
      <c r="WMB3355" s="71"/>
      <c r="WMC3355" s="71"/>
      <c r="WMD3355" s="71"/>
      <c r="WME3355" s="71"/>
      <c r="WMF3355" s="71"/>
      <c r="WMG3355" s="71"/>
      <c r="WMH3355" s="71"/>
      <c r="WMI3355" s="71"/>
      <c r="WMJ3355" s="71"/>
      <c r="WMK3355" s="71"/>
      <c r="WML3355" s="71"/>
      <c r="WMM3355" s="71"/>
      <c r="WMN3355" s="71"/>
      <c r="WMO3355" s="71"/>
      <c r="WMP3355" s="71"/>
      <c r="WMQ3355" s="71"/>
      <c r="WMR3355" s="71"/>
      <c r="WMS3355" s="71"/>
      <c r="WMT3355" s="71"/>
      <c r="WMU3355" s="71"/>
      <c r="WMV3355" s="71"/>
      <c r="WMW3355" s="71"/>
      <c r="WMX3355" s="71"/>
      <c r="WMY3355" s="71"/>
      <c r="WMZ3355" s="71"/>
      <c r="WNA3355" s="71"/>
      <c r="WNB3355" s="80"/>
      <c r="WNC3355" s="81"/>
      <c r="WND3355" s="81"/>
      <c r="WNE3355" s="82"/>
      <c r="WNF3355" s="83"/>
      <c r="WNG3355" s="84"/>
      <c r="WNH3355" s="85"/>
      <c r="WNI3355" s="85"/>
      <c r="WNJ3355" s="86"/>
      <c r="WNK3355" s="85"/>
      <c r="WNL3355" s="85"/>
      <c r="WNM3355" s="81"/>
      <c r="WNN3355" s="81"/>
      <c r="WNO3355" s="81"/>
      <c r="WNP3355" s="81"/>
      <c r="WNQ3355" s="81"/>
      <c r="WNR3355" s="81"/>
      <c r="WNS3355" s="87"/>
      <c r="WNT3355" s="88"/>
      <c r="WNU3355" s="89"/>
      <c r="WNV3355" s="90"/>
      <c r="WNW3355" s="81"/>
      <c r="WNX3355" s="90"/>
    </row>
    <row r="3356" spans="1:15936" s="17" customFormat="1" ht="24.95" customHeight="1" outlineLevel="1" x14ac:dyDescent="0.2">
      <c r="A3356" s="58">
        <v>1</v>
      </c>
      <c r="B3356" s="143" t="s">
        <v>252</v>
      </c>
      <c r="C3356" s="143" t="s">
        <v>253</v>
      </c>
      <c r="D3356" s="142">
        <v>1</v>
      </c>
      <c r="E3356" s="143" t="s">
        <v>12</v>
      </c>
      <c r="F3356" s="38">
        <v>2</v>
      </c>
      <c r="G3356" s="14"/>
      <c r="H3356" s="140">
        <v>55.5</v>
      </c>
      <c r="I3356" s="228">
        <f>IF(R3356="Подлежит расселению",H3356,IF(R3356="Расселено",0,IF(R3356="Пустующие",0,IF(R3356="В суде",H3356))))</f>
        <v>0</v>
      </c>
      <c r="J3356" s="228">
        <f t="shared" ref="J3356:J3357" si="1538">IF(E3356="Муниципальная",I3356,IF(E3356="Частная",0,IF(E3356="Государственная",0,IF(E3356="Юр.лицо",0))))</f>
        <v>0</v>
      </c>
      <c r="K3356" s="228">
        <f t="shared" ref="K3356:K3357" si="1539">IF(E3356="Муниципальная",0,IF(E3356="Частная",I3356,IF(E3356="Государственная",I3356,IF(E3356="Юр.лицо",I3356))))</f>
        <v>0</v>
      </c>
      <c r="L3356" s="143">
        <f t="shared" ref="L3356:N3357" si="1540">IF(I3356&gt;0,1,IF(I3356=0,0))</f>
        <v>0</v>
      </c>
      <c r="M3356" s="12">
        <f t="shared" si="1540"/>
        <v>0</v>
      </c>
      <c r="N3356" s="143">
        <f t="shared" si="1540"/>
        <v>0</v>
      </c>
      <c r="O3356" s="247">
        <v>0</v>
      </c>
      <c r="P3356" s="13">
        <v>0</v>
      </c>
      <c r="Q3356" s="247">
        <f t="shared" si="1487"/>
        <v>0</v>
      </c>
      <c r="R3356" s="24" t="s">
        <v>106</v>
      </c>
      <c r="S3356" s="57">
        <v>41628</v>
      </c>
      <c r="T3356" s="54" t="s">
        <v>311</v>
      </c>
      <c r="U3356" s="207">
        <v>43830</v>
      </c>
      <c r="V3356" s="16"/>
      <c r="W3356" s="16"/>
      <c r="X3356" s="16"/>
      <c r="Y3356" s="11"/>
    </row>
    <row r="3357" spans="1:15936" s="17" customFormat="1" ht="24.95" customHeight="1" outlineLevel="1" x14ac:dyDescent="0.2">
      <c r="A3357" s="58">
        <v>1</v>
      </c>
      <c r="B3357" s="143" t="s">
        <v>252</v>
      </c>
      <c r="C3357" s="143" t="s">
        <v>253</v>
      </c>
      <c r="D3357" s="142">
        <v>2</v>
      </c>
      <c r="E3357" s="143" t="s">
        <v>12</v>
      </c>
      <c r="F3357" s="38">
        <v>2</v>
      </c>
      <c r="G3357" s="14"/>
      <c r="H3357" s="140">
        <v>55.4</v>
      </c>
      <c r="I3357" s="228">
        <f>IF(R3357="Подлежит расселению",H3357,IF(R3357="Расселено",0,IF(R3357="Пустующие",0,IF(R3357="В суде",H3357))))</f>
        <v>55.4</v>
      </c>
      <c r="J3357" s="228">
        <f t="shared" si="1538"/>
        <v>55.4</v>
      </c>
      <c r="K3357" s="228">
        <f t="shared" si="1539"/>
        <v>0</v>
      </c>
      <c r="L3357" s="143">
        <f t="shared" si="1540"/>
        <v>1</v>
      </c>
      <c r="M3357" s="12">
        <f t="shared" si="1540"/>
        <v>1</v>
      </c>
      <c r="N3357" s="143">
        <f t="shared" si="1540"/>
        <v>0</v>
      </c>
      <c r="O3357" s="247">
        <v>5</v>
      </c>
      <c r="P3357" s="13">
        <v>0</v>
      </c>
      <c r="Q3357" s="247">
        <f t="shared" si="1487"/>
        <v>5</v>
      </c>
      <c r="R3357" s="24" t="s">
        <v>22</v>
      </c>
      <c r="S3357" s="52">
        <v>41628</v>
      </c>
      <c r="T3357" s="49" t="s">
        <v>311</v>
      </c>
      <c r="U3357" s="197">
        <v>43830</v>
      </c>
      <c r="V3357" s="16"/>
      <c r="W3357" s="148" t="s">
        <v>482</v>
      </c>
      <c r="X3357" s="148" t="s">
        <v>555</v>
      </c>
      <c r="Y3357" s="11"/>
    </row>
    <row r="3358" spans="1:15936" s="72" customFormat="1" ht="21" customHeight="1" outlineLevel="1" x14ac:dyDescent="0.2">
      <c r="A3358" s="75">
        <v>1</v>
      </c>
      <c r="B3358" s="76" t="s">
        <v>252</v>
      </c>
      <c r="C3358" s="76" t="s">
        <v>253</v>
      </c>
      <c r="D3358" s="77">
        <f>COUNTA(D3356:D3357)</f>
        <v>2</v>
      </c>
      <c r="E3358" s="47" t="s">
        <v>34</v>
      </c>
      <c r="F3358" s="33"/>
      <c r="G3358" s="78">
        <v>110.9</v>
      </c>
      <c r="H3358" s="78">
        <f t="shared" ref="H3358:Q3358" si="1541">SUM(H3356:H3357)</f>
        <v>110.9</v>
      </c>
      <c r="I3358" s="78">
        <f t="shared" si="1541"/>
        <v>55.4</v>
      </c>
      <c r="J3358" s="78">
        <f t="shared" si="1541"/>
        <v>55.4</v>
      </c>
      <c r="K3358" s="78">
        <f t="shared" si="1541"/>
        <v>0</v>
      </c>
      <c r="L3358" s="77">
        <f t="shared" si="1541"/>
        <v>1</v>
      </c>
      <c r="M3358" s="77">
        <f t="shared" si="1541"/>
        <v>1</v>
      </c>
      <c r="N3358" s="77">
        <f t="shared" si="1541"/>
        <v>0</v>
      </c>
      <c r="O3358" s="77">
        <f t="shared" si="1541"/>
        <v>5</v>
      </c>
      <c r="P3358" s="77">
        <f t="shared" si="1541"/>
        <v>0</v>
      </c>
      <c r="Q3358" s="77">
        <f t="shared" si="1541"/>
        <v>5</v>
      </c>
      <c r="R3358" s="15">
        <f>IF(L3358/D3358=0,"дом расселён 100%",IF(L3358-D3358=0,"0%",IF(L3358/D3358&lt;1,1-L3358/D3358)))</f>
        <v>0.5</v>
      </c>
      <c r="S3358" s="79">
        <v>41628</v>
      </c>
      <c r="T3358" s="76" t="s">
        <v>311</v>
      </c>
      <c r="U3358" s="79">
        <v>43830</v>
      </c>
      <c r="V3358" s="16"/>
      <c r="W3358" s="148" t="s">
        <v>482</v>
      </c>
      <c r="X3358" s="148" t="s">
        <v>555</v>
      </c>
      <c r="Y3358" s="11"/>
    </row>
    <row r="3359" spans="1:15936" s="17" customFormat="1" ht="24.95" customHeight="1" outlineLevel="1" x14ac:dyDescent="0.2">
      <c r="A3359" s="58">
        <v>2</v>
      </c>
      <c r="B3359" s="143" t="s">
        <v>252</v>
      </c>
      <c r="C3359" s="143" t="s">
        <v>254</v>
      </c>
      <c r="D3359" s="142">
        <v>1</v>
      </c>
      <c r="E3359" s="143" t="s">
        <v>12</v>
      </c>
      <c r="F3359" s="38">
        <v>2</v>
      </c>
      <c r="G3359" s="14"/>
      <c r="H3359" s="140">
        <v>55.8</v>
      </c>
      <c r="I3359" s="228">
        <f>IF(R3359="Подлежит расселению",H3359,IF(R3359="Расселено",0,IF(R3359="Пустующие",0,IF(R3359="В суде",H3359))))</f>
        <v>55.8</v>
      </c>
      <c r="J3359" s="228">
        <f t="shared" ref="J3359:J3360" si="1542">IF(E3359="Муниципальная",I3359,IF(E3359="Частная",0,IF(E3359="Государственная",0,IF(E3359="Юр.лицо",0))))</f>
        <v>55.8</v>
      </c>
      <c r="K3359" s="228">
        <f t="shared" ref="K3359:K3360" si="1543">IF(E3359="Муниципальная",0,IF(E3359="Частная",I3359,IF(E3359="Государственная",I3359,IF(E3359="Юр.лицо",I3359))))</f>
        <v>0</v>
      </c>
      <c r="L3359" s="143">
        <f t="shared" ref="L3359:N3360" si="1544">IF(I3359&gt;0,1,IF(I3359=0,0))</f>
        <v>1</v>
      </c>
      <c r="M3359" s="12">
        <f t="shared" si="1544"/>
        <v>1</v>
      </c>
      <c r="N3359" s="143">
        <f t="shared" si="1544"/>
        <v>0</v>
      </c>
      <c r="O3359" s="247">
        <v>1</v>
      </c>
      <c r="P3359" s="13">
        <v>0</v>
      </c>
      <c r="Q3359" s="247">
        <f>O3359-P3359</f>
        <v>1</v>
      </c>
      <c r="R3359" s="24" t="s">
        <v>22</v>
      </c>
      <c r="S3359" s="57">
        <v>41628</v>
      </c>
      <c r="T3359" s="54" t="s">
        <v>311</v>
      </c>
      <c r="U3359" s="207">
        <v>43830</v>
      </c>
      <c r="V3359" s="16"/>
      <c r="W3359" s="148" t="s">
        <v>482</v>
      </c>
      <c r="X3359" s="148" t="s">
        <v>555</v>
      </c>
      <c r="Y3359" s="11"/>
    </row>
    <row r="3360" spans="1:15936" s="17" customFormat="1" ht="24.95" customHeight="1" outlineLevel="1" x14ac:dyDescent="0.2">
      <c r="A3360" s="58">
        <v>2</v>
      </c>
      <c r="B3360" s="143" t="s">
        <v>252</v>
      </c>
      <c r="C3360" s="143" t="s">
        <v>254</v>
      </c>
      <c r="D3360" s="142">
        <v>2</v>
      </c>
      <c r="E3360" s="143" t="s">
        <v>12</v>
      </c>
      <c r="F3360" s="38">
        <v>1</v>
      </c>
      <c r="G3360" s="14"/>
      <c r="H3360" s="140">
        <v>56.7</v>
      </c>
      <c r="I3360" s="228">
        <f>IF(R3360="Подлежит расселению",H3360,IF(R3360="Расселено",0,IF(R3360="Пустующие",0,IF(R3360="В суде",H3360))))</f>
        <v>56.7</v>
      </c>
      <c r="J3360" s="228">
        <f t="shared" si="1542"/>
        <v>56.7</v>
      </c>
      <c r="K3360" s="228">
        <f t="shared" si="1543"/>
        <v>0</v>
      </c>
      <c r="L3360" s="143">
        <f t="shared" si="1544"/>
        <v>1</v>
      </c>
      <c r="M3360" s="12">
        <f t="shared" si="1544"/>
        <v>1</v>
      </c>
      <c r="N3360" s="143">
        <f t="shared" si="1544"/>
        <v>0</v>
      </c>
      <c r="O3360" s="247">
        <v>2</v>
      </c>
      <c r="P3360" s="13">
        <v>0</v>
      </c>
      <c r="Q3360" s="247">
        <f>O3360-P3360</f>
        <v>2</v>
      </c>
      <c r="R3360" s="24" t="s">
        <v>22</v>
      </c>
      <c r="S3360" s="52">
        <v>41628</v>
      </c>
      <c r="T3360" s="49" t="s">
        <v>311</v>
      </c>
      <c r="U3360" s="197">
        <v>43830</v>
      </c>
      <c r="V3360" s="16"/>
      <c r="W3360" s="148" t="s">
        <v>482</v>
      </c>
      <c r="X3360" s="148" t="s">
        <v>555</v>
      </c>
      <c r="Y3360" s="11"/>
    </row>
    <row r="3361" spans="1:25" s="72" customFormat="1" ht="21" customHeight="1" outlineLevel="1" x14ac:dyDescent="0.2">
      <c r="A3361" s="75">
        <v>2</v>
      </c>
      <c r="B3361" s="76" t="s">
        <v>252</v>
      </c>
      <c r="C3361" s="76" t="s">
        <v>254</v>
      </c>
      <c r="D3361" s="77">
        <f>COUNTA(D3359:D3360)</f>
        <v>2</v>
      </c>
      <c r="E3361" s="47" t="s">
        <v>34</v>
      </c>
      <c r="F3361" s="33"/>
      <c r="G3361" s="78">
        <v>112.5</v>
      </c>
      <c r="H3361" s="78">
        <f t="shared" ref="H3361:Q3361" si="1545">SUM(H3359:H3360)</f>
        <v>112.5</v>
      </c>
      <c r="I3361" s="78">
        <f t="shared" si="1545"/>
        <v>112.5</v>
      </c>
      <c r="J3361" s="78">
        <f t="shared" si="1545"/>
        <v>112.5</v>
      </c>
      <c r="K3361" s="78">
        <f t="shared" si="1545"/>
        <v>0</v>
      </c>
      <c r="L3361" s="77">
        <f t="shared" si="1545"/>
        <v>2</v>
      </c>
      <c r="M3361" s="77">
        <f t="shared" si="1545"/>
        <v>2</v>
      </c>
      <c r="N3361" s="77">
        <f t="shared" si="1545"/>
        <v>0</v>
      </c>
      <c r="O3361" s="77">
        <f t="shared" si="1545"/>
        <v>3</v>
      </c>
      <c r="P3361" s="77">
        <f t="shared" si="1545"/>
        <v>0</v>
      </c>
      <c r="Q3361" s="77">
        <f t="shared" si="1545"/>
        <v>3</v>
      </c>
      <c r="R3361" s="15" t="str">
        <f>IF(L3361/D3361=0,"дом расселён 100%",IF(L3361-D3361=0,"0%",IF(L3361/D3361&lt;1,1-L3361/D3361)))</f>
        <v>0%</v>
      </c>
      <c r="S3361" s="79">
        <v>41628</v>
      </c>
      <c r="T3361" s="76" t="s">
        <v>311</v>
      </c>
      <c r="U3361" s="79">
        <v>43830</v>
      </c>
      <c r="V3361" s="16"/>
      <c r="W3361" s="148" t="s">
        <v>482</v>
      </c>
      <c r="X3361" s="148" t="s">
        <v>555</v>
      </c>
      <c r="Y3361" s="11"/>
    </row>
    <row r="3362" spans="1:25" s="17" customFormat="1" ht="24.95" customHeight="1" outlineLevel="1" x14ac:dyDescent="0.2">
      <c r="A3362" s="58">
        <v>3</v>
      </c>
      <c r="B3362" s="143" t="s">
        <v>252</v>
      </c>
      <c r="C3362" s="143" t="s">
        <v>255</v>
      </c>
      <c r="D3362" s="142">
        <v>2</v>
      </c>
      <c r="E3362" s="143" t="s">
        <v>12</v>
      </c>
      <c r="F3362" s="38">
        <v>1</v>
      </c>
      <c r="G3362" s="14"/>
      <c r="H3362" s="140">
        <v>64.7</v>
      </c>
      <c r="I3362" s="228">
        <f>IF(R3362="Подлежит расселению",H3362,IF(R3362="Расселено",0,IF(R3362="Пустующие",0,IF(R3362="В суде",H3362))))</f>
        <v>64.7</v>
      </c>
      <c r="J3362" s="228">
        <f>IF(E3362="Муниципальная",I3362,IF(E3362="Частная",0,IF(E3362="Государственная",0,IF(E3362="Юр.лицо",0))))</f>
        <v>64.7</v>
      </c>
      <c r="K3362" s="228">
        <f>IF(E3362="Муниципальная",0,IF(E3362="Частная",I3362,IF(E3362="Государственная",I3362,IF(E3362="Юр.лицо",I3362))))</f>
        <v>0</v>
      </c>
      <c r="L3362" s="143">
        <f>IF(I3362&gt;0,1,IF(I3362=0,0))</f>
        <v>1</v>
      </c>
      <c r="M3362" s="12">
        <f>IF(J3362&gt;0,1,IF(J3362=0,0))</f>
        <v>1</v>
      </c>
      <c r="N3362" s="143">
        <f>IF(K3362&gt;0,1,IF(K3362=0,0))</f>
        <v>0</v>
      </c>
      <c r="O3362" s="247">
        <v>5</v>
      </c>
      <c r="P3362" s="13">
        <v>0</v>
      </c>
      <c r="Q3362" s="247">
        <f>O3362-P3362</f>
        <v>5</v>
      </c>
      <c r="R3362" s="24" t="s">
        <v>22</v>
      </c>
      <c r="S3362" s="208">
        <v>41597</v>
      </c>
      <c r="T3362" s="209" t="s">
        <v>312</v>
      </c>
      <c r="U3362" s="158">
        <v>43830</v>
      </c>
      <c r="V3362" s="16"/>
      <c r="W3362" s="148" t="s">
        <v>543</v>
      </c>
      <c r="X3362" s="148" t="s">
        <v>556</v>
      </c>
      <c r="Y3362" s="11"/>
    </row>
    <row r="3363" spans="1:25" s="72" customFormat="1" ht="21" customHeight="1" outlineLevel="1" x14ac:dyDescent="0.2">
      <c r="A3363" s="75">
        <v>3</v>
      </c>
      <c r="B3363" s="76" t="s">
        <v>252</v>
      </c>
      <c r="C3363" s="76" t="s">
        <v>255</v>
      </c>
      <c r="D3363" s="77">
        <f>COUNTA(D3362)</f>
        <v>1</v>
      </c>
      <c r="E3363" s="111" t="s">
        <v>34</v>
      </c>
      <c r="F3363" s="27"/>
      <c r="G3363" s="78">
        <v>64.7</v>
      </c>
      <c r="H3363" s="78">
        <f>SUM(H3362)</f>
        <v>64.7</v>
      </c>
      <c r="I3363" s="78">
        <f t="shared" ref="I3363:Q3363" si="1546">SUM(I3362)</f>
        <v>64.7</v>
      </c>
      <c r="J3363" s="78">
        <f t="shared" si="1546"/>
        <v>64.7</v>
      </c>
      <c r="K3363" s="78">
        <f t="shared" si="1546"/>
        <v>0</v>
      </c>
      <c r="L3363" s="77">
        <f t="shared" si="1546"/>
        <v>1</v>
      </c>
      <c r="M3363" s="77">
        <f t="shared" si="1546"/>
        <v>1</v>
      </c>
      <c r="N3363" s="77">
        <f t="shared" si="1546"/>
        <v>0</v>
      </c>
      <c r="O3363" s="77">
        <f t="shared" si="1546"/>
        <v>5</v>
      </c>
      <c r="P3363" s="77">
        <f t="shared" si="1546"/>
        <v>0</v>
      </c>
      <c r="Q3363" s="77">
        <f t="shared" si="1546"/>
        <v>5</v>
      </c>
      <c r="R3363" s="15" t="str">
        <f>IF(L3363/D3363=0,"дом расселён 100%",IF(L3363-D3363=0,"0%",IF(L3363/D3363&lt;1,1-L3363/D3363)))</f>
        <v>0%</v>
      </c>
      <c r="S3363" s="79">
        <v>41597</v>
      </c>
      <c r="T3363" s="76" t="s">
        <v>312</v>
      </c>
      <c r="U3363" s="79">
        <v>43830</v>
      </c>
      <c r="V3363" s="16"/>
      <c r="W3363" s="148" t="s">
        <v>543</v>
      </c>
      <c r="X3363" s="148" t="s">
        <v>556</v>
      </c>
      <c r="Y3363" s="11"/>
    </row>
    <row r="3364" spans="1:25" s="71" customFormat="1" ht="16.5" customHeight="1" outlineLevel="1" x14ac:dyDescent="0.2">
      <c r="A3364" s="173">
        <v>3</v>
      </c>
      <c r="B3364" s="81" t="s">
        <v>252</v>
      </c>
      <c r="C3364" s="81" t="s">
        <v>125</v>
      </c>
      <c r="D3364" s="82">
        <f>SUMIF($E$3356:$E$3363,"Итого по дому",D3356:D3363)</f>
        <v>5</v>
      </c>
      <c r="E3364" s="35"/>
      <c r="F3364" s="36"/>
      <c r="G3364" s="85">
        <f t="shared" ref="G3364:Q3364" si="1547">SUMIF($E$3356:$E$3363,"Итого по дому",G3356:G3363)</f>
        <v>288.10000000000002</v>
      </c>
      <c r="H3364" s="85">
        <f t="shared" si="1547"/>
        <v>288.10000000000002</v>
      </c>
      <c r="I3364" s="85">
        <f t="shared" si="1547"/>
        <v>232.60000000000002</v>
      </c>
      <c r="J3364" s="85">
        <f t="shared" si="1547"/>
        <v>232.60000000000002</v>
      </c>
      <c r="K3364" s="85">
        <f t="shared" si="1547"/>
        <v>0</v>
      </c>
      <c r="L3364" s="81">
        <f t="shared" si="1547"/>
        <v>4</v>
      </c>
      <c r="M3364" s="81">
        <f t="shared" si="1547"/>
        <v>4</v>
      </c>
      <c r="N3364" s="81">
        <f t="shared" si="1547"/>
        <v>0</v>
      </c>
      <c r="O3364" s="82">
        <f t="shared" si="1547"/>
        <v>13</v>
      </c>
      <c r="P3364" s="82">
        <f t="shared" si="1547"/>
        <v>0</v>
      </c>
      <c r="Q3364" s="82">
        <f t="shared" si="1547"/>
        <v>13</v>
      </c>
      <c r="R3364" s="87"/>
      <c r="S3364" s="90"/>
      <c r="T3364" s="81"/>
      <c r="U3364" s="90"/>
      <c r="V3364" s="16"/>
      <c r="W3364" s="148" t="s">
        <v>543</v>
      </c>
      <c r="X3364" s="148" t="s">
        <v>556</v>
      </c>
      <c r="Y3364" s="11"/>
    </row>
    <row r="3365" spans="1:25" s="17" customFormat="1" ht="24.95" customHeight="1" outlineLevel="1" x14ac:dyDescent="0.25">
      <c r="A3365" s="5">
        <v>1</v>
      </c>
      <c r="B3365" s="18" t="s">
        <v>353</v>
      </c>
      <c r="C3365" s="18" t="s">
        <v>500</v>
      </c>
      <c r="D3365" s="18" t="s">
        <v>21</v>
      </c>
      <c r="E3365" s="18" t="s">
        <v>12</v>
      </c>
      <c r="F3365" s="39">
        <v>3</v>
      </c>
      <c r="G3365" s="40"/>
      <c r="H3365" s="40">
        <v>61.7</v>
      </c>
      <c r="I3365" s="228">
        <f>IF(R3365="Подлежит расселению",H3365,IF(R3365="Расселено",0,IF(R3365="Пустующие",0,IF(R3365="В суде",H3365))))</f>
        <v>61.7</v>
      </c>
      <c r="J3365" s="228">
        <f t="shared" ref="J3365:J3368" si="1548">IF(E3365="Муниципальная",I3365,IF(E3365="Частная",0,IF(E3365="Государственная",0,IF(E3365="Юр.лицо",0))))</f>
        <v>61.7</v>
      </c>
      <c r="K3365" s="228">
        <f t="shared" ref="K3365:K3368" si="1549">IF(E3365="Муниципальная",0,IF(E3365="Частная",I3365,IF(E3365="Государственная",I3365,IF(E3365="Юр.лицо",I3365))))</f>
        <v>0</v>
      </c>
      <c r="L3365" s="143">
        <f t="shared" ref="L3365:N3387" si="1550">IF(I3365&gt;0,1,IF(I3365=0,0))</f>
        <v>1</v>
      </c>
      <c r="M3365" s="12">
        <f t="shared" si="1550"/>
        <v>1</v>
      </c>
      <c r="N3365" s="143">
        <f t="shared" si="1550"/>
        <v>0</v>
      </c>
      <c r="O3365" s="264">
        <v>3</v>
      </c>
      <c r="P3365" s="13"/>
      <c r="Q3365" s="247">
        <f t="shared" ref="Q3365:Q3387" si="1551">O3365-P3365</f>
        <v>3</v>
      </c>
      <c r="R3365" s="18" t="s">
        <v>22</v>
      </c>
      <c r="S3365" s="212">
        <v>43781</v>
      </c>
      <c r="T3365" s="213" t="s">
        <v>501</v>
      </c>
      <c r="U3365" s="214">
        <v>46752</v>
      </c>
      <c r="V3365" s="14"/>
      <c r="W3365" s="14"/>
      <c r="X3365" s="14"/>
      <c r="Y3365" s="11"/>
    </row>
    <row r="3366" spans="1:25" s="17" customFormat="1" ht="24.95" customHeight="1" outlineLevel="1" x14ac:dyDescent="0.25">
      <c r="A3366" s="5">
        <f>A3365</f>
        <v>1</v>
      </c>
      <c r="B3366" s="18" t="s">
        <v>353</v>
      </c>
      <c r="C3366" s="18" t="s">
        <v>500</v>
      </c>
      <c r="D3366" s="18" t="s">
        <v>23</v>
      </c>
      <c r="E3366" s="18" t="s">
        <v>12</v>
      </c>
      <c r="F3366" s="39">
        <v>3</v>
      </c>
      <c r="G3366" s="40"/>
      <c r="H3366" s="40">
        <v>64.2</v>
      </c>
      <c r="I3366" s="228">
        <f>IF(R3366="Подлежит расселению",H3366,IF(R3366="Расселено",0,IF(R3366="Пустующие",0,IF(R3366="В суде",H3366))))</f>
        <v>64.2</v>
      </c>
      <c r="J3366" s="228">
        <f t="shared" si="1548"/>
        <v>64.2</v>
      </c>
      <c r="K3366" s="228">
        <f t="shared" si="1549"/>
        <v>0</v>
      </c>
      <c r="L3366" s="143">
        <f t="shared" si="1550"/>
        <v>1</v>
      </c>
      <c r="M3366" s="12">
        <f t="shared" si="1550"/>
        <v>1</v>
      </c>
      <c r="N3366" s="143">
        <f t="shared" si="1550"/>
        <v>0</v>
      </c>
      <c r="O3366" s="264">
        <v>6</v>
      </c>
      <c r="P3366" s="13"/>
      <c r="Q3366" s="247">
        <f t="shared" si="1551"/>
        <v>6</v>
      </c>
      <c r="R3366" s="18" t="s">
        <v>22</v>
      </c>
      <c r="S3366" s="41">
        <v>43781</v>
      </c>
      <c r="T3366" s="42" t="s">
        <v>501</v>
      </c>
      <c r="U3366" s="185">
        <v>46752</v>
      </c>
      <c r="V3366" s="14"/>
      <c r="W3366" s="14"/>
      <c r="X3366" s="14"/>
      <c r="Y3366" s="11"/>
    </row>
    <row r="3367" spans="1:25" s="17" customFormat="1" ht="24.95" customHeight="1" outlineLevel="1" x14ac:dyDescent="0.25">
      <c r="A3367" s="5">
        <f t="shared" ref="A3367:A3430" si="1552">A3366</f>
        <v>1</v>
      </c>
      <c r="B3367" s="18" t="s">
        <v>353</v>
      </c>
      <c r="C3367" s="18" t="s">
        <v>500</v>
      </c>
      <c r="D3367" s="18" t="s">
        <v>24</v>
      </c>
      <c r="E3367" s="18" t="s">
        <v>12</v>
      </c>
      <c r="F3367" s="39">
        <v>2</v>
      </c>
      <c r="G3367" s="40"/>
      <c r="H3367" s="40">
        <v>48.4</v>
      </c>
      <c r="I3367" s="228">
        <f>IF(R3367="Подлежит расселению",H3367,IF(R3367="Расселено",0,IF(R3367="Пустующие",0,IF(R3367="В суде",H3367))))</f>
        <v>48.4</v>
      </c>
      <c r="J3367" s="228">
        <f t="shared" si="1548"/>
        <v>48.4</v>
      </c>
      <c r="K3367" s="228">
        <f t="shared" si="1549"/>
        <v>0</v>
      </c>
      <c r="L3367" s="143">
        <f t="shared" si="1550"/>
        <v>1</v>
      </c>
      <c r="M3367" s="12">
        <f t="shared" si="1550"/>
        <v>1</v>
      </c>
      <c r="N3367" s="143">
        <f t="shared" si="1550"/>
        <v>0</v>
      </c>
      <c r="O3367" s="264">
        <v>1</v>
      </c>
      <c r="P3367" s="13"/>
      <c r="Q3367" s="247">
        <f t="shared" si="1551"/>
        <v>1</v>
      </c>
      <c r="R3367" s="18" t="s">
        <v>22</v>
      </c>
      <c r="S3367" s="41">
        <v>43781</v>
      </c>
      <c r="T3367" s="42" t="s">
        <v>501</v>
      </c>
      <c r="U3367" s="185">
        <v>46752</v>
      </c>
      <c r="V3367" s="14"/>
      <c r="W3367" s="14"/>
      <c r="X3367" s="14"/>
      <c r="Y3367" s="11"/>
    </row>
    <row r="3368" spans="1:25" s="17" customFormat="1" ht="24.95" customHeight="1" outlineLevel="1" x14ac:dyDescent="0.25">
      <c r="A3368" s="5">
        <f t="shared" si="1552"/>
        <v>1</v>
      </c>
      <c r="B3368" s="18" t="s">
        <v>353</v>
      </c>
      <c r="C3368" s="18" t="s">
        <v>500</v>
      </c>
      <c r="D3368" s="18" t="s">
        <v>25</v>
      </c>
      <c r="E3368" s="18" t="s">
        <v>12</v>
      </c>
      <c r="F3368" s="39">
        <v>2</v>
      </c>
      <c r="G3368" s="40"/>
      <c r="H3368" s="40">
        <v>50.3</v>
      </c>
      <c r="I3368" s="228">
        <f>IF(R3368="Подлежит расселению",H3368,IF(R3368="Расселено",0,IF(R3368="Пустующие",0,IF(R3368="В суде",H3368))))</f>
        <v>50.3</v>
      </c>
      <c r="J3368" s="228">
        <f t="shared" si="1548"/>
        <v>50.3</v>
      </c>
      <c r="K3368" s="228">
        <f t="shared" si="1549"/>
        <v>0</v>
      </c>
      <c r="L3368" s="143">
        <f t="shared" si="1550"/>
        <v>1</v>
      </c>
      <c r="M3368" s="12">
        <f t="shared" si="1550"/>
        <v>1</v>
      </c>
      <c r="N3368" s="143">
        <f t="shared" si="1550"/>
        <v>0</v>
      </c>
      <c r="O3368" s="264">
        <v>3</v>
      </c>
      <c r="P3368" s="13"/>
      <c r="Q3368" s="247">
        <f t="shared" si="1551"/>
        <v>3</v>
      </c>
      <c r="R3368" s="18" t="s">
        <v>22</v>
      </c>
      <c r="S3368" s="198">
        <v>43781</v>
      </c>
      <c r="T3368" s="199" t="s">
        <v>501</v>
      </c>
      <c r="U3368" s="200">
        <v>46752</v>
      </c>
      <c r="V3368" s="14"/>
      <c r="W3368" s="14"/>
      <c r="X3368" s="14"/>
      <c r="Y3368" s="11"/>
    </row>
    <row r="3369" spans="1:25" s="72" customFormat="1" ht="21" customHeight="1" outlineLevel="1" x14ac:dyDescent="0.2">
      <c r="A3369" s="75">
        <f t="shared" si="1552"/>
        <v>1</v>
      </c>
      <c r="B3369" s="68" t="s">
        <v>353</v>
      </c>
      <c r="C3369" s="68" t="s">
        <v>500</v>
      </c>
      <c r="D3369" s="68">
        <f>COUNTA(D3365:D3368)</f>
        <v>4</v>
      </c>
      <c r="E3369" s="112" t="s">
        <v>34</v>
      </c>
      <c r="F3369" s="34"/>
      <c r="G3369" s="73">
        <v>259.60000000000002</v>
      </c>
      <c r="H3369" s="73">
        <f>SUM(H3365:H3368)</f>
        <v>224.60000000000002</v>
      </c>
      <c r="I3369" s="73">
        <f t="shared" ref="I3369:Q3369" si="1553">SUM(I3365:I3368)</f>
        <v>224.60000000000002</v>
      </c>
      <c r="J3369" s="73">
        <f t="shared" si="1553"/>
        <v>224.60000000000002</v>
      </c>
      <c r="K3369" s="73">
        <f t="shared" si="1553"/>
        <v>0</v>
      </c>
      <c r="L3369" s="115">
        <f t="shared" si="1553"/>
        <v>4</v>
      </c>
      <c r="M3369" s="115">
        <f t="shared" si="1553"/>
        <v>4</v>
      </c>
      <c r="N3369" s="115">
        <f t="shared" si="1553"/>
        <v>0</v>
      </c>
      <c r="O3369" s="115">
        <f t="shared" si="1553"/>
        <v>13</v>
      </c>
      <c r="P3369" s="115">
        <f t="shared" si="1553"/>
        <v>0</v>
      </c>
      <c r="Q3369" s="115">
        <f t="shared" si="1553"/>
        <v>13</v>
      </c>
      <c r="R3369" s="15" t="str">
        <f>IF(L3369/D3369=0,"дом расселён 100%",IF(L3369-D3369=0,"0%",IF(L3369/D3369&lt;1,1-L3369/D3369)))</f>
        <v>0%</v>
      </c>
      <c r="S3369" s="74">
        <v>43781</v>
      </c>
      <c r="T3369" s="159" t="s">
        <v>501</v>
      </c>
      <c r="U3369" s="74">
        <v>46752</v>
      </c>
      <c r="V3369" s="14"/>
      <c r="W3369" s="14"/>
      <c r="X3369" s="14"/>
      <c r="Y3369" s="11"/>
    </row>
    <row r="3370" spans="1:25" s="17" customFormat="1" ht="24.95" customHeight="1" outlineLevel="1" x14ac:dyDescent="0.25">
      <c r="A3370" s="5">
        <f>A3369+1</f>
        <v>2</v>
      </c>
      <c r="B3370" s="18" t="s">
        <v>353</v>
      </c>
      <c r="C3370" s="18" t="s">
        <v>502</v>
      </c>
      <c r="D3370" s="18" t="s">
        <v>21</v>
      </c>
      <c r="E3370" s="18" t="s">
        <v>12</v>
      </c>
      <c r="F3370" s="39">
        <v>2</v>
      </c>
      <c r="G3370" s="40"/>
      <c r="H3370" s="40">
        <v>45.1</v>
      </c>
      <c r="I3370" s="228">
        <f t="shared" ref="I3370:I3387" si="1554">IF(R3370="Подлежит расселению",H3370,IF(R3370="Расселено",0,IF(R3370="Пустующие",0,IF(R3370="В суде",H3370))))</f>
        <v>45.1</v>
      </c>
      <c r="J3370" s="228">
        <f t="shared" ref="J3370:J3387" si="1555">IF(E3370="Муниципальная",I3370,IF(E3370="Частная",0,IF(E3370="Государственная",0,IF(E3370="Юр.лицо",0))))</f>
        <v>45.1</v>
      </c>
      <c r="K3370" s="228">
        <f t="shared" ref="K3370:K3387" si="1556">IF(E3370="Муниципальная",0,IF(E3370="Частная",I3370,IF(E3370="Государственная",I3370,IF(E3370="Юр.лицо",I3370))))</f>
        <v>0</v>
      </c>
      <c r="L3370" s="143">
        <f t="shared" si="1550"/>
        <v>1</v>
      </c>
      <c r="M3370" s="12">
        <f t="shared" si="1550"/>
        <v>1</v>
      </c>
      <c r="N3370" s="143">
        <f t="shared" si="1550"/>
        <v>0</v>
      </c>
      <c r="O3370" s="264">
        <v>8</v>
      </c>
      <c r="P3370" s="13"/>
      <c r="Q3370" s="247">
        <f t="shared" si="1551"/>
        <v>8</v>
      </c>
      <c r="R3370" s="18" t="s">
        <v>22</v>
      </c>
      <c r="S3370" s="212">
        <v>43781</v>
      </c>
      <c r="T3370" s="213" t="s">
        <v>501</v>
      </c>
      <c r="U3370" s="214">
        <v>46752</v>
      </c>
      <c r="V3370" s="14"/>
      <c r="W3370" s="14"/>
      <c r="X3370" s="14"/>
      <c r="Y3370" s="11"/>
    </row>
    <row r="3371" spans="1:25" s="17" customFormat="1" ht="24.95" customHeight="1" outlineLevel="1" x14ac:dyDescent="0.25">
      <c r="A3371" s="5">
        <f t="shared" si="1552"/>
        <v>2</v>
      </c>
      <c r="B3371" s="18" t="s">
        <v>353</v>
      </c>
      <c r="C3371" s="18" t="s">
        <v>502</v>
      </c>
      <c r="D3371" s="18" t="s">
        <v>23</v>
      </c>
      <c r="E3371" s="18" t="s">
        <v>12</v>
      </c>
      <c r="F3371" s="39">
        <v>1</v>
      </c>
      <c r="G3371" s="40"/>
      <c r="H3371" s="40">
        <v>22.8</v>
      </c>
      <c r="I3371" s="228">
        <f t="shared" si="1554"/>
        <v>22.8</v>
      </c>
      <c r="J3371" s="228">
        <f t="shared" si="1555"/>
        <v>22.8</v>
      </c>
      <c r="K3371" s="228">
        <f t="shared" si="1556"/>
        <v>0</v>
      </c>
      <c r="L3371" s="143">
        <f t="shared" si="1550"/>
        <v>1</v>
      </c>
      <c r="M3371" s="12">
        <f t="shared" si="1550"/>
        <v>1</v>
      </c>
      <c r="N3371" s="143">
        <f t="shared" si="1550"/>
        <v>0</v>
      </c>
      <c r="O3371" s="264">
        <v>4</v>
      </c>
      <c r="P3371" s="13"/>
      <c r="Q3371" s="247">
        <f t="shared" si="1551"/>
        <v>4</v>
      </c>
      <c r="R3371" s="18" t="s">
        <v>22</v>
      </c>
      <c r="S3371" s="41">
        <v>43781</v>
      </c>
      <c r="T3371" s="42" t="s">
        <v>501</v>
      </c>
      <c r="U3371" s="185">
        <v>46752</v>
      </c>
      <c r="V3371" s="14"/>
      <c r="W3371" s="14"/>
      <c r="X3371" s="14"/>
      <c r="Y3371" s="11"/>
    </row>
    <row r="3372" spans="1:25" s="17" customFormat="1" ht="24.95" customHeight="1" outlineLevel="1" x14ac:dyDescent="0.25">
      <c r="A3372" s="5">
        <f t="shared" si="1552"/>
        <v>2</v>
      </c>
      <c r="B3372" s="18" t="s">
        <v>353</v>
      </c>
      <c r="C3372" s="18" t="s">
        <v>502</v>
      </c>
      <c r="D3372" s="18" t="s">
        <v>24</v>
      </c>
      <c r="E3372" s="18" t="s">
        <v>12</v>
      </c>
      <c r="F3372" s="39">
        <v>3</v>
      </c>
      <c r="G3372" s="40"/>
      <c r="H3372" s="40">
        <v>55.3</v>
      </c>
      <c r="I3372" s="228">
        <f t="shared" si="1554"/>
        <v>55.3</v>
      </c>
      <c r="J3372" s="228">
        <f t="shared" si="1555"/>
        <v>55.3</v>
      </c>
      <c r="K3372" s="228">
        <f t="shared" si="1556"/>
        <v>0</v>
      </c>
      <c r="L3372" s="143">
        <f t="shared" si="1550"/>
        <v>1</v>
      </c>
      <c r="M3372" s="12">
        <f t="shared" si="1550"/>
        <v>1</v>
      </c>
      <c r="N3372" s="143">
        <f t="shared" si="1550"/>
        <v>0</v>
      </c>
      <c r="O3372" s="264">
        <v>7</v>
      </c>
      <c r="P3372" s="13"/>
      <c r="Q3372" s="247">
        <f t="shared" si="1551"/>
        <v>7</v>
      </c>
      <c r="R3372" s="18" t="s">
        <v>22</v>
      </c>
      <c r="S3372" s="41">
        <v>43781</v>
      </c>
      <c r="T3372" s="42" t="s">
        <v>501</v>
      </c>
      <c r="U3372" s="185">
        <v>46752</v>
      </c>
      <c r="V3372" s="14"/>
      <c r="W3372" s="14"/>
      <c r="X3372" s="14"/>
      <c r="Y3372" s="11"/>
    </row>
    <row r="3373" spans="1:25" s="17" customFormat="1" ht="24.95" customHeight="1" outlineLevel="1" x14ac:dyDescent="0.25">
      <c r="A3373" s="5">
        <f t="shared" si="1552"/>
        <v>2</v>
      </c>
      <c r="B3373" s="18" t="s">
        <v>353</v>
      </c>
      <c r="C3373" s="18" t="s">
        <v>502</v>
      </c>
      <c r="D3373" s="18" t="s">
        <v>25</v>
      </c>
      <c r="E3373" s="18" t="s">
        <v>12</v>
      </c>
      <c r="F3373" s="39">
        <v>2</v>
      </c>
      <c r="G3373" s="40"/>
      <c r="H3373" s="40">
        <v>45.1</v>
      </c>
      <c r="I3373" s="228">
        <f t="shared" si="1554"/>
        <v>45.1</v>
      </c>
      <c r="J3373" s="228">
        <f t="shared" si="1555"/>
        <v>45.1</v>
      </c>
      <c r="K3373" s="228">
        <f t="shared" si="1556"/>
        <v>0</v>
      </c>
      <c r="L3373" s="143">
        <f t="shared" si="1550"/>
        <v>1</v>
      </c>
      <c r="M3373" s="12">
        <f t="shared" si="1550"/>
        <v>1</v>
      </c>
      <c r="N3373" s="143">
        <f t="shared" si="1550"/>
        <v>0</v>
      </c>
      <c r="O3373" s="264">
        <v>3</v>
      </c>
      <c r="P3373" s="13"/>
      <c r="Q3373" s="247">
        <f t="shared" si="1551"/>
        <v>3</v>
      </c>
      <c r="R3373" s="18" t="s">
        <v>22</v>
      </c>
      <c r="S3373" s="41">
        <v>43781</v>
      </c>
      <c r="T3373" s="42" t="s">
        <v>501</v>
      </c>
      <c r="U3373" s="185">
        <v>46752</v>
      </c>
      <c r="V3373" s="14"/>
      <c r="W3373" s="14"/>
      <c r="X3373" s="14"/>
      <c r="Y3373" s="11"/>
    </row>
    <row r="3374" spans="1:25" s="17" customFormat="1" ht="24.95" customHeight="1" outlineLevel="1" x14ac:dyDescent="0.25">
      <c r="A3374" s="5">
        <f t="shared" si="1552"/>
        <v>2</v>
      </c>
      <c r="B3374" s="18" t="s">
        <v>353</v>
      </c>
      <c r="C3374" s="18" t="s">
        <v>502</v>
      </c>
      <c r="D3374" s="18" t="s">
        <v>26</v>
      </c>
      <c r="E3374" s="18" t="s">
        <v>12</v>
      </c>
      <c r="F3374" s="39">
        <v>1</v>
      </c>
      <c r="G3374" s="40"/>
      <c r="H3374" s="40">
        <v>23.7</v>
      </c>
      <c r="I3374" s="228">
        <f t="shared" si="1554"/>
        <v>23.7</v>
      </c>
      <c r="J3374" s="228">
        <f t="shared" si="1555"/>
        <v>23.7</v>
      </c>
      <c r="K3374" s="228">
        <f t="shared" si="1556"/>
        <v>0</v>
      </c>
      <c r="L3374" s="143">
        <f t="shared" si="1550"/>
        <v>1</v>
      </c>
      <c r="M3374" s="12">
        <f t="shared" si="1550"/>
        <v>1</v>
      </c>
      <c r="N3374" s="143">
        <f t="shared" si="1550"/>
        <v>0</v>
      </c>
      <c r="O3374" s="264">
        <v>4</v>
      </c>
      <c r="P3374" s="13"/>
      <c r="Q3374" s="247">
        <f t="shared" si="1551"/>
        <v>4</v>
      </c>
      <c r="R3374" s="18" t="s">
        <v>22</v>
      </c>
      <c r="S3374" s="41">
        <v>43781</v>
      </c>
      <c r="T3374" s="42" t="s">
        <v>501</v>
      </c>
      <c r="U3374" s="185">
        <v>46752</v>
      </c>
      <c r="V3374" s="14"/>
      <c r="W3374" s="14"/>
      <c r="X3374" s="14"/>
      <c r="Y3374" s="11"/>
    </row>
    <row r="3375" spans="1:25" s="17" customFormat="1" ht="24.95" customHeight="1" outlineLevel="1" x14ac:dyDescent="0.25">
      <c r="A3375" s="5">
        <f t="shared" si="1552"/>
        <v>2</v>
      </c>
      <c r="B3375" s="18" t="s">
        <v>353</v>
      </c>
      <c r="C3375" s="18" t="s">
        <v>502</v>
      </c>
      <c r="D3375" s="18" t="s">
        <v>27</v>
      </c>
      <c r="E3375" s="18" t="s">
        <v>12</v>
      </c>
      <c r="F3375" s="39">
        <v>3</v>
      </c>
      <c r="G3375" s="40"/>
      <c r="H3375" s="40">
        <v>55.4</v>
      </c>
      <c r="I3375" s="228">
        <f t="shared" si="1554"/>
        <v>55.4</v>
      </c>
      <c r="J3375" s="228">
        <f t="shared" si="1555"/>
        <v>55.4</v>
      </c>
      <c r="K3375" s="228">
        <f t="shared" si="1556"/>
        <v>0</v>
      </c>
      <c r="L3375" s="143">
        <f t="shared" si="1550"/>
        <v>1</v>
      </c>
      <c r="M3375" s="12">
        <f t="shared" si="1550"/>
        <v>1</v>
      </c>
      <c r="N3375" s="143">
        <f t="shared" si="1550"/>
        <v>0</v>
      </c>
      <c r="O3375" s="264">
        <v>10</v>
      </c>
      <c r="P3375" s="13"/>
      <c r="Q3375" s="247">
        <f t="shared" si="1551"/>
        <v>10</v>
      </c>
      <c r="R3375" s="18" t="s">
        <v>22</v>
      </c>
      <c r="S3375" s="41">
        <v>43781</v>
      </c>
      <c r="T3375" s="42" t="s">
        <v>501</v>
      </c>
      <c r="U3375" s="185">
        <v>46752</v>
      </c>
      <c r="V3375" s="14"/>
      <c r="W3375" s="14"/>
      <c r="X3375" s="14"/>
      <c r="Y3375" s="11"/>
    </row>
    <row r="3376" spans="1:25" s="17" customFormat="1" ht="24.95" customHeight="1" outlineLevel="1" x14ac:dyDescent="0.25">
      <c r="A3376" s="5">
        <f t="shared" si="1552"/>
        <v>2</v>
      </c>
      <c r="B3376" s="18" t="s">
        <v>353</v>
      </c>
      <c r="C3376" s="18" t="s">
        <v>502</v>
      </c>
      <c r="D3376" s="18" t="s">
        <v>28</v>
      </c>
      <c r="E3376" s="18" t="s">
        <v>12</v>
      </c>
      <c r="F3376" s="39">
        <v>2</v>
      </c>
      <c r="G3376" s="40"/>
      <c r="H3376" s="40">
        <v>44.9</v>
      </c>
      <c r="I3376" s="228">
        <f t="shared" si="1554"/>
        <v>44.9</v>
      </c>
      <c r="J3376" s="228">
        <f t="shared" si="1555"/>
        <v>44.9</v>
      </c>
      <c r="K3376" s="228">
        <f t="shared" si="1556"/>
        <v>0</v>
      </c>
      <c r="L3376" s="143">
        <f t="shared" si="1550"/>
        <v>1</v>
      </c>
      <c r="M3376" s="12">
        <f t="shared" si="1550"/>
        <v>1</v>
      </c>
      <c r="N3376" s="143">
        <f t="shared" si="1550"/>
        <v>0</v>
      </c>
      <c r="O3376" s="264">
        <v>1</v>
      </c>
      <c r="P3376" s="13"/>
      <c r="Q3376" s="247">
        <f t="shared" si="1551"/>
        <v>1</v>
      </c>
      <c r="R3376" s="18" t="s">
        <v>22</v>
      </c>
      <c r="S3376" s="41">
        <v>43781</v>
      </c>
      <c r="T3376" s="42" t="s">
        <v>501</v>
      </c>
      <c r="U3376" s="185">
        <v>46752</v>
      </c>
      <c r="V3376" s="139"/>
      <c r="W3376" s="14"/>
      <c r="X3376" s="14"/>
      <c r="Y3376" s="11"/>
    </row>
    <row r="3377" spans="1:25" s="17" customFormat="1" ht="24.95" customHeight="1" outlineLevel="1" x14ac:dyDescent="0.25">
      <c r="A3377" s="5">
        <f t="shared" si="1552"/>
        <v>2</v>
      </c>
      <c r="B3377" s="18" t="s">
        <v>353</v>
      </c>
      <c r="C3377" s="18" t="s">
        <v>502</v>
      </c>
      <c r="D3377" s="18" t="s">
        <v>29</v>
      </c>
      <c r="E3377" s="18" t="s">
        <v>12</v>
      </c>
      <c r="F3377" s="39">
        <v>1</v>
      </c>
      <c r="G3377" s="40"/>
      <c r="H3377" s="40">
        <v>23.7</v>
      </c>
      <c r="I3377" s="228">
        <f t="shared" si="1554"/>
        <v>23.7</v>
      </c>
      <c r="J3377" s="228">
        <f t="shared" si="1555"/>
        <v>23.7</v>
      </c>
      <c r="K3377" s="228">
        <f t="shared" si="1556"/>
        <v>0</v>
      </c>
      <c r="L3377" s="143">
        <f t="shared" si="1550"/>
        <v>1</v>
      </c>
      <c r="M3377" s="12">
        <f t="shared" si="1550"/>
        <v>1</v>
      </c>
      <c r="N3377" s="143">
        <f t="shared" si="1550"/>
        <v>0</v>
      </c>
      <c r="O3377" s="264">
        <v>1</v>
      </c>
      <c r="P3377" s="13"/>
      <c r="Q3377" s="247">
        <f t="shared" si="1551"/>
        <v>1</v>
      </c>
      <c r="R3377" s="18" t="s">
        <v>22</v>
      </c>
      <c r="S3377" s="41">
        <v>43781</v>
      </c>
      <c r="T3377" s="42" t="s">
        <v>501</v>
      </c>
      <c r="U3377" s="185">
        <v>46752</v>
      </c>
      <c r="V3377" s="14"/>
      <c r="W3377" s="14"/>
      <c r="X3377" s="14"/>
      <c r="Y3377" s="11"/>
    </row>
    <row r="3378" spans="1:25" s="17" customFormat="1" ht="24.95" customHeight="1" outlineLevel="1" x14ac:dyDescent="0.25">
      <c r="A3378" s="5">
        <f t="shared" si="1552"/>
        <v>2</v>
      </c>
      <c r="B3378" s="18" t="s">
        <v>353</v>
      </c>
      <c r="C3378" s="18" t="s">
        <v>502</v>
      </c>
      <c r="D3378" s="18" t="s">
        <v>30</v>
      </c>
      <c r="E3378" s="18" t="s">
        <v>12</v>
      </c>
      <c r="F3378" s="39">
        <v>3</v>
      </c>
      <c r="G3378" s="40"/>
      <c r="H3378" s="40">
        <v>55.1</v>
      </c>
      <c r="I3378" s="228">
        <f t="shared" si="1554"/>
        <v>55.1</v>
      </c>
      <c r="J3378" s="228">
        <f t="shared" si="1555"/>
        <v>55.1</v>
      </c>
      <c r="K3378" s="228">
        <f t="shared" si="1556"/>
        <v>0</v>
      </c>
      <c r="L3378" s="143">
        <f t="shared" si="1550"/>
        <v>1</v>
      </c>
      <c r="M3378" s="12">
        <f t="shared" si="1550"/>
        <v>1</v>
      </c>
      <c r="N3378" s="143">
        <f t="shared" si="1550"/>
        <v>0</v>
      </c>
      <c r="O3378" s="264">
        <v>6</v>
      </c>
      <c r="P3378" s="13"/>
      <c r="Q3378" s="247">
        <f t="shared" si="1551"/>
        <v>6</v>
      </c>
      <c r="R3378" s="18" t="s">
        <v>22</v>
      </c>
      <c r="S3378" s="41">
        <v>43781</v>
      </c>
      <c r="T3378" s="42" t="s">
        <v>501</v>
      </c>
      <c r="U3378" s="185">
        <v>46752</v>
      </c>
      <c r="V3378" s="14"/>
      <c r="W3378" s="14"/>
      <c r="X3378" s="14"/>
      <c r="Y3378" s="11"/>
    </row>
    <row r="3379" spans="1:25" s="17" customFormat="1" ht="24.95" customHeight="1" outlineLevel="1" x14ac:dyDescent="0.25">
      <c r="A3379" s="5">
        <f t="shared" si="1552"/>
        <v>2</v>
      </c>
      <c r="B3379" s="18" t="s">
        <v>353</v>
      </c>
      <c r="C3379" s="18" t="s">
        <v>502</v>
      </c>
      <c r="D3379" s="18" t="s">
        <v>31</v>
      </c>
      <c r="E3379" s="18" t="s">
        <v>12</v>
      </c>
      <c r="F3379" s="39">
        <v>2</v>
      </c>
      <c r="G3379" s="40"/>
      <c r="H3379" s="40">
        <v>45.2</v>
      </c>
      <c r="I3379" s="228">
        <f t="shared" si="1554"/>
        <v>45.2</v>
      </c>
      <c r="J3379" s="228">
        <f t="shared" si="1555"/>
        <v>45.2</v>
      </c>
      <c r="K3379" s="228">
        <f t="shared" si="1556"/>
        <v>0</v>
      </c>
      <c r="L3379" s="143">
        <f t="shared" si="1550"/>
        <v>1</v>
      </c>
      <c r="M3379" s="12">
        <f t="shared" si="1550"/>
        <v>1</v>
      </c>
      <c r="N3379" s="143">
        <f t="shared" si="1550"/>
        <v>0</v>
      </c>
      <c r="O3379" s="264">
        <v>9</v>
      </c>
      <c r="P3379" s="13"/>
      <c r="Q3379" s="247">
        <f t="shared" si="1551"/>
        <v>9</v>
      </c>
      <c r="R3379" s="18" t="s">
        <v>22</v>
      </c>
      <c r="S3379" s="41">
        <v>43781</v>
      </c>
      <c r="T3379" s="42" t="s">
        <v>501</v>
      </c>
      <c r="U3379" s="185">
        <v>46752</v>
      </c>
      <c r="V3379" s="14"/>
      <c r="W3379" s="14"/>
      <c r="X3379" s="14"/>
      <c r="Y3379" s="11"/>
    </row>
    <row r="3380" spans="1:25" s="17" customFormat="1" ht="24.95" customHeight="1" outlineLevel="1" x14ac:dyDescent="0.25">
      <c r="A3380" s="5">
        <f t="shared" si="1552"/>
        <v>2</v>
      </c>
      <c r="B3380" s="18" t="s">
        <v>353</v>
      </c>
      <c r="C3380" s="18" t="s">
        <v>502</v>
      </c>
      <c r="D3380" s="18" t="s">
        <v>32</v>
      </c>
      <c r="E3380" s="18" t="s">
        <v>12</v>
      </c>
      <c r="F3380" s="39">
        <v>1</v>
      </c>
      <c r="G3380" s="40"/>
      <c r="H3380" s="40">
        <v>24</v>
      </c>
      <c r="I3380" s="228">
        <f t="shared" si="1554"/>
        <v>0</v>
      </c>
      <c r="J3380" s="228">
        <f t="shared" si="1555"/>
        <v>0</v>
      </c>
      <c r="K3380" s="228">
        <f t="shared" si="1556"/>
        <v>0</v>
      </c>
      <c r="L3380" s="143">
        <f t="shared" si="1550"/>
        <v>0</v>
      </c>
      <c r="M3380" s="12">
        <f t="shared" si="1550"/>
        <v>0</v>
      </c>
      <c r="N3380" s="143">
        <f t="shared" si="1550"/>
        <v>0</v>
      </c>
      <c r="O3380" s="264">
        <v>1</v>
      </c>
      <c r="P3380" s="13"/>
      <c r="Q3380" s="247">
        <f t="shared" si="1551"/>
        <v>1</v>
      </c>
      <c r="R3380" s="18" t="s">
        <v>106</v>
      </c>
      <c r="S3380" s="41">
        <v>43781</v>
      </c>
      <c r="T3380" s="42" t="s">
        <v>501</v>
      </c>
      <c r="U3380" s="185">
        <v>46752</v>
      </c>
      <c r="V3380" s="14"/>
      <c r="W3380" s="14"/>
      <c r="X3380" s="14"/>
      <c r="Y3380" s="11"/>
    </row>
    <row r="3381" spans="1:25" s="17" customFormat="1" ht="24.95" customHeight="1" outlineLevel="1" x14ac:dyDescent="0.25">
      <c r="A3381" s="5">
        <f t="shared" si="1552"/>
        <v>2</v>
      </c>
      <c r="B3381" s="18" t="s">
        <v>353</v>
      </c>
      <c r="C3381" s="18" t="s">
        <v>502</v>
      </c>
      <c r="D3381" s="18" t="s">
        <v>33</v>
      </c>
      <c r="E3381" s="18" t="s">
        <v>12</v>
      </c>
      <c r="F3381" s="39">
        <v>3</v>
      </c>
      <c r="G3381" s="40"/>
      <c r="H3381" s="40">
        <v>55.7</v>
      </c>
      <c r="I3381" s="228">
        <f t="shared" si="1554"/>
        <v>55.7</v>
      </c>
      <c r="J3381" s="228">
        <f t="shared" si="1555"/>
        <v>55.7</v>
      </c>
      <c r="K3381" s="228">
        <f t="shared" si="1556"/>
        <v>0</v>
      </c>
      <c r="L3381" s="143">
        <f t="shared" si="1550"/>
        <v>1</v>
      </c>
      <c r="M3381" s="12">
        <f t="shared" si="1550"/>
        <v>1</v>
      </c>
      <c r="N3381" s="143">
        <f t="shared" si="1550"/>
        <v>0</v>
      </c>
      <c r="O3381" s="264">
        <v>5</v>
      </c>
      <c r="P3381" s="13"/>
      <c r="Q3381" s="247">
        <f t="shared" si="1551"/>
        <v>5</v>
      </c>
      <c r="R3381" s="18" t="s">
        <v>22</v>
      </c>
      <c r="S3381" s="41">
        <v>43781</v>
      </c>
      <c r="T3381" s="42" t="s">
        <v>501</v>
      </c>
      <c r="U3381" s="185">
        <v>46752</v>
      </c>
      <c r="V3381" s="14"/>
      <c r="W3381" s="14"/>
      <c r="X3381" s="14"/>
      <c r="Y3381" s="11"/>
    </row>
    <row r="3382" spans="1:25" s="17" customFormat="1" ht="24.95" customHeight="1" outlineLevel="1" x14ac:dyDescent="0.25">
      <c r="A3382" s="5">
        <f t="shared" si="1552"/>
        <v>2</v>
      </c>
      <c r="B3382" s="18" t="s">
        <v>353</v>
      </c>
      <c r="C3382" s="18" t="s">
        <v>502</v>
      </c>
      <c r="D3382" s="18" t="s">
        <v>39</v>
      </c>
      <c r="E3382" s="18" t="s">
        <v>12</v>
      </c>
      <c r="F3382" s="39">
        <v>2</v>
      </c>
      <c r="G3382" s="40"/>
      <c r="H3382" s="40">
        <v>44.7</v>
      </c>
      <c r="I3382" s="228">
        <f t="shared" si="1554"/>
        <v>44.7</v>
      </c>
      <c r="J3382" s="228">
        <f t="shared" si="1555"/>
        <v>44.7</v>
      </c>
      <c r="K3382" s="228">
        <f t="shared" si="1556"/>
        <v>0</v>
      </c>
      <c r="L3382" s="143">
        <f t="shared" si="1550"/>
        <v>1</v>
      </c>
      <c r="M3382" s="12">
        <f t="shared" si="1550"/>
        <v>1</v>
      </c>
      <c r="N3382" s="143">
        <f t="shared" si="1550"/>
        <v>0</v>
      </c>
      <c r="O3382" s="264">
        <v>6</v>
      </c>
      <c r="P3382" s="13"/>
      <c r="Q3382" s="247">
        <f t="shared" si="1551"/>
        <v>6</v>
      </c>
      <c r="R3382" s="18" t="s">
        <v>22</v>
      </c>
      <c r="S3382" s="41">
        <v>43781</v>
      </c>
      <c r="T3382" s="42" t="s">
        <v>501</v>
      </c>
      <c r="U3382" s="185">
        <v>46752</v>
      </c>
      <c r="V3382" s="14"/>
      <c r="W3382" s="14"/>
      <c r="X3382" s="14"/>
      <c r="Y3382" s="11"/>
    </row>
    <row r="3383" spans="1:25" s="17" customFormat="1" ht="24.95" customHeight="1" outlineLevel="1" x14ac:dyDescent="0.25">
      <c r="A3383" s="5">
        <f t="shared" si="1552"/>
        <v>2</v>
      </c>
      <c r="B3383" s="18" t="s">
        <v>353</v>
      </c>
      <c r="C3383" s="18" t="s">
        <v>502</v>
      </c>
      <c r="D3383" s="18" t="s">
        <v>40</v>
      </c>
      <c r="E3383" s="18" t="s">
        <v>12</v>
      </c>
      <c r="F3383" s="39">
        <v>1</v>
      </c>
      <c r="G3383" s="40"/>
      <c r="H3383" s="40">
        <v>23.5</v>
      </c>
      <c r="I3383" s="228">
        <f t="shared" si="1554"/>
        <v>23.5</v>
      </c>
      <c r="J3383" s="228">
        <f t="shared" si="1555"/>
        <v>23.5</v>
      </c>
      <c r="K3383" s="228">
        <f t="shared" si="1556"/>
        <v>0</v>
      </c>
      <c r="L3383" s="143">
        <f t="shared" si="1550"/>
        <v>1</v>
      </c>
      <c r="M3383" s="12">
        <f t="shared" si="1550"/>
        <v>1</v>
      </c>
      <c r="N3383" s="143">
        <f t="shared" si="1550"/>
        <v>0</v>
      </c>
      <c r="O3383" s="264">
        <v>1</v>
      </c>
      <c r="P3383" s="13"/>
      <c r="Q3383" s="247">
        <f t="shared" si="1551"/>
        <v>1</v>
      </c>
      <c r="R3383" s="18" t="s">
        <v>22</v>
      </c>
      <c r="S3383" s="41">
        <v>43781</v>
      </c>
      <c r="T3383" s="42" t="s">
        <v>501</v>
      </c>
      <c r="U3383" s="185">
        <v>46752</v>
      </c>
      <c r="V3383" s="14"/>
      <c r="W3383" s="14"/>
      <c r="X3383" s="14"/>
      <c r="Y3383" s="11"/>
    </row>
    <row r="3384" spans="1:25" s="17" customFormat="1" ht="24.95" customHeight="1" outlineLevel="1" x14ac:dyDescent="0.25">
      <c r="A3384" s="5">
        <f t="shared" si="1552"/>
        <v>2</v>
      </c>
      <c r="B3384" s="18" t="s">
        <v>353</v>
      </c>
      <c r="C3384" s="18" t="s">
        <v>502</v>
      </c>
      <c r="D3384" s="18" t="s">
        <v>41</v>
      </c>
      <c r="E3384" s="18" t="s">
        <v>12</v>
      </c>
      <c r="F3384" s="39">
        <v>3</v>
      </c>
      <c r="G3384" s="40"/>
      <c r="H3384" s="40">
        <v>55.5</v>
      </c>
      <c r="I3384" s="228">
        <f t="shared" si="1554"/>
        <v>55.5</v>
      </c>
      <c r="J3384" s="228">
        <f t="shared" si="1555"/>
        <v>55.5</v>
      </c>
      <c r="K3384" s="228">
        <f t="shared" si="1556"/>
        <v>0</v>
      </c>
      <c r="L3384" s="143">
        <f t="shared" si="1550"/>
        <v>1</v>
      </c>
      <c r="M3384" s="12">
        <f t="shared" si="1550"/>
        <v>1</v>
      </c>
      <c r="N3384" s="143">
        <f t="shared" si="1550"/>
        <v>0</v>
      </c>
      <c r="O3384" s="264">
        <v>4</v>
      </c>
      <c r="P3384" s="13"/>
      <c r="Q3384" s="247">
        <f t="shared" si="1551"/>
        <v>4</v>
      </c>
      <c r="R3384" s="18" t="s">
        <v>22</v>
      </c>
      <c r="S3384" s="41">
        <v>43781</v>
      </c>
      <c r="T3384" s="42" t="s">
        <v>501</v>
      </c>
      <c r="U3384" s="185">
        <v>46752</v>
      </c>
      <c r="V3384" s="14"/>
      <c r="W3384" s="14"/>
      <c r="X3384" s="14"/>
      <c r="Y3384" s="11"/>
    </row>
    <row r="3385" spans="1:25" s="17" customFormat="1" ht="24.95" customHeight="1" outlineLevel="1" x14ac:dyDescent="0.25">
      <c r="A3385" s="5">
        <f t="shared" si="1552"/>
        <v>2</v>
      </c>
      <c r="B3385" s="18" t="s">
        <v>353</v>
      </c>
      <c r="C3385" s="18" t="s">
        <v>502</v>
      </c>
      <c r="D3385" s="18" t="s">
        <v>42</v>
      </c>
      <c r="E3385" s="18" t="s">
        <v>12</v>
      </c>
      <c r="F3385" s="39">
        <v>2</v>
      </c>
      <c r="G3385" s="40"/>
      <c r="H3385" s="40">
        <v>48</v>
      </c>
      <c r="I3385" s="228">
        <f t="shared" si="1554"/>
        <v>48</v>
      </c>
      <c r="J3385" s="228">
        <f t="shared" si="1555"/>
        <v>48</v>
      </c>
      <c r="K3385" s="228">
        <f t="shared" si="1556"/>
        <v>0</v>
      </c>
      <c r="L3385" s="143">
        <f t="shared" si="1550"/>
        <v>1</v>
      </c>
      <c r="M3385" s="12">
        <f t="shared" si="1550"/>
        <v>1</v>
      </c>
      <c r="N3385" s="143">
        <f t="shared" si="1550"/>
        <v>0</v>
      </c>
      <c r="O3385" s="264">
        <v>4</v>
      </c>
      <c r="P3385" s="13"/>
      <c r="Q3385" s="247">
        <f t="shared" si="1551"/>
        <v>4</v>
      </c>
      <c r="R3385" s="18" t="s">
        <v>22</v>
      </c>
      <c r="S3385" s="41">
        <v>43781</v>
      </c>
      <c r="T3385" s="42" t="s">
        <v>501</v>
      </c>
      <c r="U3385" s="185">
        <v>46752</v>
      </c>
      <c r="V3385" s="14"/>
      <c r="W3385" s="14"/>
      <c r="X3385" s="14"/>
      <c r="Y3385" s="11"/>
    </row>
    <row r="3386" spans="1:25" s="17" customFormat="1" ht="24.95" customHeight="1" outlineLevel="1" x14ac:dyDescent="0.25">
      <c r="A3386" s="5">
        <f t="shared" si="1552"/>
        <v>2</v>
      </c>
      <c r="B3386" s="18" t="s">
        <v>353</v>
      </c>
      <c r="C3386" s="18" t="s">
        <v>502</v>
      </c>
      <c r="D3386" s="18" t="s">
        <v>43</v>
      </c>
      <c r="E3386" s="18" t="s">
        <v>12</v>
      </c>
      <c r="F3386" s="39">
        <v>1</v>
      </c>
      <c r="G3386" s="40"/>
      <c r="H3386" s="40">
        <v>23.8</v>
      </c>
      <c r="I3386" s="228">
        <f t="shared" si="1554"/>
        <v>23.8</v>
      </c>
      <c r="J3386" s="228">
        <f t="shared" si="1555"/>
        <v>23.8</v>
      </c>
      <c r="K3386" s="228">
        <f t="shared" si="1556"/>
        <v>0</v>
      </c>
      <c r="L3386" s="143">
        <f t="shared" si="1550"/>
        <v>1</v>
      </c>
      <c r="M3386" s="12">
        <f t="shared" si="1550"/>
        <v>1</v>
      </c>
      <c r="N3386" s="143">
        <f t="shared" si="1550"/>
        <v>0</v>
      </c>
      <c r="O3386" s="264">
        <v>2</v>
      </c>
      <c r="P3386" s="13"/>
      <c r="Q3386" s="247">
        <f t="shared" si="1551"/>
        <v>2</v>
      </c>
      <c r="R3386" s="18" t="s">
        <v>22</v>
      </c>
      <c r="S3386" s="41">
        <v>43781</v>
      </c>
      <c r="T3386" s="42" t="s">
        <v>501</v>
      </c>
      <c r="U3386" s="185">
        <v>46752</v>
      </c>
      <c r="V3386" s="14"/>
      <c r="W3386" s="14"/>
      <c r="X3386" s="14"/>
      <c r="Y3386" s="11"/>
    </row>
    <row r="3387" spans="1:25" s="17" customFormat="1" ht="24.95" customHeight="1" outlineLevel="1" x14ac:dyDescent="0.25">
      <c r="A3387" s="5">
        <f t="shared" si="1552"/>
        <v>2</v>
      </c>
      <c r="B3387" s="18" t="s">
        <v>353</v>
      </c>
      <c r="C3387" s="18" t="s">
        <v>502</v>
      </c>
      <c r="D3387" s="18" t="s">
        <v>46</v>
      </c>
      <c r="E3387" s="18" t="s">
        <v>12</v>
      </c>
      <c r="F3387" s="39">
        <v>3</v>
      </c>
      <c r="G3387" s="40"/>
      <c r="H3387" s="40">
        <v>56.2</v>
      </c>
      <c r="I3387" s="228">
        <f t="shared" si="1554"/>
        <v>56.2</v>
      </c>
      <c r="J3387" s="228">
        <f t="shared" si="1555"/>
        <v>56.2</v>
      </c>
      <c r="K3387" s="228">
        <f t="shared" si="1556"/>
        <v>0</v>
      </c>
      <c r="L3387" s="143">
        <f t="shared" si="1550"/>
        <v>1</v>
      </c>
      <c r="M3387" s="12">
        <f t="shared" si="1550"/>
        <v>1</v>
      </c>
      <c r="N3387" s="143">
        <f t="shared" si="1550"/>
        <v>0</v>
      </c>
      <c r="O3387" s="264">
        <v>6</v>
      </c>
      <c r="P3387" s="13"/>
      <c r="Q3387" s="247">
        <f t="shared" si="1551"/>
        <v>6</v>
      </c>
      <c r="R3387" s="18" t="s">
        <v>22</v>
      </c>
      <c r="S3387" s="198">
        <v>43781</v>
      </c>
      <c r="T3387" s="199" t="s">
        <v>501</v>
      </c>
      <c r="U3387" s="200">
        <v>46752</v>
      </c>
      <c r="V3387" s="14"/>
      <c r="W3387" s="14"/>
      <c r="X3387" s="14"/>
      <c r="Y3387" s="11"/>
    </row>
    <row r="3388" spans="1:25" s="72" customFormat="1" ht="21" customHeight="1" outlineLevel="1" x14ac:dyDescent="0.2">
      <c r="A3388" s="75">
        <f t="shared" si="1552"/>
        <v>2</v>
      </c>
      <c r="B3388" s="68" t="s">
        <v>353</v>
      </c>
      <c r="C3388" s="68" t="s">
        <v>502</v>
      </c>
      <c r="D3388" s="68">
        <f>COUNTA(D3370:D3387)</f>
        <v>18</v>
      </c>
      <c r="E3388" s="112" t="s">
        <v>34</v>
      </c>
      <c r="F3388" s="34"/>
      <c r="G3388" s="73">
        <v>858.5</v>
      </c>
      <c r="H3388" s="73">
        <f t="shared" ref="H3388:Q3388" si="1557">SUM(H3370:H3387)</f>
        <v>747.7</v>
      </c>
      <c r="I3388" s="73">
        <f t="shared" si="1557"/>
        <v>723.7</v>
      </c>
      <c r="J3388" s="73">
        <f t="shared" si="1557"/>
        <v>723.7</v>
      </c>
      <c r="K3388" s="73">
        <f t="shared" si="1557"/>
        <v>0</v>
      </c>
      <c r="L3388" s="115">
        <f t="shared" si="1557"/>
        <v>17</v>
      </c>
      <c r="M3388" s="115">
        <f t="shared" si="1557"/>
        <v>17</v>
      </c>
      <c r="N3388" s="115">
        <f t="shared" si="1557"/>
        <v>0</v>
      </c>
      <c r="O3388" s="115">
        <f t="shared" si="1557"/>
        <v>82</v>
      </c>
      <c r="P3388" s="115">
        <f t="shared" si="1557"/>
        <v>0</v>
      </c>
      <c r="Q3388" s="115">
        <f t="shared" si="1557"/>
        <v>82</v>
      </c>
      <c r="R3388" s="15">
        <f>IF(L3388/D3388=0,"дом расселён 100%",IF(L3388-D3388=0,"0%",IF(L3388/D3388&lt;1,1-L3388/D3388)))</f>
        <v>5.555555555555558E-2</v>
      </c>
      <c r="S3388" s="74">
        <v>43781</v>
      </c>
      <c r="T3388" s="159" t="s">
        <v>501</v>
      </c>
      <c r="U3388" s="74">
        <v>46752</v>
      </c>
      <c r="V3388" s="14"/>
      <c r="W3388" s="14"/>
      <c r="X3388" s="14"/>
      <c r="Y3388" s="11"/>
    </row>
    <row r="3389" spans="1:25" s="17" customFormat="1" ht="24.95" customHeight="1" outlineLevel="1" x14ac:dyDescent="0.25">
      <c r="A3389" s="5">
        <f>A3388+1</f>
        <v>3</v>
      </c>
      <c r="B3389" s="18" t="s">
        <v>353</v>
      </c>
      <c r="C3389" s="18" t="s">
        <v>503</v>
      </c>
      <c r="D3389" s="18" t="s">
        <v>21</v>
      </c>
      <c r="E3389" s="18" t="s">
        <v>12</v>
      </c>
      <c r="F3389" s="39">
        <v>2</v>
      </c>
      <c r="G3389" s="40"/>
      <c r="H3389" s="40">
        <v>54.9</v>
      </c>
      <c r="I3389" s="228">
        <f t="shared" ref="I3389:I3394" si="1558">IF(R3389="Подлежит расселению",H3389,IF(R3389="Расселено",0,IF(R3389="Пустующие",0,IF(R3389="В суде",H3389))))</f>
        <v>54.9</v>
      </c>
      <c r="J3389" s="228">
        <f t="shared" ref="J3389:J3394" si="1559">IF(E3389="Муниципальная",I3389,IF(E3389="Частная",0,IF(E3389="Государственная",0,IF(E3389="Юр.лицо",0))))</f>
        <v>54.9</v>
      </c>
      <c r="K3389" s="228">
        <f t="shared" ref="K3389:K3394" si="1560">IF(E3389="Муниципальная",0,IF(E3389="Частная",I3389,IF(E3389="Государственная",I3389,IF(E3389="Юр.лицо",I3389))))</f>
        <v>0</v>
      </c>
      <c r="L3389" s="143">
        <f t="shared" ref="L3389:N3458" si="1561">IF(I3389&gt;0,1,IF(I3389=0,0))</f>
        <v>1</v>
      </c>
      <c r="M3389" s="12">
        <f t="shared" si="1561"/>
        <v>1</v>
      </c>
      <c r="N3389" s="143">
        <f t="shared" si="1561"/>
        <v>0</v>
      </c>
      <c r="O3389" s="264">
        <v>4</v>
      </c>
      <c r="P3389" s="13"/>
      <c r="Q3389" s="247">
        <f t="shared" ref="Q3389:Q3458" si="1562">O3389-P3389</f>
        <v>4</v>
      </c>
      <c r="R3389" s="18" t="s">
        <v>22</v>
      </c>
      <c r="S3389" s="212">
        <v>43781</v>
      </c>
      <c r="T3389" s="213" t="s">
        <v>504</v>
      </c>
      <c r="U3389" s="214">
        <v>46752</v>
      </c>
      <c r="V3389" s="14"/>
      <c r="W3389" s="14"/>
      <c r="X3389" s="14"/>
      <c r="Y3389" s="11"/>
    </row>
    <row r="3390" spans="1:25" s="17" customFormat="1" ht="24.95" customHeight="1" outlineLevel="1" x14ac:dyDescent="0.25">
      <c r="A3390" s="5">
        <f t="shared" si="1552"/>
        <v>3</v>
      </c>
      <c r="B3390" s="18" t="s">
        <v>353</v>
      </c>
      <c r="C3390" s="18" t="s">
        <v>503</v>
      </c>
      <c r="D3390" s="18" t="s">
        <v>23</v>
      </c>
      <c r="E3390" s="18" t="s">
        <v>12</v>
      </c>
      <c r="F3390" s="39">
        <v>2</v>
      </c>
      <c r="G3390" s="40"/>
      <c r="H3390" s="40">
        <v>55.1</v>
      </c>
      <c r="I3390" s="228">
        <f t="shared" si="1558"/>
        <v>55.1</v>
      </c>
      <c r="J3390" s="228">
        <f t="shared" si="1559"/>
        <v>55.1</v>
      </c>
      <c r="K3390" s="228">
        <f t="shared" si="1560"/>
        <v>0</v>
      </c>
      <c r="L3390" s="143">
        <f t="shared" si="1561"/>
        <v>1</v>
      </c>
      <c r="M3390" s="12">
        <f t="shared" si="1561"/>
        <v>1</v>
      </c>
      <c r="N3390" s="143">
        <f t="shared" si="1561"/>
        <v>0</v>
      </c>
      <c r="O3390" s="264">
        <v>4</v>
      </c>
      <c r="P3390" s="13"/>
      <c r="Q3390" s="247">
        <f t="shared" si="1562"/>
        <v>4</v>
      </c>
      <c r="R3390" s="18" t="s">
        <v>22</v>
      </c>
      <c r="S3390" s="41">
        <v>43781</v>
      </c>
      <c r="T3390" s="42" t="s">
        <v>504</v>
      </c>
      <c r="U3390" s="185">
        <v>46752</v>
      </c>
      <c r="V3390" s="14"/>
      <c r="W3390" s="14"/>
      <c r="X3390" s="14"/>
      <c r="Y3390" s="11"/>
    </row>
    <row r="3391" spans="1:25" s="17" customFormat="1" ht="24.95" customHeight="1" outlineLevel="1" x14ac:dyDescent="0.25">
      <c r="A3391" s="5">
        <f t="shared" si="1552"/>
        <v>3</v>
      </c>
      <c r="B3391" s="18" t="s">
        <v>353</v>
      </c>
      <c r="C3391" s="18" t="s">
        <v>503</v>
      </c>
      <c r="D3391" s="18" t="s">
        <v>24</v>
      </c>
      <c r="E3391" s="18" t="s">
        <v>13</v>
      </c>
      <c r="F3391" s="39">
        <v>2</v>
      </c>
      <c r="G3391" s="40"/>
      <c r="H3391" s="40">
        <v>54</v>
      </c>
      <c r="I3391" s="228">
        <f t="shared" si="1558"/>
        <v>54</v>
      </c>
      <c r="J3391" s="228">
        <f t="shared" si="1559"/>
        <v>0</v>
      </c>
      <c r="K3391" s="228">
        <f t="shared" si="1560"/>
        <v>54</v>
      </c>
      <c r="L3391" s="143">
        <f t="shared" si="1561"/>
        <v>1</v>
      </c>
      <c r="M3391" s="12">
        <f t="shared" si="1561"/>
        <v>0</v>
      </c>
      <c r="N3391" s="143">
        <f t="shared" si="1561"/>
        <v>1</v>
      </c>
      <c r="O3391" s="264">
        <v>1</v>
      </c>
      <c r="P3391" s="13"/>
      <c r="Q3391" s="247">
        <f t="shared" si="1562"/>
        <v>1</v>
      </c>
      <c r="R3391" s="18" t="s">
        <v>22</v>
      </c>
      <c r="S3391" s="41">
        <v>43781</v>
      </c>
      <c r="T3391" s="42" t="s">
        <v>504</v>
      </c>
      <c r="U3391" s="185">
        <v>46752</v>
      </c>
      <c r="V3391" s="139">
        <v>42063</v>
      </c>
      <c r="W3391" s="14"/>
      <c r="X3391" s="14"/>
      <c r="Y3391" s="11"/>
    </row>
    <row r="3392" spans="1:25" s="17" customFormat="1" ht="24.95" customHeight="1" outlineLevel="1" x14ac:dyDescent="0.25">
      <c r="A3392" s="5">
        <f t="shared" si="1552"/>
        <v>3</v>
      </c>
      <c r="B3392" s="18" t="s">
        <v>353</v>
      </c>
      <c r="C3392" s="18" t="s">
        <v>503</v>
      </c>
      <c r="D3392" s="18" t="s">
        <v>35</v>
      </c>
      <c r="E3392" s="18" t="s">
        <v>13</v>
      </c>
      <c r="F3392" s="39">
        <v>1</v>
      </c>
      <c r="G3392" s="40"/>
      <c r="H3392" s="40">
        <v>37</v>
      </c>
      <c r="I3392" s="228">
        <f t="shared" si="1558"/>
        <v>37</v>
      </c>
      <c r="J3392" s="228">
        <f t="shared" si="1559"/>
        <v>0</v>
      </c>
      <c r="K3392" s="228">
        <f t="shared" si="1560"/>
        <v>37</v>
      </c>
      <c r="L3392" s="143">
        <f t="shared" si="1561"/>
        <v>1</v>
      </c>
      <c r="M3392" s="12">
        <f t="shared" si="1561"/>
        <v>0</v>
      </c>
      <c r="N3392" s="143">
        <f t="shared" si="1561"/>
        <v>1</v>
      </c>
      <c r="O3392" s="264">
        <v>3</v>
      </c>
      <c r="P3392" s="13"/>
      <c r="Q3392" s="247">
        <f t="shared" si="1562"/>
        <v>3</v>
      </c>
      <c r="R3392" s="18" t="s">
        <v>22</v>
      </c>
      <c r="S3392" s="41">
        <v>43781</v>
      </c>
      <c r="T3392" s="42" t="s">
        <v>504</v>
      </c>
      <c r="U3392" s="185">
        <v>46752</v>
      </c>
      <c r="V3392" s="139">
        <v>43777</v>
      </c>
      <c r="W3392" s="14"/>
      <c r="X3392" s="14"/>
      <c r="Y3392" s="11"/>
    </row>
    <row r="3393" spans="1:25" s="17" customFormat="1" ht="24.95" customHeight="1" outlineLevel="1" x14ac:dyDescent="0.25">
      <c r="A3393" s="5">
        <f t="shared" si="1552"/>
        <v>3</v>
      </c>
      <c r="B3393" s="18" t="s">
        <v>353</v>
      </c>
      <c r="C3393" s="18" t="s">
        <v>503</v>
      </c>
      <c r="D3393" s="18" t="s">
        <v>25</v>
      </c>
      <c r="E3393" s="18" t="s">
        <v>12</v>
      </c>
      <c r="F3393" s="39">
        <v>3</v>
      </c>
      <c r="G3393" s="40"/>
      <c r="H3393" s="40">
        <v>79.400000000000006</v>
      </c>
      <c r="I3393" s="228">
        <f t="shared" si="1558"/>
        <v>79.400000000000006</v>
      </c>
      <c r="J3393" s="228">
        <f t="shared" si="1559"/>
        <v>79.400000000000006</v>
      </c>
      <c r="K3393" s="228">
        <f t="shared" si="1560"/>
        <v>0</v>
      </c>
      <c r="L3393" s="143">
        <f t="shared" si="1561"/>
        <v>1</v>
      </c>
      <c r="M3393" s="12">
        <f t="shared" si="1561"/>
        <v>1</v>
      </c>
      <c r="N3393" s="143">
        <f t="shared" si="1561"/>
        <v>0</v>
      </c>
      <c r="O3393" s="264">
        <v>4</v>
      </c>
      <c r="P3393" s="13"/>
      <c r="Q3393" s="247">
        <f t="shared" si="1562"/>
        <v>4</v>
      </c>
      <c r="R3393" s="18" t="s">
        <v>22</v>
      </c>
      <c r="S3393" s="41">
        <v>43781</v>
      </c>
      <c r="T3393" s="42" t="s">
        <v>504</v>
      </c>
      <c r="U3393" s="185">
        <v>46752</v>
      </c>
      <c r="V3393" s="14"/>
      <c r="W3393" s="14"/>
      <c r="X3393" s="14"/>
      <c r="Y3393" s="11"/>
    </row>
    <row r="3394" spans="1:25" s="17" customFormat="1" ht="24.95" customHeight="1" outlineLevel="1" x14ac:dyDescent="0.25">
      <c r="A3394" s="5">
        <f t="shared" si="1552"/>
        <v>3</v>
      </c>
      <c r="B3394" s="18" t="s">
        <v>353</v>
      </c>
      <c r="C3394" s="18" t="s">
        <v>503</v>
      </c>
      <c r="D3394" s="18" t="s">
        <v>26</v>
      </c>
      <c r="E3394" s="18" t="s">
        <v>12</v>
      </c>
      <c r="F3394" s="39">
        <v>2</v>
      </c>
      <c r="G3394" s="40"/>
      <c r="H3394" s="40">
        <v>61.6</v>
      </c>
      <c r="I3394" s="228">
        <f t="shared" si="1558"/>
        <v>61.6</v>
      </c>
      <c r="J3394" s="228">
        <f t="shared" si="1559"/>
        <v>61.6</v>
      </c>
      <c r="K3394" s="228">
        <f t="shared" si="1560"/>
        <v>0</v>
      </c>
      <c r="L3394" s="143">
        <f t="shared" si="1561"/>
        <v>1</v>
      </c>
      <c r="M3394" s="12">
        <f t="shared" si="1561"/>
        <v>1</v>
      </c>
      <c r="N3394" s="143">
        <f t="shared" si="1561"/>
        <v>0</v>
      </c>
      <c r="O3394" s="264">
        <v>3</v>
      </c>
      <c r="P3394" s="13"/>
      <c r="Q3394" s="247">
        <f t="shared" si="1562"/>
        <v>3</v>
      </c>
      <c r="R3394" s="18" t="s">
        <v>22</v>
      </c>
      <c r="S3394" s="198">
        <v>43781</v>
      </c>
      <c r="T3394" s="199" t="s">
        <v>504</v>
      </c>
      <c r="U3394" s="200">
        <v>46752</v>
      </c>
      <c r="V3394" s="14"/>
      <c r="W3394" s="14"/>
      <c r="X3394" s="14"/>
      <c r="Y3394" s="11"/>
    </row>
    <row r="3395" spans="1:25" s="72" customFormat="1" ht="21" customHeight="1" outlineLevel="1" x14ac:dyDescent="0.2">
      <c r="A3395" s="75">
        <f t="shared" si="1552"/>
        <v>3</v>
      </c>
      <c r="B3395" s="68" t="s">
        <v>353</v>
      </c>
      <c r="C3395" s="68" t="s">
        <v>503</v>
      </c>
      <c r="D3395" s="68">
        <f>COUNTA(D3389:D3394)</f>
        <v>6</v>
      </c>
      <c r="E3395" s="112" t="s">
        <v>34</v>
      </c>
      <c r="F3395" s="34"/>
      <c r="G3395" s="73">
        <v>379.2</v>
      </c>
      <c r="H3395" s="73">
        <f>SUM(H3389:H3394)</f>
        <v>342</v>
      </c>
      <c r="I3395" s="73">
        <f t="shared" ref="I3395:Q3395" si="1563">SUM(I3389:I3394)</f>
        <v>342</v>
      </c>
      <c r="J3395" s="73">
        <f t="shared" si="1563"/>
        <v>251</v>
      </c>
      <c r="K3395" s="73">
        <f t="shared" si="1563"/>
        <v>91</v>
      </c>
      <c r="L3395" s="115">
        <f t="shared" si="1563"/>
        <v>6</v>
      </c>
      <c r="M3395" s="115">
        <f t="shared" si="1563"/>
        <v>4</v>
      </c>
      <c r="N3395" s="115">
        <f t="shared" si="1563"/>
        <v>2</v>
      </c>
      <c r="O3395" s="115">
        <f t="shared" si="1563"/>
        <v>19</v>
      </c>
      <c r="P3395" s="115">
        <f t="shared" si="1563"/>
        <v>0</v>
      </c>
      <c r="Q3395" s="115">
        <f t="shared" si="1563"/>
        <v>19</v>
      </c>
      <c r="R3395" s="15" t="str">
        <f>IF(L3395/D3395=0,"дом расселён 100%",IF(L3395-D3395=0,"0%",IF(L3395/D3395&lt;1,1-L3395/D3395)))</f>
        <v>0%</v>
      </c>
      <c r="S3395" s="74">
        <v>43781</v>
      </c>
      <c r="T3395" s="159" t="s">
        <v>504</v>
      </c>
      <c r="U3395" s="74">
        <v>46752</v>
      </c>
      <c r="V3395" s="14"/>
      <c r="W3395" s="14"/>
      <c r="X3395" s="14"/>
      <c r="Y3395" s="11"/>
    </row>
    <row r="3396" spans="1:25" s="17" customFormat="1" ht="24.95" customHeight="1" outlineLevel="1" x14ac:dyDescent="0.25">
      <c r="A3396" s="5">
        <f>A3395+1</f>
        <v>4</v>
      </c>
      <c r="B3396" s="18" t="s">
        <v>353</v>
      </c>
      <c r="C3396" s="18" t="s">
        <v>505</v>
      </c>
      <c r="D3396" s="18" t="s">
        <v>21</v>
      </c>
      <c r="E3396" s="18" t="s">
        <v>12</v>
      </c>
      <c r="F3396" s="39">
        <v>3</v>
      </c>
      <c r="G3396" s="40"/>
      <c r="H3396" s="40">
        <v>53</v>
      </c>
      <c r="I3396" s="228">
        <f t="shared" ref="I3396:I3407" si="1564">IF(R3396="Подлежит расселению",H3396,IF(R3396="Расселено",0,IF(R3396="Пустующие",0,IF(R3396="В суде",H3396))))</f>
        <v>53</v>
      </c>
      <c r="J3396" s="228">
        <f t="shared" ref="J3396:J3407" si="1565">IF(E3396="Муниципальная",I3396,IF(E3396="Частная",0,IF(E3396="Государственная",0,IF(E3396="Юр.лицо",0))))</f>
        <v>53</v>
      </c>
      <c r="K3396" s="228">
        <f t="shared" ref="K3396:K3407" si="1566">IF(E3396="Муниципальная",0,IF(E3396="Частная",I3396,IF(E3396="Государственная",I3396,IF(E3396="Юр.лицо",I3396))))</f>
        <v>0</v>
      </c>
      <c r="L3396" s="143">
        <f t="shared" si="1561"/>
        <v>1</v>
      </c>
      <c r="M3396" s="12">
        <f t="shared" si="1561"/>
        <v>1</v>
      </c>
      <c r="N3396" s="143">
        <f t="shared" si="1561"/>
        <v>0</v>
      </c>
      <c r="O3396" s="264">
        <v>14</v>
      </c>
      <c r="P3396" s="13"/>
      <c r="Q3396" s="247">
        <f t="shared" si="1562"/>
        <v>14</v>
      </c>
      <c r="R3396" s="18" t="s">
        <v>22</v>
      </c>
      <c r="S3396" s="212">
        <v>43781</v>
      </c>
      <c r="T3396" s="213" t="s">
        <v>506</v>
      </c>
      <c r="U3396" s="214">
        <v>46752</v>
      </c>
      <c r="V3396" s="14"/>
      <c r="W3396" s="14"/>
      <c r="X3396" s="14"/>
      <c r="Y3396" s="11"/>
    </row>
    <row r="3397" spans="1:25" s="17" customFormat="1" ht="24.95" customHeight="1" outlineLevel="1" x14ac:dyDescent="0.25">
      <c r="A3397" s="5">
        <f t="shared" si="1552"/>
        <v>4</v>
      </c>
      <c r="B3397" s="18" t="s">
        <v>353</v>
      </c>
      <c r="C3397" s="18" t="s">
        <v>505</v>
      </c>
      <c r="D3397" s="18" t="s">
        <v>23</v>
      </c>
      <c r="E3397" s="18" t="s">
        <v>12</v>
      </c>
      <c r="F3397" s="39">
        <v>2</v>
      </c>
      <c r="G3397" s="40"/>
      <c r="H3397" s="40">
        <v>41.1</v>
      </c>
      <c r="I3397" s="228">
        <f t="shared" si="1564"/>
        <v>41.1</v>
      </c>
      <c r="J3397" s="228">
        <f t="shared" si="1565"/>
        <v>41.1</v>
      </c>
      <c r="K3397" s="228">
        <f t="shared" si="1566"/>
        <v>0</v>
      </c>
      <c r="L3397" s="143">
        <f t="shared" si="1561"/>
        <v>1</v>
      </c>
      <c r="M3397" s="12">
        <f t="shared" si="1561"/>
        <v>1</v>
      </c>
      <c r="N3397" s="143">
        <f t="shared" si="1561"/>
        <v>0</v>
      </c>
      <c r="O3397" s="264">
        <v>3</v>
      </c>
      <c r="P3397" s="13"/>
      <c r="Q3397" s="247">
        <f t="shared" si="1562"/>
        <v>3</v>
      </c>
      <c r="R3397" s="18" t="s">
        <v>22</v>
      </c>
      <c r="S3397" s="41">
        <v>43781</v>
      </c>
      <c r="T3397" s="42" t="s">
        <v>506</v>
      </c>
      <c r="U3397" s="185">
        <v>46752</v>
      </c>
      <c r="V3397" s="14"/>
      <c r="W3397" s="14"/>
      <c r="X3397" s="14"/>
      <c r="Y3397" s="11"/>
    </row>
    <row r="3398" spans="1:25" s="17" customFormat="1" ht="24.95" customHeight="1" outlineLevel="1" x14ac:dyDescent="0.25">
      <c r="A3398" s="5">
        <f t="shared" si="1552"/>
        <v>4</v>
      </c>
      <c r="B3398" s="18" t="s">
        <v>353</v>
      </c>
      <c r="C3398" s="18" t="s">
        <v>505</v>
      </c>
      <c r="D3398" s="18" t="s">
        <v>24</v>
      </c>
      <c r="E3398" s="18" t="s">
        <v>12</v>
      </c>
      <c r="F3398" s="39">
        <v>1</v>
      </c>
      <c r="G3398" s="40"/>
      <c r="H3398" s="40">
        <v>30.1</v>
      </c>
      <c r="I3398" s="228">
        <f t="shared" si="1564"/>
        <v>30.1</v>
      </c>
      <c r="J3398" s="228">
        <f t="shared" si="1565"/>
        <v>30.1</v>
      </c>
      <c r="K3398" s="228">
        <f t="shared" si="1566"/>
        <v>0</v>
      </c>
      <c r="L3398" s="143">
        <f t="shared" si="1561"/>
        <v>1</v>
      </c>
      <c r="M3398" s="12">
        <f t="shared" si="1561"/>
        <v>1</v>
      </c>
      <c r="N3398" s="143">
        <f t="shared" si="1561"/>
        <v>0</v>
      </c>
      <c r="O3398" s="264">
        <v>2</v>
      </c>
      <c r="P3398" s="13"/>
      <c r="Q3398" s="247">
        <f t="shared" si="1562"/>
        <v>2</v>
      </c>
      <c r="R3398" s="18" t="s">
        <v>22</v>
      </c>
      <c r="S3398" s="41">
        <v>43781</v>
      </c>
      <c r="T3398" s="42" t="s">
        <v>506</v>
      </c>
      <c r="U3398" s="185">
        <v>46752</v>
      </c>
      <c r="V3398" s="14"/>
      <c r="W3398" s="14"/>
      <c r="X3398" s="14"/>
      <c r="Y3398" s="11"/>
    </row>
    <row r="3399" spans="1:25" s="17" customFormat="1" ht="24.95" customHeight="1" outlineLevel="1" x14ac:dyDescent="0.25">
      <c r="A3399" s="5">
        <f t="shared" si="1552"/>
        <v>4</v>
      </c>
      <c r="B3399" s="18" t="s">
        <v>353</v>
      </c>
      <c r="C3399" s="18" t="s">
        <v>505</v>
      </c>
      <c r="D3399" s="18" t="s">
        <v>25</v>
      </c>
      <c r="E3399" s="18" t="s">
        <v>12</v>
      </c>
      <c r="F3399" s="39">
        <v>3</v>
      </c>
      <c r="G3399" s="40"/>
      <c r="H3399" s="40">
        <v>53.2</v>
      </c>
      <c r="I3399" s="228">
        <f t="shared" si="1564"/>
        <v>53.2</v>
      </c>
      <c r="J3399" s="228">
        <f t="shared" si="1565"/>
        <v>53.2</v>
      </c>
      <c r="K3399" s="228">
        <f t="shared" si="1566"/>
        <v>0</v>
      </c>
      <c r="L3399" s="143">
        <f t="shared" si="1561"/>
        <v>1</v>
      </c>
      <c r="M3399" s="12">
        <f t="shared" si="1561"/>
        <v>1</v>
      </c>
      <c r="N3399" s="143">
        <f t="shared" si="1561"/>
        <v>0</v>
      </c>
      <c r="O3399" s="264">
        <v>2</v>
      </c>
      <c r="P3399" s="13"/>
      <c r="Q3399" s="247">
        <f t="shared" si="1562"/>
        <v>2</v>
      </c>
      <c r="R3399" s="18" t="s">
        <v>22</v>
      </c>
      <c r="S3399" s="41">
        <v>43781</v>
      </c>
      <c r="T3399" s="42" t="s">
        <v>506</v>
      </c>
      <c r="U3399" s="185">
        <v>46752</v>
      </c>
      <c r="V3399" s="14"/>
      <c r="W3399" s="14"/>
      <c r="X3399" s="14"/>
      <c r="Y3399" s="11"/>
    </row>
    <row r="3400" spans="1:25" s="17" customFormat="1" ht="24.95" customHeight="1" outlineLevel="1" x14ac:dyDescent="0.25">
      <c r="A3400" s="5">
        <f t="shared" si="1552"/>
        <v>4</v>
      </c>
      <c r="B3400" s="18" t="s">
        <v>353</v>
      </c>
      <c r="C3400" s="18" t="s">
        <v>505</v>
      </c>
      <c r="D3400" s="18" t="s">
        <v>26</v>
      </c>
      <c r="E3400" s="18" t="s">
        <v>12</v>
      </c>
      <c r="F3400" s="39">
        <v>2</v>
      </c>
      <c r="G3400" s="40"/>
      <c r="H3400" s="40">
        <v>41.5</v>
      </c>
      <c r="I3400" s="228">
        <f t="shared" si="1564"/>
        <v>41.5</v>
      </c>
      <c r="J3400" s="228">
        <f t="shared" si="1565"/>
        <v>41.5</v>
      </c>
      <c r="K3400" s="228">
        <f t="shared" si="1566"/>
        <v>0</v>
      </c>
      <c r="L3400" s="143">
        <f t="shared" si="1561"/>
        <v>1</v>
      </c>
      <c r="M3400" s="12">
        <f t="shared" si="1561"/>
        <v>1</v>
      </c>
      <c r="N3400" s="143">
        <f t="shared" si="1561"/>
        <v>0</v>
      </c>
      <c r="O3400" s="264">
        <v>6</v>
      </c>
      <c r="P3400" s="13"/>
      <c r="Q3400" s="247">
        <f t="shared" si="1562"/>
        <v>6</v>
      </c>
      <c r="R3400" s="18" t="s">
        <v>22</v>
      </c>
      <c r="S3400" s="41">
        <v>43781</v>
      </c>
      <c r="T3400" s="42" t="s">
        <v>506</v>
      </c>
      <c r="U3400" s="185">
        <v>46752</v>
      </c>
      <c r="V3400" s="14"/>
      <c r="W3400" s="14"/>
      <c r="X3400" s="14"/>
      <c r="Y3400" s="11"/>
    </row>
    <row r="3401" spans="1:25" s="17" customFormat="1" ht="24.95" customHeight="1" outlineLevel="1" x14ac:dyDescent="0.25">
      <c r="A3401" s="5">
        <f t="shared" si="1552"/>
        <v>4</v>
      </c>
      <c r="B3401" s="18" t="s">
        <v>353</v>
      </c>
      <c r="C3401" s="18" t="s">
        <v>505</v>
      </c>
      <c r="D3401" s="18" t="s">
        <v>27</v>
      </c>
      <c r="E3401" s="18" t="s">
        <v>12</v>
      </c>
      <c r="F3401" s="39">
        <v>1</v>
      </c>
      <c r="G3401" s="40"/>
      <c r="H3401" s="40">
        <v>31.2</v>
      </c>
      <c r="I3401" s="228">
        <f t="shared" si="1564"/>
        <v>31.2</v>
      </c>
      <c r="J3401" s="228">
        <f t="shared" si="1565"/>
        <v>31.2</v>
      </c>
      <c r="K3401" s="228">
        <f t="shared" si="1566"/>
        <v>0</v>
      </c>
      <c r="L3401" s="143">
        <f t="shared" si="1561"/>
        <v>1</v>
      </c>
      <c r="M3401" s="12">
        <f t="shared" si="1561"/>
        <v>1</v>
      </c>
      <c r="N3401" s="143">
        <f t="shared" si="1561"/>
        <v>0</v>
      </c>
      <c r="O3401" s="264">
        <v>3</v>
      </c>
      <c r="P3401" s="13"/>
      <c r="Q3401" s="247">
        <f t="shared" si="1562"/>
        <v>3</v>
      </c>
      <c r="R3401" s="18" t="s">
        <v>22</v>
      </c>
      <c r="S3401" s="41">
        <v>43781</v>
      </c>
      <c r="T3401" s="42" t="s">
        <v>506</v>
      </c>
      <c r="U3401" s="185">
        <v>46752</v>
      </c>
      <c r="V3401" s="14"/>
      <c r="W3401" s="14"/>
      <c r="X3401" s="14"/>
      <c r="Y3401" s="11"/>
    </row>
    <row r="3402" spans="1:25" s="17" customFormat="1" ht="24.95" customHeight="1" outlineLevel="1" x14ac:dyDescent="0.25">
      <c r="A3402" s="5">
        <f t="shared" si="1552"/>
        <v>4</v>
      </c>
      <c r="B3402" s="18" t="s">
        <v>353</v>
      </c>
      <c r="C3402" s="18" t="s">
        <v>505</v>
      </c>
      <c r="D3402" s="18" t="s">
        <v>28</v>
      </c>
      <c r="E3402" s="18" t="s">
        <v>12</v>
      </c>
      <c r="F3402" s="39">
        <v>1</v>
      </c>
      <c r="G3402" s="40"/>
      <c r="H3402" s="40">
        <v>31.4</v>
      </c>
      <c r="I3402" s="228">
        <f t="shared" si="1564"/>
        <v>31.4</v>
      </c>
      <c r="J3402" s="228">
        <f t="shared" si="1565"/>
        <v>31.4</v>
      </c>
      <c r="K3402" s="228">
        <f t="shared" si="1566"/>
        <v>0</v>
      </c>
      <c r="L3402" s="143">
        <f t="shared" si="1561"/>
        <v>1</v>
      </c>
      <c r="M3402" s="12">
        <f t="shared" si="1561"/>
        <v>1</v>
      </c>
      <c r="N3402" s="143">
        <f t="shared" si="1561"/>
        <v>0</v>
      </c>
      <c r="O3402" s="264">
        <v>2</v>
      </c>
      <c r="P3402" s="13"/>
      <c r="Q3402" s="247">
        <f t="shared" si="1562"/>
        <v>2</v>
      </c>
      <c r="R3402" s="18" t="s">
        <v>22</v>
      </c>
      <c r="S3402" s="41">
        <v>43781</v>
      </c>
      <c r="T3402" s="42" t="s">
        <v>506</v>
      </c>
      <c r="U3402" s="185">
        <v>46752</v>
      </c>
      <c r="V3402" s="14"/>
      <c r="W3402" s="14"/>
      <c r="X3402" s="14"/>
      <c r="Y3402" s="11"/>
    </row>
    <row r="3403" spans="1:25" s="17" customFormat="1" ht="24.95" customHeight="1" outlineLevel="1" x14ac:dyDescent="0.25">
      <c r="A3403" s="5">
        <f t="shared" si="1552"/>
        <v>4</v>
      </c>
      <c r="B3403" s="18" t="s">
        <v>353</v>
      </c>
      <c r="C3403" s="18" t="s">
        <v>505</v>
      </c>
      <c r="D3403" s="18" t="s">
        <v>29</v>
      </c>
      <c r="E3403" s="18" t="s">
        <v>12</v>
      </c>
      <c r="F3403" s="39">
        <v>2</v>
      </c>
      <c r="G3403" s="40"/>
      <c r="H3403" s="40">
        <v>42</v>
      </c>
      <c r="I3403" s="228">
        <f t="shared" si="1564"/>
        <v>42</v>
      </c>
      <c r="J3403" s="228">
        <f t="shared" si="1565"/>
        <v>42</v>
      </c>
      <c r="K3403" s="228">
        <f t="shared" si="1566"/>
        <v>0</v>
      </c>
      <c r="L3403" s="143">
        <f t="shared" si="1561"/>
        <v>1</v>
      </c>
      <c r="M3403" s="12">
        <f t="shared" si="1561"/>
        <v>1</v>
      </c>
      <c r="N3403" s="143">
        <f t="shared" si="1561"/>
        <v>0</v>
      </c>
      <c r="O3403" s="264">
        <v>8</v>
      </c>
      <c r="P3403" s="13"/>
      <c r="Q3403" s="247">
        <f t="shared" si="1562"/>
        <v>8</v>
      </c>
      <c r="R3403" s="18" t="s">
        <v>22</v>
      </c>
      <c r="S3403" s="41">
        <v>43781</v>
      </c>
      <c r="T3403" s="42" t="s">
        <v>506</v>
      </c>
      <c r="U3403" s="185">
        <v>46752</v>
      </c>
      <c r="V3403" s="14"/>
      <c r="W3403" s="14"/>
      <c r="X3403" s="14"/>
      <c r="Y3403" s="11"/>
    </row>
    <row r="3404" spans="1:25" s="17" customFormat="1" ht="24.95" customHeight="1" outlineLevel="1" x14ac:dyDescent="0.25">
      <c r="A3404" s="5">
        <f t="shared" si="1552"/>
        <v>4</v>
      </c>
      <c r="B3404" s="18" t="s">
        <v>353</v>
      </c>
      <c r="C3404" s="18" t="s">
        <v>505</v>
      </c>
      <c r="D3404" s="18" t="s">
        <v>30</v>
      </c>
      <c r="E3404" s="18" t="s">
        <v>12</v>
      </c>
      <c r="F3404" s="39">
        <v>3</v>
      </c>
      <c r="G3404" s="40"/>
      <c r="H3404" s="40">
        <v>52.2</v>
      </c>
      <c r="I3404" s="228">
        <f t="shared" si="1564"/>
        <v>52.2</v>
      </c>
      <c r="J3404" s="228">
        <f t="shared" si="1565"/>
        <v>52.2</v>
      </c>
      <c r="K3404" s="228">
        <f t="shared" si="1566"/>
        <v>0</v>
      </c>
      <c r="L3404" s="143">
        <f t="shared" si="1561"/>
        <v>1</v>
      </c>
      <c r="M3404" s="12">
        <f t="shared" si="1561"/>
        <v>1</v>
      </c>
      <c r="N3404" s="143">
        <f t="shared" si="1561"/>
        <v>0</v>
      </c>
      <c r="O3404" s="264">
        <v>6</v>
      </c>
      <c r="P3404" s="13"/>
      <c r="Q3404" s="247">
        <f t="shared" si="1562"/>
        <v>6</v>
      </c>
      <c r="R3404" s="18" t="s">
        <v>22</v>
      </c>
      <c r="S3404" s="41">
        <v>43781</v>
      </c>
      <c r="T3404" s="42" t="s">
        <v>506</v>
      </c>
      <c r="U3404" s="185">
        <v>46752</v>
      </c>
      <c r="V3404" s="14"/>
      <c r="W3404" s="14"/>
      <c r="X3404" s="14"/>
      <c r="Y3404" s="11"/>
    </row>
    <row r="3405" spans="1:25" s="17" customFormat="1" ht="24.95" customHeight="1" outlineLevel="1" x14ac:dyDescent="0.25">
      <c r="A3405" s="5">
        <f t="shared" si="1552"/>
        <v>4</v>
      </c>
      <c r="B3405" s="18" t="s">
        <v>353</v>
      </c>
      <c r="C3405" s="18" t="s">
        <v>505</v>
      </c>
      <c r="D3405" s="18" t="s">
        <v>31</v>
      </c>
      <c r="E3405" s="18" t="s">
        <v>12</v>
      </c>
      <c r="F3405" s="39">
        <v>1</v>
      </c>
      <c r="G3405" s="40"/>
      <c r="H3405" s="40">
        <v>31.1</v>
      </c>
      <c r="I3405" s="228">
        <f t="shared" si="1564"/>
        <v>31.1</v>
      </c>
      <c r="J3405" s="228">
        <f t="shared" si="1565"/>
        <v>31.1</v>
      </c>
      <c r="K3405" s="228">
        <f t="shared" si="1566"/>
        <v>0</v>
      </c>
      <c r="L3405" s="143">
        <f t="shared" si="1561"/>
        <v>1</v>
      </c>
      <c r="M3405" s="12">
        <f t="shared" si="1561"/>
        <v>1</v>
      </c>
      <c r="N3405" s="143">
        <f t="shared" si="1561"/>
        <v>0</v>
      </c>
      <c r="O3405" s="264">
        <v>2</v>
      </c>
      <c r="P3405" s="13"/>
      <c r="Q3405" s="247">
        <f t="shared" si="1562"/>
        <v>2</v>
      </c>
      <c r="R3405" s="18" t="s">
        <v>22</v>
      </c>
      <c r="S3405" s="41">
        <v>43781</v>
      </c>
      <c r="T3405" s="42" t="s">
        <v>506</v>
      </c>
      <c r="U3405" s="185">
        <v>46752</v>
      </c>
      <c r="V3405" s="14"/>
      <c r="W3405" s="14"/>
      <c r="X3405" s="14"/>
      <c r="Y3405" s="11"/>
    </row>
    <row r="3406" spans="1:25" s="17" customFormat="1" ht="24.95" customHeight="1" outlineLevel="1" x14ac:dyDescent="0.25">
      <c r="A3406" s="5">
        <f t="shared" si="1552"/>
        <v>4</v>
      </c>
      <c r="B3406" s="18" t="s">
        <v>353</v>
      </c>
      <c r="C3406" s="18" t="s">
        <v>505</v>
      </c>
      <c r="D3406" s="18" t="s">
        <v>32</v>
      </c>
      <c r="E3406" s="18" t="s">
        <v>12</v>
      </c>
      <c r="F3406" s="39">
        <v>2</v>
      </c>
      <c r="G3406" s="40"/>
      <c r="H3406" s="40">
        <v>41.9</v>
      </c>
      <c r="I3406" s="228">
        <f t="shared" si="1564"/>
        <v>41.9</v>
      </c>
      <c r="J3406" s="228">
        <f t="shared" si="1565"/>
        <v>41.9</v>
      </c>
      <c r="K3406" s="228">
        <f t="shared" si="1566"/>
        <v>0</v>
      </c>
      <c r="L3406" s="143">
        <f t="shared" si="1561"/>
        <v>1</v>
      </c>
      <c r="M3406" s="12">
        <f t="shared" si="1561"/>
        <v>1</v>
      </c>
      <c r="N3406" s="143">
        <f t="shared" si="1561"/>
        <v>0</v>
      </c>
      <c r="O3406" s="264">
        <v>2</v>
      </c>
      <c r="P3406" s="13"/>
      <c r="Q3406" s="247">
        <f t="shared" si="1562"/>
        <v>2</v>
      </c>
      <c r="R3406" s="18" t="s">
        <v>22</v>
      </c>
      <c r="S3406" s="41">
        <v>43781</v>
      </c>
      <c r="T3406" s="42" t="s">
        <v>506</v>
      </c>
      <c r="U3406" s="185">
        <v>46752</v>
      </c>
      <c r="V3406" s="14"/>
      <c r="W3406" s="14"/>
      <c r="X3406" s="14"/>
      <c r="Y3406" s="11"/>
    </row>
    <row r="3407" spans="1:25" s="17" customFormat="1" ht="24.95" customHeight="1" outlineLevel="1" x14ac:dyDescent="0.25">
      <c r="A3407" s="5">
        <f t="shared" si="1552"/>
        <v>4</v>
      </c>
      <c r="B3407" s="18" t="s">
        <v>353</v>
      </c>
      <c r="C3407" s="18" t="s">
        <v>505</v>
      </c>
      <c r="D3407" s="18" t="s">
        <v>33</v>
      </c>
      <c r="E3407" s="18" t="s">
        <v>12</v>
      </c>
      <c r="F3407" s="39">
        <v>3</v>
      </c>
      <c r="G3407" s="40"/>
      <c r="H3407" s="40">
        <v>52.9</v>
      </c>
      <c r="I3407" s="228">
        <f t="shared" si="1564"/>
        <v>52.9</v>
      </c>
      <c r="J3407" s="228">
        <f t="shared" si="1565"/>
        <v>52.9</v>
      </c>
      <c r="K3407" s="228">
        <f t="shared" si="1566"/>
        <v>0</v>
      </c>
      <c r="L3407" s="143">
        <f t="shared" si="1561"/>
        <v>1</v>
      </c>
      <c r="M3407" s="12">
        <f t="shared" si="1561"/>
        <v>1</v>
      </c>
      <c r="N3407" s="143">
        <f t="shared" si="1561"/>
        <v>0</v>
      </c>
      <c r="O3407" s="264">
        <v>3</v>
      </c>
      <c r="P3407" s="13"/>
      <c r="Q3407" s="247">
        <f t="shared" si="1562"/>
        <v>3</v>
      </c>
      <c r="R3407" s="18" t="s">
        <v>22</v>
      </c>
      <c r="S3407" s="198">
        <v>43781</v>
      </c>
      <c r="T3407" s="199" t="s">
        <v>506</v>
      </c>
      <c r="U3407" s="200">
        <v>46752</v>
      </c>
      <c r="V3407" s="14"/>
      <c r="W3407" s="14"/>
      <c r="X3407" s="14"/>
      <c r="Y3407" s="11"/>
    </row>
    <row r="3408" spans="1:25" s="72" customFormat="1" ht="21" customHeight="1" outlineLevel="1" x14ac:dyDescent="0.2">
      <c r="A3408" s="75">
        <f t="shared" si="1552"/>
        <v>4</v>
      </c>
      <c r="B3408" s="68" t="s">
        <v>353</v>
      </c>
      <c r="C3408" s="68" t="s">
        <v>505</v>
      </c>
      <c r="D3408" s="68">
        <f>COUNTA(D3396:D3407)</f>
        <v>12</v>
      </c>
      <c r="E3408" s="112" t="s">
        <v>34</v>
      </c>
      <c r="F3408" s="34"/>
      <c r="G3408" s="73">
        <v>532.1</v>
      </c>
      <c r="H3408" s="73">
        <f>SUM(H3396:H3407)</f>
        <v>501.59999999999991</v>
      </c>
      <c r="I3408" s="73">
        <f t="shared" ref="I3408:Q3408" si="1567">SUM(I3396:I3407)</f>
        <v>501.59999999999991</v>
      </c>
      <c r="J3408" s="73">
        <f t="shared" si="1567"/>
        <v>501.59999999999991</v>
      </c>
      <c r="K3408" s="73">
        <f t="shared" si="1567"/>
        <v>0</v>
      </c>
      <c r="L3408" s="115">
        <f t="shared" si="1567"/>
        <v>12</v>
      </c>
      <c r="M3408" s="115">
        <f t="shared" si="1567"/>
        <v>12</v>
      </c>
      <c r="N3408" s="115">
        <f t="shared" si="1567"/>
        <v>0</v>
      </c>
      <c r="O3408" s="115">
        <f t="shared" si="1567"/>
        <v>53</v>
      </c>
      <c r="P3408" s="115">
        <f t="shared" si="1567"/>
        <v>0</v>
      </c>
      <c r="Q3408" s="115">
        <f t="shared" si="1567"/>
        <v>53</v>
      </c>
      <c r="R3408" s="15" t="str">
        <f>IF(L3408/D3408=0,"дом расселён 100%",IF(L3408-D3408=0,"0%",IF(L3408/D3408&lt;1,1-L3408/D3408)))</f>
        <v>0%</v>
      </c>
      <c r="S3408" s="74">
        <v>43781</v>
      </c>
      <c r="T3408" s="159" t="s">
        <v>506</v>
      </c>
      <c r="U3408" s="74">
        <v>46752</v>
      </c>
      <c r="V3408" s="14"/>
      <c r="W3408" s="14"/>
      <c r="X3408" s="14"/>
      <c r="Y3408" s="11"/>
    </row>
    <row r="3409" spans="1:25" s="17" customFormat="1" ht="24.95" customHeight="1" outlineLevel="1" x14ac:dyDescent="0.25">
      <c r="A3409" s="5">
        <f>A3408+1</f>
        <v>5</v>
      </c>
      <c r="B3409" s="18" t="s">
        <v>353</v>
      </c>
      <c r="C3409" s="18" t="s">
        <v>507</v>
      </c>
      <c r="D3409" s="18" t="s">
        <v>21</v>
      </c>
      <c r="E3409" s="18" t="s">
        <v>12</v>
      </c>
      <c r="F3409" s="39">
        <v>3</v>
      </c>
      <c r="G3409" s="40"/>
      <c r="H3409" s="40">
        <v>70.099999999999994</v>
      </c>
      <c r="I3409" s="228">
        <f>IF(R3409="Подлежит расселению",H3409,IF(R3409="Расселено",0,IF(R3409="Пустующие",0,IF(R3409="В суде",H3409))))</f>
        <v>70.099999999999994</v>
      </c>
      <c r="J3409" s="228">
        <f t="shared" ref="J3409:J3412" si="1568">IF(E3409="Муниципальная",I3409,IF(E3409="Частная",0,IF(E3409="Государственная",0,IF(E3409="Юр.лицо",0))))</f>
        <v>70.099999999999994</v>
      </c>
      <c r="K3409" s="228">
        <f t="shared" ref="K3409:K3412" si="1569">IF(E3409="Муниципальная",0,IF(E3409="Частная",I3409,IF(E3409="Государственная",I3409,IF(E3409="Юр.лицо",I3409))))</f>
        <v>0</v>
      </c>
      <c r="L3409" s="143">
        <f t="shared" si="1561"/>
        <v>1</v>
      </c>
      <c r="M3409" s="12">
        <f t="shared" si="1561"/>
        <v>1</v>
      </c>
      <c r="N3409" s="143">
        <f t="shared" si="1561"/>
        <v>0</v>
      </c>
      <c r="O3409" s="264">
        <v>5</v>
      </c>
      <c r="P3409" s="13"/>
      <c r="Q3409" s="247">
        <f t="shared" si="1562"/>
        <v>5</v>
      </c>
      <c r="R3409" s="18" t="s">
        <v>22</v>
      </c>
      <c r="S3409" s="212">
        <v>43781</v>
      </c>
      <c r="T3409" s="213" t="s">
        <v>506</v>
      </c>
      <c r="U3409" s="214">
        <v>46752</v>
      </c>
      <c r="V3409" s="14"/>
      <c r="W3409" s="14"/>
      <c r="X3409" s="14"/>
      <c r="Y3409" s="11"/>
    </row>
    <row r="3410" spans="1:25" s="17" customFormat="1" ht="24.95" customHeight="1" outlineLevel="1" x14ac:dyDescent="0.25">
      <c r="A3410" s="5">
        <f t="shared" si="1552"/>
        <v>5</v>
      </c>
      <c r="B3410" s="18" t="s">
        <v>353</v>
      </c>
      <c r="C3410" s="18" t="s">
        <v>507</v>
      </c>
      <c r="D3410" s="18" t="s">
        <v>23</v>
      </c>
      <c r="E3410" s="18" t="s">
        <v>12</v>
      </c>
      <c r="F3410" s="39">
        <v>2</v>
      </c>
      <c r="G3410" s="40"/>
      <c r="H3410" s="40">
        <v>60.3</v>
      </c>
      <c r="I3410" s="228">
        <f>IF(R3410="Подлежит расселению",H3410,IF(R3410="Расселено",0,IF(R3410="Пустующие",0,IF(R3410="В суде",H3410))))</f>
        <v>60.3</v>
      </c>
      <c r="J3410" s="228">
        <f t="shared" si="1568"/>
        <v>60.3</v>
      </c>
      <c r="K3410" s="228">
        <f t="shared" si="1569"/>
        <v>0</v>
      </c>
      <c r="L3410" s="143">
        <f t="shared" si="1561"/>
        <v>1</v>
      </c>
      <c r="M3410" s="12">
        <f t="shared" si="1561"/>
        <v>1</v>
      </c>
      <c r="N3410" s="143">
        <f t="shared" si="1561"/>
        <v>0</v>
      </c>
      <c r="O3410" s="264">
        <v>4</v>
      </c>
      <c r="P3410" s="13"/>
      <c r="Q3410" s="247">
        <f t="shared" si="1562"/>
        <v>4</v>
      </c>
      <c r="R3410" s="18" t="s">
        <v>22</v>
      </c>
      <c r="S3410" s="41">
        <v>43781</v>
      </c>
      <c r="T3410" s="42" t="s">
        <v>506</v>
      </c>
      <c r="U3410" s="185">
        <v>46752</v>
      </c>
      <c r="V3410" s="14"/>
      <c r="W3410" s="14"/>
      <c r="X3410" s="14"/>
      <c r="Y3410" s="11"/>
    </row>
    <row r="3411" spans="1:25" s="17" customFormat="1" ht="24.95" customHeight="1" outlineLevel="1" x14ac:dyDescent="0.25">
      <c r="A3411" s="5">
        <f t="shared" si="1552"/>
        <v>5</v>
      </c>
      <c r="B3411" s="18" t="s">
        <v>353</v>
      </c>
      <c r="C3411" s="18" t="s">
        <v>507</v>
      </c>
      <c r="D3411" s="18" t="s">
        <v>24</v>
      </c>
      <c r="E3411" s="18" t="s">
        <v>13</v>
      </c>
      <c r="F3411" s="39">
        <v>2</v>
      </c>
      <c r="G3411" s="40"/>
      <c r="H3411" s="40">
        <v>59.5</v>
      </c>
      <c r="I3411" s="228">
        <f>IF(R3411="Подлежит расселению",H3411,IF(R3411="Расселено",0,IF(R3411="Пустующие",0,IF(R3411="В суде",H3411))))</f>
        <v>59.5</v>
      </c>
      <c r="J3411" s="228">
        <f t="shared" si="1568"/>
        <v>0</v>
      </c>
      <c r="K3411" s="228">
        <f t="shared" si="1569"/>
        <v>59.5</v>
      </c>
      <c r="L3411" s="143">
        <f t="shared" si="1561"/>
        <v>1</v>
      </c>
      <c r="M3411" s="12">
        <f t="shared" si="1561"/>
        <v>0</v>
      </c>
      <c r="N3411" s="143">
        <f t="shared" si="1561"/>
        <v>1</v>
      </c>
      <c r="O3411" s="264">
        <v>5</v>
      </c>
      <c r="P3411" s="13"/>
      <c r="Q3411" s="247">
        <f t="shared" si="1562"/>
        <v>5</v>
      </c>
      <c r="R3411" s="18" t="s">
        <v>22</v>
      </c>
      <c r="S3411" s="41">
        <v>43781</v>
      </c>
      <c r="T3411" s="42" t="s">
        <v>506</v>
      </c>
      <c r="U3411" s="185">
        <v>46752</v>
      </c>
      <c r="V3411" s="139">
        <v>43353</v>
      </c>
      <c r="W3411" s="14"/>
      <c r="X3411" s="14"/>
      <c r="Y3411" s="11"/>
    </row>
    <row r="3412" spans="1:25" s="17" customFormat="1" ht="24.95" customHeight="1" outlineLevel="1" x14ac:dyDescent="0.25">
      <c r="A3412" s="5">
        <f t="shared" si="1552"/>
        <v>5</v>
      </c>
      <c r="B3412" s="18" t="s">
        <v>353</v>
      </c>
      <c r="C3412" s="18" t="s">
        <v>507</v>
      </c>
      <c r="D3412" s="18" t="s">
        <v>25</v>
      </c>
      <c r="E3412" s="18" t="s">
        <v>12</v>
      </c>
      <c r="F3412" s="39">
        <v>2</v>
      </c>
      <c r="G3412" s="40"/>
      <c r="H3412" s="40">
        <v>70.7</v>
      </c>
      <c r="I3412" s="228">
        <f>IF(R3412="Подлежит расселению",H3412,IF(R3412="Расселено",0,IF(R3412="Пустующие",0,IF(R3412="В суде",H3412))))</f>
        <v>70.7</v>
      </c>
      <c r="J3412" s="228">
        <f t="shared" si="1568"/>
        <v>70.7</v>
      </c>
      <c r="K3412" s="228">
        <f t="shared" si="1569"/>
        <v>0</v>
      </c>
      <c r="L3412" s="143">
        <f t="shared" si="1561"/>
        <v>1</v>
      </c>
      <c r="M3412" s="12">
        <f t="shared" si="1561"/>
        <v>1</v>
      </c>
      <c r="N3412" s="143">
        <f t="shared" si="1561"/>
        <v>0</v>
      </c>
      <c r="O3412" s="264">
        <v>2</v>
      </c>
      <c r="P3412" s="13"/>
      <c r="Q3412" s="247">
        <f t="shared" si="1562"/>
        <v>2</v>
      </c>
      <c r="R3412" s="18" t="s">
        <v>22</v>
      </c>
      <c r="S3412" s="198">
        <v>43781</v>
      </c>
      <c r="T3412" s="199" t="s">
        <v>506</v>
      </c>
      <c r="U3412" s="200">
        <v>46752</v>
      </c>
      <c r="V3412" s="14"/>
      <c r="W3412" s="14"/>
      <c r="X3412" s="14"/>
      <c r="Y3412" s="11"/>
    </row>
    <row r="3413" spans="1:25" s="72" customFormat="1" ht="21" customHeight="1" outlineLevel="1" x14ac:dyDescent="0.2">
      <c r="A3413" s="75">
        <f t="shared" si="1552"/>
        <v>5</v>
      </c>
      <c r="B3413" s="68" t="s">
        <v>353</v>
      </c>
      <c r="C3413" s="68" t="s">
        <v>507</v>
      </c>
      <c r="D3413" s="68">
        <f>COUNTA(D3409:D3412)</f>
        <v>4</v>
      </c>
      <c r="E3413" s="112" t="s">
        <v>34</v>
      </c>
      <c r="F3413" s="34"/>
      <c r="G3413" s="73">
        <v>262</v>
      </c>
      <c r="H3413" s="73">
        <f>SUM(H3409:H3412)</f>
        <v>260.59999999999997</v>
      </c>
      <c r="I3413" s="73">
        <f t="shared" ref="I3413:Q3413" si="1570">SUM(I3409:I3412)</f>
        <v>260.59999999999997</v>
      </c>
      <c r="J3413" s="73">
        <f t="shared" si="1570"/>
        <v>201.09999999999997</v>
      </c>
      <c r="K3413" s="73">
        <f t="shared" si="1570"/>
        <v>59.5</v>
      </c>
      <c r="L3413" s="115">
        <f t="shared" si="1570"/>
        <v>4</v>
      </c>
      <c r="M3413" s="115">
        <f t="shared" si="1570"/>
        <v>3</v>
      </c>
      <c r="N3413" s="115">
        <f t="shared" si="1570"/>
        <v>1</v>
      </c>
      <c r="O3413" s="115">
        <f t="shared" si="1570"/>
        <v>16</v>
      </c>
      <c r="P3413" s="115">
        <f t="shared" si="1570"/>
        <v>0</v>
      </c>
      <c r="Q3413" s="115">
        <f t="shared" si="1570"/>
        <v>16</v>
      </c>
      <c r="R3413" s="15" t="str">
        <f>IF(L3413/D3413=0,"дом расселён 100%",IF(L3413-D3413=0,"0%",IF(L3413/D3413&lt;1,1-L3413/D3413)))</f>
        <v>0%</v>
      </c>
      <c r="S3413" s="74">
        <v>43781</v>
      </c>
      <c r="T3413" s="159" t="s">
        <v>506</v>
      </c>
      <c r="U3413" s="74">
        <v>46752</v>
      </c>
      <c r="V3413" s="14"/>
      <c r="W3413" s="14"/>
      <c r="X3413" s="14"/>
      <c r="Y3413" s="11"/>
    </row>
    <row r="3414" spans="1:25" s="17" customFormat="1" ht="24.95" customHeight="1" outlineLevel="1" x14ac:dyDescent="0.25">
      <c r="A3414" s="5">
        <f>A3413+1</f>
        <v>6</v>
      </c>
      <c r="B3414" s="18" t="s">
        <v>353</v>
      </c>
      <c r="C3414" s="18" t="s">
        <v>508</v>
      </c>
      <c r="D3414" s="18" t="s">
        <v>21</v>
      </c>
      <c r="E3414" s="18" t="s">
        <v>12</v>
      </c>
      <c r="F3414" s="39">
        <v>3</v>
      </c>
      <c r="G3414" s="40"/>
      <c r="H3414" s="40">
        <v>80.599999999999994</v>
      </c>
      <c r="I3414" s="228">
        <f>IF(R3414="Подлежит расселению",H3414,IF(R3414="Расселено",0,IF(R3414="Пустующие",0,IF(R3414="В суде",H3414))))</f>
        <v>80.599999999999994</v>
      </c>
      <c r="J3414" s="228">
        <f t="shared" ref="J3414:J3415" si="1571">IF(E3414="Муниципальная",I3414,IF(E3414="Частная",0,IF(E3414="Государственная",0,IF(E3414="Юр.лицо",0))))</f>
        <v>80.599999999999994</v>
      </c>
      <c r="K3414" s="228">
        <f t="shared" ref="K3414:K3415" si="1572">IF(E3414="Муниципальная",0,IF(E3414="Частная",I3414,IF(E3414="Государственная",I3414,IF(E3414="Юр.лицо",I3414))))</f>
        <v>0</v>
      </c>
      <c r="L3414" s="143">
        <f t="shared" si="1561"/>
        <v>1</v>
      </c>
      <c r="M3414" s="12">
        <f t="shared" si="1561"/>
        <v>1</v>
      </c>
      <c r="N3414" s="143">
        <f t="shared" si="1561"/>
        <v>0</v>
      </c>
      <c r="O3414" s="264">
        <v>11</v>
      </c>
      <c r="P3414" s="13"/>
      <c r="Q3414" s="247">
        <f t="shared" si="1562"/>
        <v>11</v>
      </c>
      <c r="R3414" s="18" t="s">
        <v>22</v>
      </c>
      <c r="S3414" s="212">
        <v>43781</v>
      </c>
      <c r="T3414" s="213" t="s">
        <v>501</v>
      </c>
      <c r="U3414" s="214">
        <v>46752</v>
      </c>
      <c r="V3414" s="14"/>
      <c r="W3414" s="14"/>
      <c r="X3414" s="14"/>
      <c r="Y3414" s="11"/>
    </row>
    <row r="3415" spans="1:25" s="17" customFormat="1" ht="24.95" customHeight="1" outlineLevel="1" x14ac:dyDescent="0.25">
      <c r="A3415" s="5">
        <f t="shared" si="1552"/>
        <v>6</v>
      </c>
      <c r="B3415" s="18" t="s">
        <v>353</v>
      </c>
      <c r="C3415" s="18" t="s">
        <v>508</v>
      </c>
      <c r="D3415" s="18" t="s">
        <v>23</v>
      </c>
      <c r="E3415" s="18" t="s">
        <v>12</v>
      </c>
      <c r="F3415" s="39">
        <v>3</v>
      </c>
      <c r="G3415" s="40"/>
      <c r="H3415" s="40">
        <v>87.8</v>
      </c>
      <c r="I3415" s="228">
        <f>IF(R3415="Подлежит расселению",H3415,IF(R3415="Расселено",0,IF(R3415="Пустующие",0,IF(R3415="В суде",H3415))))</f>
        <v>87.8</v>
      </c>
      <c r="J3415" s="228">
        <f t="shared" si="1571"/>
        <v>87.8</v>
      </c>
      <c r="K3415" s="228">
        <f t="shared" si="1572"/>
        <v>0</v>
      </c>
      <c r="L3415" s="143">
        <f t="shared" si="1561"/>
        <v>1</v>
      </c>
      <c r="M3415" s="12">
        <f t="shared" si="1561"/>
        <v>1</v>
      </c>
      <c r="N3415" s="143">
        <f t="shared" si="1561"/>
        <v>0</v>
      </c>
      <c r="O3415" s="264">
        <v>6</v>
      </c>
      <c r="P3415" s="13"/>
      <c r="Q3415" s="247">
        <f t="shared" si="1562"/>
        <v>6</v>
      </c>
      <c r="R3415" s="18" t="s">
        <v>22</v>
      </c>
      <c r="S3415" s="198">
        <v>43781</v>
      </c>
      <c r="T3415" s="199" t="s">
        <v>501</v>
      </c>
      <c r="U3415" s="200">
        <v>46752</v>
      </c>
      <c r="V3415" s="14"/>
      <c r="W3415" s="14"/>
      <c r="X3415" s="14"/>
      <c r="Y3415" s="11"/>
    </row>
    <row r="3416" spans="1:25" s="72" customFormat="1" ht="21" customHeight="1" outlineLevel="1" x14ac:dyDescent="0.2">
      <c r="A3416" s="75">
        <f t="shared" si="1552"/>
        <v>6</v>
      </c>
      <c r="B3416" s="68" t="s">
        <v>353</v>
      </c>
      <c r="C3416" s="68" t="s">
        <v>508</v>
      </c>
      <c r="D3416" s="68">
        <f>COUNTA(D3414:D3415)</f>
        <v>2</v>
      </c>
      <c r="E3416" s="112" t="s">
        <v>34</v>
      </c>
      <c r="F3416" s="34"/>
      <c r="G3416" s="73">
        <v>169.4</v>
      </c>
      <c r="H3416" s="73">
        <f>SUM(H3414:H3415)</f>
        <v>168.39999999999998</v>
      </c>
      <c r="I3416" s="73">
        <f t="shared" ref="I3416:Q3416" si="1573">SUM(I3414:I3415)</f>
        <v>168.39999999999998</v>
      </c>
      <c r="J3416" s="73">
        <f t="shared" si="1573"/>
        <v>168.39999999999998</v>
      </c>
      <c r="K3416" s="73">
        <f t="shared" si="1573"/>
        <v>0</v>
      </c>
      <c r="L3416" s="115">
        <f t="shared" si="1573"/>
        <v>2</v>
      </c>
      <c r="M3416" s="115">
        <f t="shared" si="1573"/>
        <v>2</v>
      </c>
      <c r="N3416" s="115">
        <f t="shared" si="1573"/>
        <v>0</v>
      </c>
      <c r="O3416" s="115">
        <f t="shared" si="1573"/>
        <v>17</v>
      </c>
      <c r="P3416" s="115">
        <f t="shared" si="1573"/>
        <v>0</v>
      </c>
      <c r="Q3416" s="115">
        <f t="shared" si="1573"/>
        <v>17</v>
      </c>
      <c r="R3416" s="15" t="str">
        <f>IF(L3416/D3416=0,"дом расселён 100%",IF(L3416-D3416=0,"0%",IF(L3416/D3416&lt;1,1-L3416/D3416)))</f>
        <v>0%</v>
      </c>
      <c r="S3416" s="74">
        <v>43781</v>
      </c>
      <c r="T3416" s="159" t="s">
        <v>501</v>
      </c>
      <c r="U3416" s="74">
        <v>46752</v>
      </c>
      <c r="V3416" s="14"/>
      <c r="W3416" s="14"/>
      <c r="X3416" s="14"/>
      <c r="Y3416" s="11"/>
    </row>
    <row r="3417" spans="1:25" s="17" customFormat="1" ht="24.95" customHeight="1" outlineLevel="1" x14ac:dyDescent="0.25">
      <c r="A3417" s="5">
        <f>A3416+1</f>
        <v>7</v>
      </c>
      <c r="B3417" s="18" t="s">
        <v>353</v>
      </c>
      <c r="C3417" s="18" t="s">
        <v>509</v>
      </c>
      <c r="D3417" s="18" t="s">
        <v>21</v>
      </c>
      <c r="E3417" s="18" t="s">
        <v>12</v>
      </c>
      <c r="F3417" s="39">
        <v>1</v>
      </c>
      <c r="G3417" s="40"/>
      <c r="H3417" s="40">
        <v>28.8</v>
      </c>
      <c r="I3417" s="228">
        <f t="shared" ref="I3417:I3423" si="1574">IF(R3417="Подлежит расселению",H3417,IF(R3417="Расселено",0,IF(R3417="Пустующие",0,IF(R3417="В суде",H3417))))</f>
        <v>28.8</v>
      </c>
      <c r="J3417" s="228">
        <f t="shared" ref="J3417:J3423" si="1575">IF(E3417="Муниципальная",I3417,IF(E3417="Частная",0,IF(E3417="Государственная",0,IF(E3417="Юр.лицо",0))))</f>
        <v>28.8</v>
      </c>
      <c r="K3417" s="228">
        <f t="shared" ref="K3417:K3423" si="1576">IF(E3417="Муниципальная",0,IF(E3417="Частная",I3417,IF(E3417="Государственная",I3417,IF(E3417="Юр.лицо",I3417))))</f>
        <v>0</v>
      </c>
      <c r="L3417" s="143">
        <f t="shared" si="1561"/>
        <v>1</v>
      </c>
      <c r="M3417" s="12">
        <f t="shared" si="1561"/>
        <v>1</v>
      </c>
      <c r="N3417" s="143">
        <f t="shared" si="1561"/>
        <v>0</v>
      </c>
      <c r="O3417" s="264">
        <v>8</v>
      </c>
      <c r="P3417" s="13"/>
      <c r="Q3417" s="247">
        <f t="shared" si="1562"/>
        <v>8</v>
      </c>
      <c r="R3417" s="18" t="s">
        <v>22</v>
      </c>
      <c r="S3417" s="212">
        <v>43781</v>
      </c>
      <c r="T3417" s="213" t="s">
        <v>504</v>
      </c>
      <c r="U3417" s="214">
        <v>46752</v>
      </c>
      <c r="V3417" s="14"/>
      <c r="W3417" s="14"/>
      <c r="X3417" s="14"/>
      <c r="Y3417" s="11"/>
    </row>
    <row r="3418" spans="1:25" s="17" customFormat="1" ht="24.95" customHeight="1" outlineLevel="1" x14ac:dyDescent="0.25">
      <c r="A3418" s="5">
        <f t="shared" si="1552"/>
        <v>7</v>
      </c>
      <c r="B3418" s="18" t="s">
        <v>353</v>
      </c>
      <c r="C3418" s="18" t="s">
        <v>509</v>
      </c>
      <c r="D3418" s="18" t="s">
        <v>23</v>
      </c>
      <c r="E3418" s="18" t="s">
        <v>12</v>
      </c>
      <c r="F3418" s="39">
        <v>1</v>
      </c>
      <c r="G3418" s="40"/>
      <c r="H3418" s="40">
        <v>29.8</v>
      </c>
      <c r="I3418" s="228">
        <f t="shared" si="1574"/>
        <v>29.8</v>
      </c>
      <c r="J3418" s="228">
        <f t="shared" si="1575"/>
        <v>29.8</v>
      </c>
      <c r="K3418" s="228">
        <f t="shared" si="1576"/>
        <v>0</v>
      </c>
      <c r="L3418" s="143">
        <f t="shared" si="1561"/>
        <v>1</v>
      </c>
      <c r="M3418" s="12">
        <f t="shared" si="1561"/>
        <v>1</v>
      </c>
      <c r="N3418" s="143">
        <f t="shared" si="1561"/>
        <v>0</v>
      </c>
      <c r="O3418" s="264">
        <v>3</v>
      </c>
      <c r="P3418" s="13"/>
      <c r="Q3418" s="247">
        <f t="shared" si="1562"/>
        <v>3</v>
      </c>
      <c r="R3418" s="18" t="s">
        <v>22</v>
      </c>
      <c r="S3418" s="41">
        <v>43781</v>
      </c>
      <c r="T3418" s="42" t="s">
        <v>504</v>
      </c>
      <c r="U3418" s="185">
        <v>46752</v>
      </c>
      <c r="V3418" s="14"/>
      <c r="W3418" s="14"/>
      <c r="X3418" s="14"/>
      <c r="Y3418" s="11"/>
    </row>
    <row r="3419" spans="1:25" s="17" customFormat="1" ht="24.95" customHeight="1" outlineLevel="1" x14ac:dyDescent="0.25">
      <c r="A3419" s="5">
        <f t="shared" si="1552"/>
        <v>7</v>
      </c>
      <c r="B3419" s="18" t="s">
        <v>353</v>
      </c>
      <c r="C3419" s="18" t="s">
        <v>509</v>
      </c>
      <c r="D3419" s="18" t="s">
        <v>24</v>
      </c>
      <c r="E3419" s="18" t="s">
        <v>12</v>
      </c>
      <c r="F3419" s="39">
        <v>2</v>
      </c>
      <c r="G3419" s="40"/>
      <c r="H3419" s="40">
        <v>43.1</v>
      </c>
      <c r="I3419" s="228">
        <f t="shared" si="1574"/>
        <v>43.1</v>
      </c>
      <c r="J3419" s="228">
        <f t="shared" si="1575"/>
        <v>43.1</v>
      </c>
      <c r="K3419" s="228">
        <f t="shared" si="1576"/>
        <v>0</v>
      </c>
      <c r="L3419" s="143">
        <f t="shared" si="1561"/>
        <v>1</v>
      </c>
      <c r="M3419" s="12">
        <f t="shared" si="1561"/>
        <v>1</v>
      </c>
      <c r="N3419" s="143">
        <f t="shared" si="1561"/>
        <v>0</v>
      </c>
      <c r="O3419" s="264">
        <v>5</v>
      </c>
      <c r="P3419" s="13"/>
      <c r="Q3419" s="247">
        <f t="shared" si="1562"/>
        <v>5</v>
      </c>
      <c r="R3419" s="18" t="s">
        <v>22</v>
      </c>
      <c r="S3419" s="41">
        <v>43781</v>
      </c>
      <c r="T3419" s="42" t="s">
        <v>504</v>
      </c>
      <c r="U3419" s="185">
        <v>46752</v>
      </c>
      <c r="V3419" s="14"/>
      <c r="W3419" s="14"/>
      <c r="X3419" s="14"/>
      <c r="Y3419" s="11"/>
    </row>
    <row r="3420" spans="1:25" s="17" customFormat="1" ht="24.95" customHeight="1" outlineLevel="1" x14ac:dyDescent="0.25">
      <c r="A3420" s="5">
        <f t="shared" si="1552"/>
        <v>7</v>
      </c>
      <c r="B3420" s="18" t="s">
        <v>353</v>
      </c>
      <c r="C3420" s="18" t="s">
        <v>509</v>
      </c>
      <c r="D3420" s="18" t="s">
        <v>25</v>
      </c>
      <c r="E3420" s="18" t="s">
        <v>12</v>
      </c>
      <c r="F3420" s="39">
        <v>1</v>
      </c>
      <c r="G3420" s="40"/>
      <c r="H3420" s="40">
        <v>27.4</v>
      </c>
      <c r="I3420" s="228">
        <f t="shared" si="1574"/>
        <v>27.4</v>
      </c>
      <c r="J3420" s="228">
        <f t="shared" si="1575"/>
        <v>27.4</v>
      </c>
      <c r="K3420" s="228">
        <f t="shared" si="1576"/>
        <v>0</v>
      </c>
      <c r="L3420" s="143">
        <f t="shared" si="1561"/>
        <v>1</v>
      </c>
      <c r="M3420" s="12">
        <f t="shared" si="1561"/>
        <v>1</v>
      </c>
      <c r="N3420" s="143">
        <f t="shared" si="1561"/>
        <v>0</v>
      </c>
      <c r="O3420" s="264">
        <v>5</v>
      </c>
      <c r="P3420" s="13"/>
      <c r="Q3420" s="247">
        <f t="shared" si="1562"/>
        <v>5</v>
      </c>
      <c r="R3420" s="18" t="s">
        <v>22</v>
      </c>
      <c r="S3420" s="41">
        <v>43781</v>
      </c>
      <c r="T3420" s="42" t="s">
        <v>504</v>
      </c>
      <c r="U3420" s="185">
        <v>46752</v>
      </c>
      <c r="V3420" s="14"/>
      <c r="W3420" s="14"/>
      <c r="X3420" s="14"/>
      <c r="Y3420" s="11"/>
    </row>
    <row r="3421" spans="1:25" s="17" customFormat="1" ht="24.95" customHeight="1" outlineLevel="1" x14ac:dyDescent="0.25">
      <c r="A3421" s="5">
        <f t="shared" si="1552"/>
        <v>7</v>
      </c>
      <c r="B3421" s="18" t="s">
        <v>353</v>
      </c>
      <c r="C3421" s="18" t="s">
        <v>509</v>
      </c>
      <c r="D3421" s="18" t="s">
        <v>26</v>
      </c>
      <c r="E3421" s="18" t="s">
        <v>12</v>
      </c>
      <c r="F3421" s="39">
        <v>1</v>
      </c>
      <c r="G3421" s="40"/>
      <c r="H3421" s="40">
        <v>29.1</v>
      </c>
      <c r="I3421" s="228">
        <f t="shared" si="1574"/>
        <v>29.1</v>
      </c>
      <c r="J3421" s="228">
        <f t="shared" si="1575"/>
        <v>29.1</v>
      </c>
      <c r="K3421" s="228">
        <f t="shared" si="1576"/>
        <v>0</v>
      </c>
      <c r="L3421" s="143">
        <f t="shared" si="1561"/>
        <v>1</v>
      </c>
      <c r="M3421" s="12">
        <f t="shared" si="1561"/>
        <v>1</v>
      </c>
      <c r="N3421" s="143">
        <f t="shared" si="1561"/>
        <v>0</v>
      </c>
      <c r="O3421" s="264">
        <v>5</v>
      </c>
      <c r="P3421" s="13"/>
      <c r="Q3421" s="247">
        <f t="shared" si="1562"/>
        <v>5</v>
      </c>
      <c r="R3421" s="18" t="s">
        <v>22</v>
      </c>
      <c r="S3421" s="41">
        <v>43781</v>
      </c>
      <c r="T3421" s="42" t="s">
        <v>504</v>
      </c>
      <c r="U3421" s="185">
        <v>46752</v>
      </c>
      <c r="V3421" s="14"/>
      <c r="W3421" s="14"/>
      <c r="X3421" s="14"/>
      <c r="Y3421" s="11"/>
    </row>
    <row r="3422" spans="1:25" s="17" customFormat="1" ht="24.95" customHeight="1" outlineLevel="1" x14ac:dyDescent="0.25">
      <c r="A3422" s="5">
        <f t="shared" si="1552"/>
        <v>7</v>
      </c>
      <c r="B3422" s="18" t="s">
        <v>353</v>
      </c>
      <c r="C3422" s="18" t="s">
        <v>509</v>
      </c>
      <c r="D3422" s="18" t="s">
        <v>27</v>
      </c>
      <c r="E3422" s="18" t="s">
        <v>12</v>
      </c>
      <c r="F3422" s="39">
        <v>1</v>
      </c>
      <c r="G3422" s="40"/>
      <c r="H3422" s="40">
        <v>29.4</v>
      </c>
      <c r="I3422" s="228">
        <f t="shared" si="1574"/>
        <v>29.4</v>
      </c>
      <c r="J3422" s="228">
        <f t="shared" si="1575"/>
        <v>29.4</v>
      </c>
      <c r="K3422" s="228">
        <f t="shared" si="1576"/>
        <v>0</v>
      </c>
      <c r="L3422" s="143">
        <f t="shared" si="1561"/>
        <v>1</v>
      </c>
      <c r="M3422" s="12">
        <f t="shared" si="1561"/>
        <v>1</v>
      </c>
      <c r="N3422" s="143">
        <f t="shared" si="1561"/>
        <v>0</v>
      </c>
      <c r="O3422" s="264">
        <v>1</v>
      </c>
      <c r="P3422" s="13"/>
      <c r="Q3422" s="247">
        <f t="shared" si="1562"/>
        <v>1</v>
      </c>
      <c r="R3422" s="18" t="s">
        <v>22</v>
      </c>
      <c r="S3422" s="41">
        <v>43781</v>
      </c>
      <c r="T3422" s="42" t="s">
        <v>504</v>
      </c>
      <c r="U3422" s="185">
        <v>46752</v>
      </c>
      <c r="V3422" s="14"/>
      <c r="W3422" s="14"/>
      <c r="X3422" s="14"/>
      <c r="Y3422" s="11"/>
    </row>
    <row r="3423" spans="1:25" s="17" customFormat="1" ht="24.95" customHeight="1" outlineLevel="1" x14ac:dyDescent="0.25">
      <c r="A3423" s="5">
        <f t="shared" si="1552"/>
        <v>7</v>
      </c>
      <c r="B3423" s="18" t="s">
        <v>353</v>
      </c>
      <c r="C3423" s="18" t="s">
        <v>509</v>
      </c>
      <c r="D3423" s="18" t="s">
        <v>28</v>
      </c>
      <c r="E3423" s="18" t="s">
        <v>12</v>
      </c>
      <c r="F3423" s="39">
        <v>1</v>
      </c>
      <c r="G3423" s="40"/>
      <c r="H3423" s="40">
        <v>46.9</v>
      </c>
      <c r="I3423" s="228">
        <f t="shared" si="1574"/>
        <v>46.9</v>
      </c>
      <c r="J3423" s="228">
        <f t="shared" si="1575"/>
        <v>46.9</v>
      </c>
      <c r="K3423" s="228">
        <f t="shared" si="1576"/>
        <v>0</v>
      </c>
      <c r="L3423" s="143">
        <f t="shared" si="1561"/>
        <v>1</v>
      </c>
      <c r="M3423" s="12">
        <f t="shared" si="1561"/>
        <v>1</v>
      </c>
      <c r="N3423" s="143">
        <f t="shared" si="1561"/>
        <v>0</v>
      </c>
      <c r="O3423" s="264">
        <v>2</v>
      </c>
      <c r="P3423" s="13"/>
      <c r="Q3423" s="247">
        <f t="shared" si="1562"/>
        <v>2</v>
      </c>
      <c r="R3423" s="18" t="s">
        <v>22</v>
      </c>
      <c r="S3423" s="198">
        <v>43781</v>
      </c>
      <c r="T3423" s="199" t="s">
        <v>504</v>
      </c>
      <c r="U3423" s="200">
        <v>46752</v>
      </c>
      <c r="V3423" s="14"/>
      <c r="W3423" s="14"/>
      <c r="X3423" s="14"/>
      <c r="Y3423" s="11"/>
    </row>
    <row r="3424" spans="1:25" s="72" customFormat="1" ht="21" customHeight="1" outlineLevel="1" x14ac:dyDescent="0.2">
      <c r="A3424" s="75">
        <f t="shared" si="1552"/>
        <v>7</v>
      </c>
      <c r="B3424" s="68" t="s">
        <v>353</v>
      </c>
      <c r="C3424" s="68" t="s">
        <v>509</v>
      </c>
      <c r="D3424" s="68">
        <f>COUNTA(D3417:D3423)</f>
        <v>7</v>
      </c>
      <c r="E3424" s="112" t="s">
        <v>34</v>
      </c>
      <c r="F3424" s="34"/>
      <c r="G3424" s="73">
        <v>245.1</v>
      </c>
      <c r="H3424" s="73">
        <f>SUM(H3417:H3423)</f>
        <v>234.5</v>
      </c>
      <c r="I3424" s="73">
        <f t="shared" ref="I3424:Q3424" si="1577">SUM(I3417:I3423)</f>
        <v>234.5</v>
      </c>
      <c r="J3424" s="73">
        <f t="shared" si="1577"/>
        <v>234.5</v>
      </c>
      <c r="K3424" s="73">
        <f t="shared" si="1577"/>
        <v>0</v>
      </c>
      <c r="L3424" s="115">
        <f t="shared" si="1577"/>
        <v>7</v>
      </c>
      <c r="M3424" s="115">
        <f t="shared" si="1577"/>
        <v>7</v>
      </c>
      <c r="N3424" s="115">
        <f t="shared" si="1577"/>
        <v>0</v>
      </c>
      <c r="O3424" s="115">
        <f t="shared" si="1577"/>
        <v>29</v>
      </c>
      <c r="P3424" s="115">
        <f t="shared" si="1577"/>
        <v>0</v>
      </c>
      <c r="Q3424" s="115">
        <f t="shared" si="1577"/>
        <v>29</v>
      </c>
      <c r="R3424" s="15" t="str">
        <f>IF(L3424/D3424=0,"дом расселён 100%",IF(L3424-D3424=0,"0%",IF(L3424/D3424&lt;1,1-L3424/D3424)))</f>
        <v>0%</v>
      </c>
      <c r="S3424" s="74">
        <v>43781</v>
      </c>
      <c r="T3424" s="159" t="s">
        <v>504</v>
      </c>
      <c r="U3424" s="74">
        <v>46752</v>
      </c>
      <c r="V3424" s="14"/>
      <c r="W3424" s="14"/>
      <c r="X3424" s="14"/>
      <c r="Y3424" s="11"/>
    </row>
    <row r="3425" spans="1:25" s="17" customFormat="1" ht="24.95" customHeight="1" outlineLevel="1" x14ac:dyDescent="0.25">
      <c r="A3425" s="5">
        <f>A3424+1</f>
        <v>8</v>
      </c>
      <c r="B3425" s="18" t="s">
        <v>353</v>
      </c>
      <c r="C3425" s="18" t="s">
        <v>510</v>
      </c>
      <c r="D3425" s="18" t="s">
        <v>21</v>
      </c>
      <c r="E3425" s="18" t="s">
        <v>12</v>
      </c>
      <c r="F3425" s="39">
        <v>2</v>
      </c>
      <c r="G3425" s="40"/>
      <c r="H3425" s="40">
        <v>50.3</v>
      </c>
      <c r="I3425" s="228">
        <f>IF(R3425="Подлежит расселению",H3425,IF(R3425="Расселено",0,IF(R3425="Пустующие",0,IF(R3425="В суде",H3425))))</f>
        <v>50.3</v>
      </c>
      <c r="J3425" s="228">
        <f t="shared" ref="J3425:J3429" si="1578">IF(E3425="Муниципальная",I3425,IF(E3425="Частная",0,IF(E3425="Государственная",0,IF(E3425="Юр.лицо",0))))</f>
        <v>50.3</v>
      </c>
      <c r="K3425" s="228">
        <f t="shared" ref="K3425:K3429" si="1579">IF(E3425="Муниципальная",0,IF(E3425="Частная",I3425,IF(E3425="Государственная",I3425,IF(E3425="Юр.лицо",I3425))))</f>
        <v>0</v>
      </c>
      <c r="L3425" s="143">
        <f t="shared" si="1561"/>
        <v>1</v>
      </c>
      <c r="M3425" s="12">
        <f t="shared" si="1561"/>
        <v>1</v>
      </c>
      <c r="N3425" s="143">
        <f t="shared" si="1561"/>
        <v>0</v>
      </c>
      <c r="O3425" s="264">
        <v>3</v>
      </c>
      <c r="P3425" s="13"/>
      <c r="Q3425" s="247">
        <f t="shared" si="1562"/>
        <v>3</v>
      </c>
      <c r="R3425" s="18" t="s">
        <v>22</v>
      </c>
      <c r="S3425" s="212">
        <v>43781</v>
      </c>
      <c r="T3425" s="213" t="s">
        <v>501</v>
      </c>
      <c r="U3425" s="214">
        <v>46752</v>
      </c>
      <c r="V3425" s="14"/>
      <c r="W3425" s="14"/>
      <c r="X3425" s="14"/>
      <c r="Y3425" s="11"/>
    </row>
    <row r="3426" spans="1:25" s="17" customFormat="1" ht="24.95" customHeight="1" outlineLevel="1" x14ac:dyDescent="0.25">
      <c r="A3426" s="5">
        <f t="shared" si="1552"/>
        <v>8</v>
      </c>
      <c r="B3426" s="18" t="s">
        <v>353</v>
      </c>
      <c r="C3426" s="18" t="s">
        <v>510</v>
      </c>
      <c r="D3426" s="18" t="s">
        <v>23</v>
      </c>
      <c r="E3426" s="18" t="s">
        <v>12</v>
      </c>
      <c r="F3426" s="39">
        <v>2</v>
      </c>
      <c r="G3426" s="40"/>
      <c r="H3426" s="40">
        <v>50.3</v>
      </c>
      <c r="I3426" s="228">
        <f>IF(R3426="Подлежит расселению",H3426,IF(R3426="Расселено",0,IF(R3426="Пустующие",0,IF(R3426="В суде",H3426))))</f>
        <v>50.3</v>
      </c>
      <c r="J3426" s="228">
        <f t="shared" si="1578"/>
        <v>50.3</v>
      </c>
      <c r="K3426" s="228">
        <f t="shared" si="1579"/>
        <v>0</v>
      </c>
      <c r="L3426" s="143">
        <f t="shared" si="1561"/>
        <v>1</v>
      </c>
      <c r="M3426" s="12">
        <f t="shared" si="1561"/>
        <v>1</v>
      </c>
      <c r="N3426" s="143">
        <f t="shared" si="1561"/>
        <v>0</v>
      </c>
      <c r="O3426" s="264">
        <v>5</v>
      </c>
      <c r="P3426" s="13"/>
      <c r="Q3426" s="247">
        <f t="shared" si="1562"/>
        <v>5</v>
      </c>
      <c r="R3426" s="18" t="s">
        <v>22</v>
      </c>
      <c r="S3426" s="41">
        <v>43781</v>
      </c>
      <c r="T3426" s="42" t="s">
        <v>501</v>
      </c>
      <c r="U3426" s="185">
        <v>46752</v>
      </c>
      <c r="V3426" s="14"/>
      <c r="W3426" s="14"/>
      <c r="X3426" s="14"/>
      <c r="Y3426" s="11"/>
    </row>
    <row r="3427" spans="1:25" s="17" customFormat="1" ht="24.95" customHeight="1" outlineLevel="1" x14ac:dyDescent="0.25">
      <c r="A3427" s="5">
        <f t="shared" si="1552"/>
        <v>8</v>
      </c>
      <c r="B3427" s="18" t="s">
        <v>353</v>
      </c>
      <c r="C3427" s="18" t="s">
        <v>510</v>
      </c>
      <c r="D3427" s="18" t="s">
        <v>24</v>
      </c>
      <c r="E3427" s="18" t="s">
        <v>12</v>
      </c>
      <c r="F3427" s="39">
        <v>3</v>
      </c>
      <c r="G3427" s="40"/>
      <c r="H3427" s="40">
        <v>47.2</v>
      </c>
      <c r="I3427" s="228">
        <f>IF(R3427="Подлежит расселению",H3427,IF(R3427="Расселено",0,IF(R3427="Пустующие",0,IF(R3427="В суде",H3427))))</f>
        <v>47.2</v>
      </c>
      <c r="J3427" s="228">
        <f t="shared" si="1578"/>
        <v>47.2</v>
      </c>
      <c r="K3427" s="228">
        <f t="shared" si="1579"/>
        <v>0</v>
      </c>
      <c r="L3427" s="143">
        <f t="shared" si="1561"/>
        <v>1</v>
      </c>
      <c r="M3427" s="12">
        <f t="shared" si="1561"/>
        <v>1</v>
      </c>
      <c r="N3427" s="143">
        <f t="shared" si="1561"/>
        <v>0</v>
      </c>
      <c r="O3427" s="264">
        <v>3</v>
      </c>
      <c r="P3427" s="13"/>
      <c r="Q3427" s="247">
        <f t="shared" si="1562"/>
        <v>3</v>
      </c>
      <c r="R3427" s="18" t="s">
        <v>22</v>
      </c>
      <c r="S3427" s="41">
        <v>43781</v>
      </c>
      <c r="T3427" s="42" t="s">
        <v>501</v>
      </c>
      <c r="U3427" s="185">
        <v>46752</v>
      </c>
      <c r="V3427" s="14"/>
      <c r="W3427" s="14"/>
      <c r="X3427" s="14"/>
      <c r="Y3427" s="11"/>
    </row>
    <row r="3428" spans="1:25" s="17" customFormat="1" ht="24.95" customHeight="1" outlineLevel="1" x14ac:dyDescent="0.25">
      <c r="A3428" s="5">
        <f t="shared" si="1552"/>
        <v>8</v>
      </c>
      <c r="B3428" s="18" t="s">
        <v>353</v>
      </c>
      <c r="C3428" s="18" t="s">
        <v>510</v>
      </c>
      <c r="D3428" s="18" t="s">
        <v>25</v>
      </c>
      <c r="E3428" s="18" t="s">
        <v>12</v>
      </c>
      <c r="F3428" s="39">
        <v>1</v>
      </c>
      <c r="G3428" s="40"/>
      <c r="H3428" s="40">
        <v>32.9</v>
      </c>
      <c r="I3428" s="228">
        <f>IF(R3428="Подлежит расселению",H3428,IF(R3428="Расселено",0,IF(R3428="Пустующие",0,IF(R3428="В суде",H3428))))</f>
        <v>32.9</v>
      </c>
      <c r="J3428" s="228">
        <f t="shared" si="1578"/>
        <v>32.9</v>
      </c>
      <c r="K3428" s="228">
        <f t="shared" si="1579"/>
        <v>0</v>
      </c>
      <c r="L3428" s="143">
        <f t="shared" si="1561"/>
        <v>1</v>
      </c>
      <c r="M3428" s="12">
        <f t="shared" si="1561"/>
        <v>1</v>
      </c>
      <c r="N3428" s="143">
        <f t="shared" si="1561"/>
        <v>0</v>
      </c>
      <c r="O3428" s="264">
        <v>1</v>
      </c>
      <c r="P3428" s="13"/>
      <c r="Q3428" s="247">
        <f t="shared" si="1562"/>
        <v>1</v>
      </c>
      <c r="R3428" s="18" t="s">
        <v>22</v>
      </c>
      <c r="S3428" s="41">
        <v>43781</v>
      </c>
      <c r="T3428" s="42" t="s">
        <v>501</v>
      </c>
      <c r="U3428" s="185">
        <v>46752</v>
      </c>
      <c r="V3428" s="14"/>
      <c r="W3428" s="14"/>
      <c r="X3428" s="14"/>
      <c r="Y3428" s="11"/>
    </row>
    <row r="3429" spans="1:25" s="17" customFormat="1" ht="24.95" customHeight="1" outlineLevel="1" x14ac:dyDescent="0.25">
      <c r="A3429" s="5">
        <f t="shared" si="1552"/>
        <v>8</v>
      </c>
      <c r="B3429" s="18" t="s">
        <v>353</v>
      </c>
      <c r="C3429" s="18" t="s">
        <v>510</v>
      </c>
      <c r="D3429" s="18" t="s">
        <v>26</v>
      </c>
      <c r="E3429" s="18" t="s">
        <v>12</v>
      </c>
      <c r="F3429" s="39">
        <v>1</v>
      </c>
      <c r="G3429" s="40"/>
      <c r="H3429" s="40">
        <v>33.9</v>
      </c>
      <c r="I3429" s="228">
        <f>IF(R3429="Подлежит расселению",H3429,IF(R3429="Расселено",0,IF(R3429="Пустующие",0,IF(R3429="В суде",H3429))))</f>
        <v>33.9</v>
      </c>
      <c r="J3429" s="228">
        <f t="shared" si="1578"/>
        <v>33.9</v>
      </c>
      <c r="K3429" s="228">
        <f t="shared" si="1579"/>
        <v>0</v>
      </c>
      <c r="L3429" s="143">
        <f t="shared" si="1561"/>
        <v>1</v>
      </c>
      <c r="M3429" s="12">
        <f t="shared" si="1561"/>
        <v>1</v>
      </c>
      <c r="N3429" s="143">
        <f t="shared" si="1561"/>
        <v>0</v>
      </c>
      <c r="O3429" s="264">
        <v>2</v>
      </c>
      <c r="P3429" s="13"/>
      <c r="Q3429" s="247">
        <f t="shared" si="1562"/>
        <v>2</v>
      </c>
      <c r="R3429" s="18" t="s">
        <v>22</v>
      </c>
      <c r="S3429" s="198">
        <v>43781</v>
      </c>
      <c r="T3429" s="199" t="s">
        <v>501</v>
      </c>
      <c r="U3429" s="200">
        <v>46752</v>
      </c>
      <c r="V3429" s="14"/>
      <c r="W3429" s="14"/>
      <c r="X3429" s="14"/>
      <c r="Y3429" s="11"/>
    </row>
    <row r="3430" spans="1:25" s="72" customFormat="1" ht="21" customHeight="1" outlineLevel="1" x14ac:dyDescent="0.2">
      <c r="A3430" s="75">
        <f t="shared" si="1552"/>
        <v>8</v>
      </c>
      <c r="B3430" s="68" t="s">
        <v>353</v>
      </c>
      <c r="C3430" s="68" t="s">
        <v>510</v>
      </c>
      <c r="D3430" s="68">
        <f>COUNTA(D3425:D3429)</f>
        <v>5</v>
      </c>
      <c r="E3430" s="112" t="s">
        <v>34</v>
      </c>
      <c r="F3430" s="34"/>
      <c r="G3430" s="73">
        <v>242.2</v>
      </c>
      <c r="H3430" s="73">
        <f>SUM(H3425:H3429)</f>
        <v>214.60000000000002</v>
      </c>
      <c r="I3430" s="73">
        <f t="shared" ref="I3430:Q3430" si="1580">SUM(I3425:I3429)</f>
        <v>214.60000000000002</v>
      </c>
      <c r="J3430" s="73">
        <f t="shared" si="1580"/>
        <v>214.60000000000002</v>
      </c>
      <c r="K3430" s="73">
        <f t="shared" si="1580"/>
        <v>0</v>
      </c>
      <c r="L3430" s="115">
        <f t="shared" si="1580"/>
        <v>5</v>
      </c>
      <c r="M3430" s="115">
        <f t="shared" si="1580"/>
        <v>5</v>
      </c>
      <c r="N3430" s="115">
        <f t="shared" si="1580"/>
        <v>0</v>
      </c>
      <c r="O3430" s="115">
        <f t="shared" si="1580"/>
        <v>14</v>
      </c>
      <c r="P3430" s="115">
        <f t="shared" si="1580"/>
        <v>0</v>
      </c>
      <c r="Q3430" s="115">
        <f t="shared" si="1580"/>
        <v>14</v>
      </c>
      <c r="R3430" s="15" t="str">
        <f>IF(L3430/D3430=0,"дом расселён 100%",IF(L3430-D3430=0,"0%",IF(L3430/D3430&lt;1,1-L3430/D3430)))</f>
        <v>0%</v>
      </c>
      <c r="S3430" s="74">
        <v>43781</v>
      </c>
      <c r="T3430" s="159" t="s">
        <v>504</v>
      </c>
      <c r="U3430" s="74">
        <v>46752</v>
      </c>
      <c r="V3430" s="14"/>
      <c r="W3430" s="14"/>
      <c r="X3430" s="14"/>
      <c r="Y3430" s="11"/>
    </row>
    <row r="3431" spans="1:25" s="17" customFormat="1" ht="24.95" customHeight="1" outlineLevel="1" x14ac:dyDescent="0.25">
      <c r="A3431" s="5">
        <f>A3430+1</f>
        <v>9</v>
      </c>
      <c r="B3431" s="18" t="s">
        <v>353</v>
      </c>
      <c r="C3431" s="18" t="s">
        <v>511</v>
      </c>
      <c r="D3431" s="18" t="s">
        <v>21</v>
      </c>
      <c r="E3431" s="18" t="s">
        <v>12</v>
      </c>
      <c r="F3431" s="39">
        <v>2</v>
      </c>
      <c r="G3431" s="40"/>
      <c r="H3431" s="40">
        <v>36</v>
      </c>
      <c r="I3431" s="228">
        <f>IF(R3431="Подлежит расселению",H3431,IF(R3431="Расселено",0,IF(R3431="Пустующие",0,IF(R3431="В суде",H3431))))</f>
        <v>0</v>
      </c>
      <c r="J3431" s="228">
        <f t="shared" ref="J3431:J3432" si="1581">IF(E3431="Муниципальная",I3431,IF(E3431="Частная",0,IF(E3431="Государственная",0,IF(E3431="Юр.лицо",0))))</f>
        <v>0</v>
      </c>
      <c r="K3431" s="228">
        <f t="shared" ref="K3431:K3432" si="1582">IF(E3431="Муниципальная",0,IF(E3431="Частная",I3431,IF(E3431="Государственная",I3431,IF(E3431="Юр.лицо",I3431))))</f>
        <v>0</v>
      </c>
      <c r="L3431" s="143">
        <f t="shared" si="1561"/>
        <v>0</v>
      </c>
      <c r="M3431" s="12">
        <f t="shared" si="1561"/>
        <v>0</v>
      </c>
      <c r="N3431" s="143">
        <f t="shared" si="1561"/>
        <v>0</v>
      </c>
      <c r="O3431" s="264">
        <v>1</v>
      </c>
      <c r="P3431" s="13"/>
      <c r="Q3431" s="247">
        <f t="shared" si="1562"/>
        <v>1</v>
      </c>
      <c r="R3431" s="18" t="s">
        <v>106</v>
      </c>
      <c r="S3431" s="212">
        <v>43781</v>
      </c>
      <c r="T3431" s="213" t="s">
        <v>501</v>
      </c>
      <c r="U3431" s="214">
        <v>46752</v>
      </c>
      <c r="V3431" s="14"/>
      <c r="W3431" s="14"/>
      <c r="X3431" s="14"/>
      <c r="Y3431" s="11"/>
    </row>
    <row r="3432" spans="1:25" s="17" customFormat="1" ht="24.95" customHeight="1" outlineLevel="1" x14ac:dyDescent="0.25">
      <c r="A3432" s="5">
        <f t="shared" ref="A3432:A3459" si="1583">A3431</f>
        <v>9</v>
      </c>
      <c r="B3432" s="18" t="s">
        <v>353</v>
      </c>
      <c r="C3432" s="18" t="s">
        <v>511</v>
      </c>
      <c r="D3432" s="18" t="s">
        <v>23</v>
      </c>
      <c r="E3432" s="18" t="s">
        <v>12</v>
      </c>
      <c r="F3432" s="39">
        <v>1</v>
      </c>
      <c r="G3432" s="40"/>
      <c r="H3432" s="40">
        <v>23.6</v>
      </c>
      <c r="I3432" s="228">
        <f>IF(R3432="Подлежит расселению",H3432,IF(R3432="Расселено",0,IF(R3432="Пустующие",0,IF(R3432="В суде",H3432))))</f>
        <v>23.6</v>
      </c>
      <c r="J3432" s="228">
        <f t="shared" si="1581"/>
        <v>23.6</v>
      </c>
      <c r="K3432" s="228">
        <f t="shared" si="1582"/>
        <v>0</v>
      </c>
      <c r="L3432" s="143">
        <f t="shared" si="1561"/>
        <v>1</v>
      </c>
      <c r="M3432" s="12">
        <f t="shared" si="1561"/>
        <v>1</v>
      </c>
      <c r="N3432" s="143">
        <f t="shared" si="1561"/>
        <v>0</v>
      </c>
      <c r="O3432" s="264">
        <v>1</v>
      </c>
      <c r="P3432" s="13"/>
      <c r="Q3432" s="247">
        <f t="shared" si="1562"/>
        <v>1</v>
      </c>
      <c r="R3432" s="18" t="s">
        <v>22</v>
      </c>
      <c r="S3432" s="198">
        <v>43781</v>
      </c>
      <c r="T3432" s="199" t="s">
        <v>501</v>
      </c>
      <c r="U3432" s="200">
        <v>46752</v>
      </c>
      <c r="V3432" s="14"/>
      <c r="W3432" s="14"/>
      <c r="X3432" s="14"/>
      <c r="Y3432" s="11"/>
    </row>
    <row r="3433" spans="1:25" s="72" customFormat="1" ht="21" customHeight="1" outlineLevel="1" x14ac:dyDescent="0.2">
      <c r="A3433" s="75">
        <f t="shared" si="1583"/>
        <v>9</v>
      </c>
      <c r="B3433" s="68" t="s">
        <v>353</v>
      </c>
      <c r="C3433" s="68" t="s">
        <v>511</v>
      </c>
      <c r="D3433" s="68">
        <f>COUNTA(D3431:D3432)</f>
        <v>2</v>
      </c>
      <c r="E3433" s="112" t="s">
        <v>34</v>
      </c>
      <c r="F3433" s="34"/>
      <c r="G3433" s="73">
        <v>59.6</v>
      </c>
      <c r="H3433" s="73">
        <f>SUM(H3431:H3432)</f>
        <v>59.6</v>
      </c>
      <c r="I3433" s="73">
        <f t="shared" ref="I3433:Q3433" si="1584">SUM(I3431:I3432)</f>
        <v>23.6</v>
      </c>
      <c r="J3433" s="73">
        <f t="shared" si="1584"/>
        <v>23.6</v>
      </c>
      <c r="K3433" s="73">
        <f t="shared" si="1584"/>
        <v>0</v>
      </c>
      <c r="L3433" s="115">
        <f t="shared" si="1584"/>
        <v>1</v>
      </c>
      <c r="M3433" s="115">
        <f t="shared" si="1584"/>
        <v>1</v>
      </c>
      <c r="N3433" s="115">
        <f t="shared" si="1584"/>
        <v>0</v>
      </c>
      <c r="O3433" s="115">
        <f t="shared" si="1584"/>
        <v>2</v>
      </c>
      <c r="P3433" s="115">
        <f t="shared" si="1584"/>
        <v>0</v>
      </c>
      <c r="Q3433" s="115">
        <f t="shared" si="1584"/>
        <v>2</v>
      </c>
      <c r="R3433" s="15">
        <f>IF(L3433/D3433=0,"дом расселён 100%",IF(L3433-D3433=0,"0%",IF(L3433/D3433&lt;1,1-L3433/D3433)))</f>
        <v>0.5</v>
      </c>
      <c r="S3433" s="74">
        <v>43781</v>
      </c>
      <c r="T3433" s="159" t="s">
        <v>501</v>
      </c>
      <c r="U3433" s="74">
        <v>46752</v>
      </c>
      <c r="V3433" s="14"/>
      <c r="W3433" s="14"/>
      <c r="X3433" s="14"/>
      <c r="Y3433" s="11"/>
    </row>
    <row r="3434" spans="1:25" s="17" customFormat="1" ht="24.95" customHeight="1" outlineLevel="1" x14ac:dyDescent="0.25">
      <c r="A3434" s="5">
        <f>A3433+1</f>
        <v>10</v>
      </c>
      <c r="B3434" s="18" t="s">
        <v>353</v>
      </c>
      <c r="C3434" s="18" t="s">
        <v>512</v>
      </c>
      <c r="D3434" s="18" t="s">
        <v>21</v>
      </c>
      <c r="E3434" s="18" t="s">
        <v>12</v>
      </c>
      <c r="F3434" s="39">
        <v>2</v>
      </c>
      <c r="G3434" s="40"/>
      <c r="H3434" s="40">
        <v>41.7</v>
      </c>
      <c r="I3434" s="228">
        <f t="shared" ref="I3434:I3451" si="1585">IF(R3434="Подлежит расселению",H3434,IF(R3434="Расселено",0,IF(R3434="Пустующие",0,IF(R3434="В суде",H3434))))</f>
        <v>41.7</v>
      </c>
      <c r="J3434" s="228">
        <f t="shared" ref="J3434:J3451" si="1586">IF(E3434="Муниципальная",I3434,IF(E3434="Частная",0,IF(E3434="Государственная",0,IF(E3434="Юр.лицо",0))))</f>
        <v>41.7</v>
      </c>
      <c r="K3434" s="228">
        <f t="shared" ref="K3434:K3451" si="1587">IF(E3434="Муниципальная",0,IF(E3434="Частная",I3434,IF(E3434="Государственная",I3434,IF(E3434="Юр.лицо",I3434))))</f>
        <v>0</v>
      </c>
      <c r="L3434" s="143">
        <f t="shared" si="1561"/>
        <v>1</v>
      </c>
      <c r="M3434" s="12">
        <f t="shared" si="1561"/>
        <v>1</v>
      </c>
      <c r="N3434" s="143">
        <f t="shared" si="1561"/>
        <v>0</v>
      </c>
      <c r="O3434" s="264">
        <v>5</v>
      </c>
      <c r="P3434" s="13"/>
      <c r="Q3434" s="247">
        <f t="shared" si="1562"/>
        <v>5</v>
      </c>
      <c r="R3434" s="18" t="s">
        <v>22</v>
      </c>
      <c r="S3434" s="212">
        <v>43781</v>
      </c>
      <c r="T3434" s="213" t="s">
        <v>504</v>
      </c>
      <c r="U3434" s="214">
        <v>46752</v>
      </c>
      <c r="V3434" s="14"/>
      <c r="W3434" s="14"/>
      <c r="X3434" s="14"/>
      <c r="Y3434" s="11"/>
    </row>
    <row r="3435" spans="1:25" s="17" customFormat="1" ht="24.95" customHeight="1" outlineLevel="1" x14ac:dyDescent="0.25">
      <c r="A3435" s="5">
        <f t="shared" si="1583"/>
        <v>10</v>
      </c>
      <c r="B3435" s="18" t="s">
        <v>353</v>
      </c>
      <c r="C3435" s="18" t="s">
        <v>512</v>
      </c>
      <c r="D3435" s="18" t="s">
        <v>23</v>
      </c>
      <c r="E3435" s="18" t="s">
        <v>12</v>
      </c>
      <c r="F3435" s="39">
        <v>1</v>
      </c>
      <c r="G3435" s="40"/>
      <c r="H3435" s="40">
        <v>23.3</v>
      </c>
      <c r="I3435" s="228">
        <f t="shared" si="1585"/>
        <v>23.3</v>
      </c>
      <c r="J3435" s="228">
        <f t="shared" si="1586"/>
        <v>23.3</v>
      </c>
      <c r="K3435" s="228">
        <f t="shared" si="1587"/>
        <v>0</v>
      </c>
      <c r="L3435" s="143">
        <f t="shared" si="1561"/>
        <v>1</v>
      </c>
      <c r="M3435" s="12">
        <f t="shared" si="1561"/>
        <v>1</v>
      </c>
      <c r="N3435" s="143">
        <f t="shared" si="1561"/>
        <v>0</v>
      </c>
      <c r="O3435" s="264">
        <v>2</v>
      </c>
      <c r="P3435" s="13"/>
      <c r="Q3435" s="247">
        <f t="shared" si="1562"/>
        <v>2</v>
      </c>
      <c r="R3435" s="18" t="s">
        <v>22</v>
      </c>
      <c r="S3435" s="41">
        <v>43781</v>
      </c>
      <c r="T3435" s="42" t="s">
        <v>504</v>
      </c>
      <c r="U3435" s="185">
        <v>46752</v>
      </c>
      <c r="V3435" s="14"/>
      <c r="W3435" s="14"/>
      <c r="X3435" s="14"/>
      <c r="Y3435" s="11"/>
    </row>
    <row r="3436" spans="1:25" s="17" customFormat="1" ht="24.95" customHeight="1" outlineLevel="1" x14ac:dyDescent="0.25">
      <c r="A3436" s="5">
        <f t="shared" si="1583"/>
        <v>10</v>
      </c>
      <c r="B3436" s="18" t="s">
        <v>353</v>
      </c>
      <c r="C3436" s="18" t="s">
        <v>512</v>
      </c>
      <c r="D3436" s="18" t="s">
        <v>24</v>
      </c>
      <c r="E3436" s="18" t="s">
        <v>12</v>
      </c>
      <c r="F3436" s="39">
        <v>3</v>
      </c>
      <c r="G3436" s="40"/>
      <c r="H3436" s="40">
        <v>53.3</v>
      </c>
      <c r="I3436" s="228">
        <f t="shared" si="1585"/>
        <v>53.3</v>
      </c>
      <c r="J3436" s="228">
        <f t="shared" si="1586"/>
        <v>53.3</v>
      </c>
      <c r="K3436" s="228">
        <f t="shared" si="1587"/>
        <v>0</v>
      </c>
      <c r="L3436" s="143">
        <f t="shared" si="1561"/>
        <v>1</v>
      </c>
      <c r="M3436" s="12">
        <f t="shared" si="1561"/>
        <v>1</v>
      </c>
      <c r="N3436" s="143">
        <f t="shared" si="1561"/>
        <v>0</v>
      </c>
      <c r="O3436" s="264">
        <v>5</v>
      </c>
      <c r="P3436" s="13"/>
      <c r="Q3436" s="247">
        <f t="shared" si="1562"/>
        <v>5</v>
      </c>
      <c r="R3436" s="18" t="s">
        <v>22</v>
      </c>
      <c r="S3436" s="41">
        <v>43781</v>
      </c>
      <c r="T3436" s="42" t="s">
        <v>504</v>
      </c>
      <c r="U3436" s="185">
        <v>46752</v>
      </c>
      <c r="V3436" s="14"/>
      <c r="W3436" s="14"/>
      <c r="X3436" s="14"/>
      <c r="Y3436" s="11"/>
    </row>
    <row r="3437" spans="1:25" s="17" customFormat="1" ht="24.95" customHeight="1" outlineLevel="1" x14ac:dyDescent="0.25">
      <c r="A3437" s="5">
        <f t="shared" si="1583"/>
        <v>10</v>
      </c>
      <c r="B3437" s="18" t="s">
        <v>353</v>
      </c>
      <c r="C3437" s="18" t="s">
        <v>512</v>
      </c>
      <c r="D3437" s="18" t="s">
        <v>25</v>
      </c>
      <c r="E3437" s="18" t="s">
        <v>12</v>
      </c>
      <c r="F3437" s="39">
        <v>2</v>
      </c>
      <c r="G3437" s="40"/>
      <c r="H3437" s="40">
        <v>42.9</v>
      </c>
      <c r="I3437" s="228">
        <f t="shared" si="1585"/>
        <v>42.9</v>
      </c>
      <c r="J3437" s="228">
        <f t="shared" si="1586"/>
        <v>42.9</v>
      </c>
      <c r="K3437" s="228">
        <f t="shared" si="1587"/>
        <v>0</v>
      </c>
      <c r="L3437" s="143">
        <f t="shared" si="1561"/>
        <v>1</v>
      </c>
      <c r="M3437" s="12">
        <f t="shared" si="1561"/>
        <v>1</v>
      </c>
      <c r="N3437" s="143">
        <f t="shared" si="1561"/>
        <v>0</v>
      </c>
      <c r="O3437" s="264">
        <v>1</v>
      </c>
      <c r="P3437" s="13"/>
      <c r="Q3437" s="247">
        <f t="shared" si="1562"/>
        <v>1</v>
      </c>
      <c r="R3437" s="18" t="s">
        <v>22</v>
      </c>
      <c r="S3437" s="41">
        <v>43781</v>
      </c>
      <c r="T3437" s="42" t="s">
        <v>504</v>
      </c>
      <c r="U3437" s="185">
        <v>46752</v>
      </c>
      <c r="V3437" s="14"/>
      <c r="W3437" s="14"/>
      <c r="X3437" s="14"/>
      <c r="Y3437" s="11"/>
    </row>
    <row r="3438" spans="1:25" s="17" customFormat="1" ht="24.95" customHeight="1" outlineLevel="1" x14ac:dyDescent="0.25">
      <c r="A3438" s="5">
        <f t="shared" si="1583"/>
        <v>10</v>
      </c>
      <c r="B3438" s="18" t="s">
        <v>353</v>
      </c>
      <c r="C3438" s="18" t="s">
        <v>512</v>
      </c>
      <c r="D3438" s="18" t="s">
        <v>26</v>
      </c>
      <c r="E3438" s="18" t="s">
        <v>12</v>
      </c>
      <c r="F3438" s="39">
        <v>1</v>
      </c>
      <c r="G3438" s="40"/>
      <c r="H3438" s="40">
        <v>23.7</v>
      </c>
      <c r="I3438" s="228">
        <f t="shared" si="1585"/>
        <v>23.7</v>
      </c>
      <c r="J3438" s="228">
        <f t="shared" si="1586"/>
        <v>23.7</v>
      </c>
      <c r="K3438" s="228">
        <f t="shared" si="1587"/>
        <v>0</v>
      </c>
      <c r="L3438" s="143">
        <f t="shared" si="1561"/>
        <v>1</v>
      </c>
      <c r="M3438" s="12">
        <f t="shared" si="1561"/>
        <v>1</v>
      </c>
      <c r="N3438" s="143">
        <f t="shared" si="1561"/>
        <v>0</v>
      </c>
      <c r="O3438" s="264">
        <v>1</v>
      </c>
      <c r="P3438" s="13"/>
      <c r="Q3438" s="247">
        <f t="shared" si="1562"/>
        <v>1</v>
      </c>
      <c r="R3438" s="18" t="s">
        <v>22</v>
      </c>
      <c r="S3438" s="41">
        <v>43781</v>
      </c>
      <c r="T3438" s="42" t="s">
        <v>504</v>
      </c>
      <c r="U3438" s="185">
        <v>46752</v>
      </c>
      <c r="V3438" s="14"/>
      <c r="W3438" s="14"/>
      <c r="X3438" s="14"/>
      <c r="Y3438" s="11"/>
    </row>
    <row r="3439" spans="1:25" s="17" customFormat="1" ht="24.95" customHeight="1" outlineLevel="1" x14ac:dyDescent="0.25">
      <c r="A3439" s="5">
        <f t="shared" si="1583"/>
        <v>10</v>
      </c>
      <c r="B3439" s="18" t="s">
        <v>353</v>
      </c>
      <c r="C3439" s="18" t="s">
        <v>512</v>
      </c>
      <c r="D3439" s="18" t="s">
        <v>27</v>
      </c>
      <c r="E3439" s="18" t="s">
        <v>12</v>
      </c>
      <c r="F3439" s="39">
        <v>3</v>
      </c>
      <c r="G3439" s="40"/>
      <c r="H3439" s="40">
        <v>54.6</v>
      </c>
      <c r="I3439" s="228">
        <f t="shared" si="1585"/>
        <v>54.6</v>
      </c>
      <c r="J3439" s="228">
        <f t="shared" si="1586"/>
        <v>54.6</v>
      </c>
      <c r="K3439" s="228">
        <f t="shared" si="1587"/>
        <v>0</v>
      </c>
      <c r="L3439" s="143">
        <f t="shared" si="1561"/>
        <v>1</v>
      </c>
      <c r="M3439" s="12">
        <f t="shared" si="1561"/>
        <v>1</v>
      </c>
      <c r="N3439" s="143">
        <f t="shared" si="1561"/>
        <v>0</v>
      </c>
      <c r="O3439" s="264">
        <v>9</v>
      </c>
      <c r="P3439" s="13"/>
      <c r="Q3439" s="247">
        <f t="shared" si="1562"/>
        <v>9</v>
      </c>
      <c r="R3439" s="18" t="s">
        <v>22</v>
      </c>
      <c r="S3439" s="41">
        <v>43781</v>
      </c>
      <c r="T3439" s="42" t="s">
        <v>504</v>
      </c>
      <c r="U3439" s="185">
        <v>46752</v>
      </c>
      <c r="V3439" s="14"/>
      <c r="W3439" s="14"/>
      <c r="X3439" s="14"/>
      <c r="Y3439" s="11"/>
    </row>
    <row r="3440" spans="1:25" s="17" customFormat="1" ht="24.95" customHeight="1" outlineLevel="1" x14ac:dyDescent="0.25">
      <c r="A3440" s="5">
        <f t="shared" si="1583"/>
        <v>10</v>
      </c>
      <c r="B3440" s="18" t="s">
        <v>353</v>
      </c>
      <c r="C3440" s="18" t="s">
        <v>512</v>
      </c>
      <c r="D3440" s="18" t="s">
        <v>28</v>
      </c>
      <c r="E3440" s="18" t="s">
        <v>12</v>
      </c>
      <c r="F3440" s="39">
        <v>2</v>
      </c>
      <c r="G3440" s="40"/>
      <c r="H3440" s="40">
        <v>43.7</v>
      </c>
      <c r="I3440" s="228">
        <f t="shared" si="1585"/>
        <v>43.7</v>
      </c>
      <c r="J3440" s="228">
        <f t="shared" si="1586"/>
        <v>43.7</v>
      </c>
      <c r="K3440" s="228">
        <f t="shared" si="1587"/>
        <v>0</v>
      </c>
      <c r="L3440" s="143">
        <f t="shared" si="1561"/>
        <v>1</v>
      </c>
      <c r="M3440" s="12">
        <f t="shared" si="1561"/>
        <v>1</v>
      </c>
      <c r="N3440" s="143">
        <f t="shared" si="1561"/>
        <v>0</v>
      </c>
      <c r="O3440" s="264">
        <v>6</v>
      </c>
      <c r="P3440" s="13"/>
      <c r="Q3440" s="247">
        <f t="shared" si="1562"/>
        <v>6</v>
      </c>
      <c r="R3440" s="18" t="s">
        <v>22</v>
      </c>
      <c r="S3440" s="41">
        <v>43781</v>
      </c>
      <c r="T3440" s="42" t="s">
        <v>504</v>
      </c>
      <c r="U3440" s="185">
        <v>46752</v>
      </c>
      <c r="V3440" s="14"/>
      <c r="W3440" s="14"/>
      <c r="X3440" s="14"/>
      <c r="Y3440" s="11"/>
    </row>
    <row r="3441" spans="1:25" s="17" customFormat="1" ht="24.95" customHeight="1" outlineLevel="1" x14ac:dyDescent="0.25">
      <c r="A3441" s="5">
        <f t="shared" si="1583"/>
        <v>10</v>
      </c>
      <c r="B3441" s="18" t="s">
        <v>353</v>
      </c>
      <c r="C3441" s="18" t="s">
        <v>512</v>
      </c>
      <c r="D3441" s="18" t="s">
        <v>29</v>
      </c>
      <c r="E3441" s="18" t="s">
        <v>12</v>
      </c>
      <c r="F3441" s="39">
        <v>1</v>
      </c>
      <c r="G3441" s="40"/>
      <c r="H3441" s="40">
        <v>22</v>
      </c>
      <c r="I3441" s="228">
        <f t="shared" si="1585"/>
        <v>22</v>
      </c>
      <c r="J3441" s="228">
        <f t="shared" si="1586"/>
        <v>22</v>
      </c>
      <c r="K3441" s="228">
        <f t="shared" si="1587"/>
        <v>0</v>
      </c>
      <c r="L3441" s="143">
        <f t="shared" si="1561"/>
        <v>1</v>
      </c>
      <c r="M3441" s="12">
        <f t="shared" si="1561"/>
        <v>1</v>
      </c>
      <c r="N3441" s="143">
        <f t="shared" si="1561"/>
        <v>0</v>
      </c>
      <c r="O3441" s="264">
        <v>1</v>
      </c>
      <c r="P3441" s="13"/>
      <c r="Q3441" s="247">
        <f t="shared" si="1562"/>
        <v>1</v>
      </c>
      <c r="R3441" s="18" t="s">
        <v>22</v>
      </c>
      <c r="S3441" s="41">
        <v>43781</v>
      </c>
      <c r="T3441" s="42" t="s">
        <v>504</v>
      </c>
      <c r="U3441" s="185">
        <v>46752</v>
      </c>
      <c r="V3441" s="14"/>
      <c r="W3441" s="14"/>
      <c r="X3441" s="14"/>
      <c r="Y3441" s="11"/>
    </row>
    <row r="3442" spans="1:25" s="17" customFormat="1" ht="24.95" customHeight="1" outlineLevel="1" x14ac:dyDescent="0.25">
      <c r="A3442" s="5">
        <f t="shared" si="1583"/>
        <v>10</v>
      </c>
      <c r="B3442" s="18" t="s">
        <v>353</v>
      </c>
      <c r="C3442" s="18" t="s">
        <v>512</v>
      </c>
      <c r="D3442" s="18" t="s">
        <v>30</v>
      </c>
      <c r="E3442" s="18" t="s">
        <v>12</v>
      </c>
      <c r="F3442" s="39">
        <v>3</v>
      </c>
      <c r="G3442" s="40"/>
      <c r="H3442" s="40">
        <v>54</v>
      </c>
      <c r="I3442" s="228">
        <f t="shared" si="1585"/>
        <v>54</v>
      </c>
      <c r="J3442" s="228">
        <f t="shared" si="1586"/>
        <v>54</v>
      </c>
      <c r="K3442" s="228">
        <f t="shared" si="1587"/>
        <v>0</v>
      </c>
      <c r="L3442" s="143">
        <f t="shared" si="1561"/>
        <v>1</v>
      </c>
      <c r="M3442" s="12">
        <f t="shared" si="1561"/>
        <v>1</v>
      </c>
      <c r="N3442" s="143">
        <f t="shared" si="1561"/>
        <v>0</v>
      </c>
      <c r="O3442" s="264">
        <v>9</v>
      </c>
      <c r="P3442" s="13"/>
      <c r="Q3442" s="247">
        <f t="shared" si="1562"/>
        <v>9</v>
      </c>
      <c r="R3442" s="18" t="s">
        <v>22</v>
      </c>
      <c r="S3442" s="41">
        <v>43781</v>
      </c>
      <c r="T3442" s="42" t="s">
        <v>504</v>
      </c>
      <c r="U3442" s="185">
        <v>46752</v>
      </c>
      <c r="V3442" s="14"/>
      <c r="W3442" s="14"/>
      <c r="X3442" s="14"/>
      <c r="Y3442" s="11"/>
    </row>
    <row r="3443" spans="1:25" s="17" customFormat="1" ht="24.95" customHeight="1" outlineLevel="1" x14ac:dyDescent="0.25">
      <c r="A3443" s="5">
        <f t="shared" si="1583"/>
        <v>10</v>
      </c>
      <c r="B3443" s="18" t="s">
        <v>353</v>
      </c>
      <c r="C3443" s="18" t="s">
        <v>512</v>
      </c>
      <c r="D3443" s="18" t="s">
        <v>31</v>
      </c>
      <c r="E3443" s="18" t="s">
        <v>12</v>
      </c>
      <c r="F3443" s="39">
        <v>2</v>
      </c>
      <c r="G3443" s="40"/>
      <c r="H3443" s="40">
        <v>43.4</v>
      </c>
      <c r="I3443" s="228">
        <f t="shared" si="1585"/>
        <v>43.4</v>
      </c>
      <c r="J3443" s="228">
        <f t="shared" si="1586"/>
        <v>43.4</v>
      </c>
      <c r="K3443" s="228">
        <f t="shared" si="1587"/>
        <v>0</v>
      </c>
      <c r="L3443" s="143">
        <f t="shared" si="1561"/>
        <v>1</v>
      </c>
      <c r="M3443" s="12">
        <f t="shared" si="1561"/>
        <v>1</v>
      </c>
      <c r="N3443" s="143">
        <f t="shared" si="1561"/>
        <v>0</v>
      </c>
      <c r="O3443" s="264">
        <v>3</v>
      </c>
      <c r="P3443" s="13"/>
      <c r="Q3443" s="247">
        <f t="shared" si="1562"/>
        <v>3</v>
      </c>
      <c r="R3443" s="18" t="s">
        <v>22</v>
      </c>
      <c r="S3443" s="41">
        <v>43781</v>
      </c>
      <c r="T3443" s="42" t="s">
        <v>504</v>
      </c>
      <c r="U3443" s="185">
        <v>46752</v>
      </c>
      <c r="V3443" s="14"/>
      <c r="W3443" s="14"/>
      <c r="X3443" s="14"/>
      <c r="Y3443" s="11"/>
    </row>
    <row r="3444" spans="1:25" s="17" customFormat="1" ht="24.95" customHeight="1" outlineLevel="1" x14ac:dyDescent="0.25">
      <c r="A3444" s="5">
        <f t="shared" si="1583"/>
        <v>10</v>
      </c>
      <c r="B3444" s="18" t="s">
        <v>353</v>
      </c>
      <c r="C3444" s="18" t="s">
        <v>512</v>
      </c>
      <c r="D3444" s="18" t="s">
        <v>32</v>
      </c>
      <c r="E3444" s="18" t="s">
        <v>12</v>
      </c>
      <c r="F3444" s="39">
        <v>1</v>
      </c>
      <c r="G3444" s="40"/>
      <c r="H3444" s="40">
        <v>22.3</v>
      </c>
      <c r="I3444" s="228">
        <f t="shared" si="1585"/>
        <v>22.3</v>
      </c>
      <c r="J3444" s="228">
        <f t="shared" si="1586"/>
        <v>22.3</v>
      </c>
      <c r="K3444" s="228">
        <f t="shared" si="1587"/>
        <v>0</v>
      </c>
      <c r="L3444" s="143">
        <f t="shared" si="1561"/>
        <v>1</v>
      </c>
      <c r="M3444" s="12">
        <f t="shared" si="1561"/>
        <v>1</v>
      </c>
      <c r="N3444" s="143">
        <f t="shared" si="1561"/>
        <v>0</v>
      </c>
      <c r="O3444" s="264">
        <v>1</v>
      </c>
      <c r="P3444" s="13"/>
      <c r="Q3444" s="247">
        <f t="shared" si="1562"/>
        <v>1</v>
      </c>
      <c r="R3444" s="18" t="s">
        <v>22</v>
      </c>
      <c r="S3444" s="41">
        <v>43781</v>
      </c>
      <c r="T3444" s="42" t="s">
        <v>504</v>
      </c>
      <c r="U3444" s="185">
        <v>46752</v>
      </c>
      <c r="V3444" s="14"/>
      <c r="W3444" s="14"/>
      <c r="X3444" s="14"/>
      <c r="Y3444" s="11"/>
    </row>
    <row r="3445" spans="1:25" s="17" customFormat="1" ht="24.95" customHeight="1" outlineLevel="1" x14ac:dyDescent="0.25">
      <c r="A3445" s="5">
        <f t="shared" si="1583"/>
        <v>10</v>
      </c>
      <c r="B3445" s="18" t="s">
        <v>353</v>
      </c>
      <c r="C3445" s="18" t="s">
        <v>512</v>
      </c>
      <c r="D3445" s="18" t="s">
        <v>33</v>
      </c>
      <c r="E3445" s="18" t="s">
        <v>12</v>
      </c>
      <c r="F3445" s="39">
        <v>3</v>
      </c>
      <c r="G3445" s="40"/>
      <c r="H3445" s="40">
        <v>53.3</v>
      </c>
      <c r="I3445" s="228">
        <f t="shared" si="1585"/>
        <v>53.3</v>
      </c>
      <c r="J3445" s="228">
        <f t="shared" si="1586"/>
        <v>53.3</v>
      </c>
      <c r="K3445" s="228">
        <f t="shared" si="1587"/>
        <v>0</v>
      </c>
      <c r="L3445" s="143">
        <f t="shared" si="1561"/>
        <v>1</v>
      </c>
      <c r="M3445" s="12">
        <f t="shared" si="1561"/>
        <v>1</v>
      </c>
      <c r="N3445" s="143">
        <f t="shared" si="1561"/>
        <v>0</v>
      </c>
      <c r="O3445" s="264">
        <v>5</v>
      </c>
      <c r="P3445" s="13"/>
      <c r="Q3445" s="247">
        <f t="shared" si="1562"/>
        <v>5</v>
      </c>
      <c r="R3445" s="18" t="s">
        <v>22</v>
      </c>
      <c r="S3445" s="41">
        <v>43781</v>
      </c>
      <c r="T3445" s="42" t="s">
        <v>504</v>
      </c>
      <c r="U3445" s="185">
        <v>46752</v>
      </c>
      <c r="V3445" s="14"/>
      <c r="W3445" s="14"/>
      <c r="X3445" s="14"/>
      <c r="Y3445" s="11"/>
    </row>
    <row r="3446" spans="1:25" s="17" customFormat="1" ht="24.95" customHeight="1" outlineLevel="1" x14ac:dyDescent="0.25">
      <c r="A3446" s="5">
        <f t="shared" si="1583"/>
        <v>10</v>
      </c>
      <c r="B3446" s="18" t="s">
        <v>353</v>
      </c>
      <c r="C3446" s="18" t="s">
        <v>512</v>
      </c>
      <c r="D3446" s="18" t="s">
        <v>39</v>
      </c>
      <c r="E3446" s="18" t="s">
        <v>12</v>
      </c>
      <c r="F3446" s="39">
        <v>2</v>
      </c>
      <c r="G3446" s="40"/>
      <c r="H3446" s="40">
        <v>44.8</v>
      </c>
      <c r="I3446" s="228">
        <f t="shared" si="1585"/>
        <v>44.8</v>
      </c>
      <c r="J3446" s="228">
        <f t="shared" si="1586"/>
        <v>44.8</v>
      </c>
      <c r="K3446" s="228">
        <f t="shared" si="1587"/>
        <v>0</v>
      </c>
      <c r="L3446" s="143">
        <f t="shared" si="1561"/>
        <v>1</v>
      </c>
      <c r="M3446" s="12">
        <f t="shared" si="1561"/>
        <v>1</v>
      </c>
      <c r="N3446" s="143">
        <f t="shared" si="1561"/>
        <v>0</v>
      </c>
      <c r="O3446" s="264">
        <v>1</v>
      </c>
      <c r="P3446" s="13"/>
      <c r="Q3446" s="247">
        <f t="shared" si="1562"/>
        <v>1</v>
      </c>
      <c r="R3446" s="18" t="s">
        <v>22</v>
      </c>
      <c r="S3446" s="41">
        <v>43781</v>
      </c>
      <c r="T3446" s="42" t="s">
        <v>504</v>
      </c>
      <c r="U3446" s="185">
        <v>46752</v>
      </c>
      <c r="V3446" s="14"/>
      <c r="W3446" s="14"/>
      <c r="X3446" s="14"/>
      <c r="Y3446" s="11"/>
    </row>
    <row r="3447" spans="1:25" s="17" customFormat="1" ht="24.95" customHeight="1" outlineLevel="1" x14ac:dyDescent="0.25">
      <c r="A3447" s="5">
        <f t="shared" si="1583"/>
        <v>10</v>
      </c>
      <c r="B3447" s="18" t="s">
        <v>353</v>
      </c>
      <c r="C3447" s="18" t="s">
        <v>512</v>
      </c>
      <c r="D3447" s="18" t="s">
        <v>40</v>
      </c>
      <c r="E3447" s="18" t="s">
        <v>12</v>
      </c>
      <c r="F3447" s="39">
        <v>1</v>
      </c>
      <c r="G3447" s="40"/>
      <c r="H3447" s="40">
        <v>22.3</v>
      </c>
      <c r="I3447" s="228">
        <f t="shared" si="1585"/>
        <v>22.3</v>
      </c>
      <c r="J3447" s="228">
        <f t="shared" si="1586"/>
        <v>22.3</v>
      </c>
      <c r="K3447" s="228">
        <f t="shared" si="1587"/>
        <v>0</v>
      </c>
      <c r="L3447" s="143">
        <f t="shared" si="1561"/>
        <v>1</v>
      </c>
      <c r="M3447" s="12">
        <f t="shared" si="1561"/>
        <v>1</v>
      </c>
      <c r="N3447" s="143">
        <f t="shared" si="1561"/>
        <v>0</v>
      </c>
      <c r="O3447" s="264">
        <v>2</v>
      </c>
      <c r="P3447" s="13"/>
      <c r="Q3447" s="247">
        <f t="shared" si="1562"/>
        <v>2</v>
      </c>
      <c r="R3447" s="18" t="s">
        <v>22</v>
      </c>
      <c r="S3447" s="41">
        <v>43781</v>
      </c>
      <c r="T3447" s="42" t="s">
        <v>504</v>
      </c>
      <c r="U3447" s="185">
        <v>46752</v>
      </c>
      <c r="V3447" s="14"/>
      <c r="W3447" s="14"/>
      <c r="X3447" s="14"/>
      <c r="Y3447" s="11"/>
    </row>
    <row r="3448" spans="1:25" s="17" customFormat="1" ht="24.95" customHeight="1" outlineLevel="1" x14ac:dyDescent="0.25">
      <c r="A3448" s="5">
        <f t="shared" si="1583"/>
        <v>10</v>
      </c>
      <c r="B3448" s="18" t="s">
        <v>353</v>
      </c>
      <c r="C3448" s="18" t="s">
        <v>512</v>
      </c>
      <c r="D3448" s="18" t="s">
        <v>41</v>
      </c>
      <c r="E3448" s="18" t="s">
        <v>12</v>
      </c>
      <c r="F3448" s="39">
        <v>3</v>
      </c>
      <c r="G3448" s="40"/>
      <c r="H3448" s="40">
        <v>54.2</v>
      </c>
      <c r="I3448" s="228">
        <f t="shared" si="1585"/>
        <v>54.2</v>
      </c>
      <c r="J3448" s="228">
        <f t="shared" si="1586"/>
        <v>54.2</v>
      </c>
      <c r="K3448" s="228">
        <f t="shared" si="1587"/>
        <v>0</v>
      </c>
      <c r="L3448" s="143">
        <f t="shared" si="1561"/>
        <v>1</v>
      </c>
      <c r="M3448" s="12">
        <f t="shared" si="1561"/>
        <v>1</v>
      </c>
      <c r="N3448" s="143">
        <f t="shared" si="1561"/>
        <v>0</v>
      </c>
      <c r="O3448" s="264">
        <v>11</v>
      </c>
      <c r="P3448" s="13"/>
      <c r="Q3448" s="247">
        <f t="shared" si="1562"/>
        <v>11</v>
      </c>
      <c r="R3448" s="18" t="s">
        <v>22</v>
      </c>
      <c r="S3448" s="41">
        <v>43781</v>
      </c>
      <c r="T3448" s="42" t="s">
        <v>504</v>
      </c>
      <c r="U3448" s="185">
        <v>46752</v>
      </c>
      <c r="V3448" s="14"/>
      <c r="W3448" s="14"/>
      <c r="X3448" s="14"/>
      <c r="Y3448" s="11"/>
    </row>
    <row r="3449" spans="1:25" s="17" customFormat="1" ht="24.95" customHeight="1" outlineLevel="1" x14ac:dyDescent="0.25">
      <c r="A3449" s="5">
        <f t="shared" si="1583"/>
        <v>10</v>
      </c>
      <c r="B3449" s="18" t="s">
        <v>353</v>
      </c>
      <c r="C3449" s="18" t="s">
        <v>512</v>
      </c>
      <c r="D3449" s="18" t="s">
        <v>42</v>
      </c>
      <c r="E3449" s="18" t="s">
        <v>12</v>
      </c>
      <c r="F3449" s="39">
        <v>2</v>
      </c>
      <c r="G3449" s="40"/>
      <c r="H3449" s="40">
        <v>44.5</v>
      </c>
      <c r="I3449" s="228">
        <f t="shared" si="1585"/>
        <v>44.5</v>
      </c>
      <c r="J3449" s="228">
        <f t="shared" si="1586"/>
        <v>44.5</v>
      </c>
      <c r="K3449" s="228">
        <f t="shared" si="1587"/>
        <v>0</v>
      </c>
      <c r="L3449" s="143">
        <f t="shared" si="1561"/>
        <v>1</v>
      </c>
      <c r="M3449" s="12">
        <f t="shared" si="1561"/>
        <v>1</v>
      </c>
      <c r="N3449" s="143">
        <f t="shared" si="1561"/>
        <v>0</v>
      </c>
      <c r="O3449" s="264">
        <v>7</v>
      </c>
      <c r="P3449" s="13"/>
      <c r="Q3449" s="247">
        <f t="shared" si="1562"/>
        <v>7</v>
      </c>
      <c r="R3449" s="18" t="s">
        <v>22</v>
      </c>
      <c r="S3449" s="41">
        <v>43781</v>
      </c>
      <c r="T3449" s="42" t="s">
        <v>504</v>
      </c>
      <c r="U3449" s="185">
        <v>46752</v>
      </c>
      <c r="V3449" s="14"/>
      <c r="W3449" s="14"/>
      <c r="X3449" s="14"/>
      <c r="Y3449" s="11"/>
    </row>
    <row r="3450" spans="1:25" s="17" customFormat="1" ht="24.95" customHeight="1" outlineLevel="1" x14ac:dyDescent="0.25">
      <c r="A3450" s="5">
        <f t="shared" si="1583"/>
        <v>10</v>
      </c>
      <c r="B3450" s="18" t="s">
        <v>353</v>
      </c>
      <c r="C3450" s="18" t="s">
        <v>512</v>
      </c>
      <c r="D3450" s="18" t="s">
        <v>43</v>
      </c>
      <c r="E3450" s="18" t="s">
        <v>12</v>
      </c>
      <c r="F3450" s="39">
        <v>1</v>
      </c>
      <c r="G3450" s="40"/>
      <c r="H3450" s="40">
        <v>22.3</v>
      </c>
      <c r="I3450" s="228">
        <f t="shared" si="1585"/>
        <v>22.3</v>
      </c>
      <c r="J3450" s="228">
        <f t="shared" si="1586"/>
        <v>22.3</v>
      </c>
      <c r="K3450" s="228">
        <f t="shared" si="1587"/>
        <v>0</v>
      </c>
      <c r="L3450" s="143">
        <f t="shared" si="1561"/>
        <v>1</v>
      </c>
      <c r="M3450" s="12">
        <f t="shared" si="1561"/>
        <v>1</v>
      </c>
      <c r="N3450" s="143">
        <f t="shared" si="1561"/>
        <v>0</v>
      </c>
      <c r="O3450" s="264">
        <v>3</v>
      </c>
      <c r="P3450" s="13"/>
      <c r="Q3450" s="247">
        <f t="shared" si="1562"/>
        <v>3</v>
      </c>
      <c r="R3450" s="18" t="s">
        <v>22</v>
      </c>
      <c r="S3450" s="41">
        <v>43781</v>
      </c>
      <c r="T3450" s="42" t="s">
        <v>504</v>
      </c>
      <c r="U3450" s="185">
        <v>46752</v>
      </c>
      <c r="V3450" s="14"/>
      <c r="W3450" s="14"/>
      <c r="X3450" s="14"/>
      <c r="Y3450" s="11"/>
    </row>
    <row r="3451" spans="1:25" s="17" customFormat="1" ht="24.95" customHeight="1" outlineLevel="1" x14ac:dyDescent="0.25">
      <c r="A3451" s="5">
        <f t="shared" si="1583"/>
        <v>10</v>
      </c>
      <c r="B3451" s="18" t="s">
        <v>353</v>
      </c>
      <c r="C3451" s="18" t="s">
        <v>512</v>
      </c>
      <c r="D3451" s="18" t="s">
        <v>46</v>
      </c>
      <c r="E3451" s="18" t="s">
        <v>12</v>
      </c>
      <c r="F3451" s="39">
        <v>3</v>
      </c>
      <c r="G3451" s="40"/>
      <c r="H3451" s="40">
        <v>55.8</v>
      </c>
      <c r="I3451" s="228">
        <f t="shared" si="1585"/>
        <v>55.8</v>
      </c>
      <c r="J3451" s="228">
        <f t="shared" si="1586"/>
        <v>55.8</v>
      </c>
      <c r="K3451" s="228">
        <f t="shared" si="1587"/>
        <v>0</v>
      </c>
      <c r="L3451" s="143">
        <f t="shared" si="1561"/>
        <v>1</v>
      </c>
      <c r="M3451" s="12">
        <f t="shared" si="1561"/>
        <v>1</v>
      </c>
      <c r="N3451" s="143">
        <f t="shared" si="1561"/>
        <v>0</v>
      </c>
      <c r="O3451" s="264">
        <v>9</v>
      </c>
      <c r="P3451" s="13"/>
      <c r="Q3451" s="247">
        <f t="shared" si="1562"/>
        <v>9</v>
      </c>
      <c r="R3451" s="18" t="s">
        <v>22</v>
      </c>
      <c r="S3451" s="198">
        <v>43781</v>
      </c>
      <c r="T3451" s="199" t="s">
        <v>504</v>
      </c>
      <c r="U3451" s="200">
        <v>46752</v>
      </c>
      <c r="V3451" s="14"/>
      <c r="W3451" s="14"/>
      <c r="X3451" s="14"/>
      <c r="Y3451" s="11"/>
    </row>
    <row r="3452" spans="1:25" s="72" customFormat="1" ht="21" customHeight="1" outlineLevel="1" x14ac:dyDescent="0.2">
      <c r="A3452" s="75">
        <f t="shared" si="1583"/>
        <v>10</v>
      </c>
      <c r="B3452" s="68" t="s">
        <v>353</v>
      </c>
      <c r="C3452" s="68" t="s">
        <v>512</v>
      </c>
      <c r="D3452" s="68">
        <f>COUNTA(D3434:D3451)</f>
        <v>18</v>
      </c>
      <c r="E3452" s="112" t="s">
        <v>34</v>
      </c>
      <c r="F3452" s="34"/>
      <c r="G3452" s="73">
        <v>898</v>
      </c>
      <c r="H3452" s="73">
        <f t="shared" ref="H3452:Q3452" si="1588">SUM(H3434:H3451)</f>
        <v>722.09999999999991</v>
      </c>
      <c r="I3452" s="73">
        <f t="shared" si="1588"/>
        <v>722.09999999999991</v>
      </c>
      <c r="J3452" s="73">
        <f t="shared" si="1588"/>
        <v>722.09999999999991</v>
      </c>
      <c r="K3452" s="73">
        <f t="shared" si="1588"/>
        <v>0</v>
      </c>
      <c r="L3452" s="115">
        <f t="shared" si="1588"/>
        <v>18</v>
      </c>
      <c r="M3452" s="115">
        <f t="shared" si="1588"/>
        <v>18</v>
      </c>
      <c r="N3452" s="115">
        <f t="shared" si="1588"/>
        <v>0</v>
      </c>
      <c r="O3452" s="115">
        <f t="shared" si="1588"/>
        <v>81</v>
      </c>
      <c r="P3452" s="115">
        <f t="shared" si="1588"/>
        <v>0</v>
      </c>
      <c r="Q3452" s="115">
        <f t="shared" si="1588"/>
        <v>81</v>
      </c>
      <c r="R3452" s="15" t="str">
        <f>IF(L3452/D3452=0,"дом расселён 100%",IF(L3452-D3452=0,"0%",IF(L3452/D3452&lt;1,1-L3452/D3452)))</f>
        <v>0%</v>
      </c>
      <c r="S3452" s="74">
        <v>43781</v>
      </c>
      <c r="T3452" s="159" t="s">
        <v>501</v>
      </c>
      <c r="U3452" s="74">
        <v>46752</v>
      </c>
      <c r="V3452" s="14"/>
      <c r="W3452" s="14"/>
      <c r="X3452" s="14"/>
      <c r="Y3452" s="11"/>
    </row>
    <row r="3453" spans="1:25" s="17" customFormat="1" ht="24.95" customHeight="1" outlineLevel="1" x14ac:dyDescent="0.25">
      <c r="A3453" s="5">
        <f>A3452+1</f>
        <v>11</v>
      </c>
      <c r="B3453" s="18" t="s">
        <v>353</v>
      </c>
      <c r="C3453" s="18" t="s">
        <v>513</v>
      </c>
      <c r="D3453" s="18" t="s">
        <v>21</v>
      </c>
      <c r="E3453" s="18" t="s">
        <v>12</v>
      </c>
      <c r="F3453" s="39">
        <v>3</v>
      </c>
      <c r="G3453" s="40"/>
      <c r="H3453" s="40">
        <v>71.099999999999994</v>
      </c>
      <c r="I3453" s="228">
        <f t="shared" ref="I3453:I3458" si="1589">IF(R3453="Подлежит расселению",H3453,IF(R3453="Расселено",0,IF(R3453="Пустующие",0,IF(R3453="В суде",H3453))))</f>
        <v>71.099999999999994</v>
      </c>
      <c r="J3453" s="228">
        <f t="shared" ref="J3453:J3458" si="1590">IF(E3453="Муниципальная",I3453,IF(E3453="Частная",0,IF(E3453="Государственная",0,IF(E3453="Юр.лицо",0))))</f>
        <v>71.099999999999994</v>
      </c>
      <c r="K3453" s="228">
        <f t="shared" ref="K3453:K3458" si="1591">IF(E3453="Муниципальная",0,IF(E3453="Частная",I3453,IF(E3453="Государственная",I3453,IF(E3453="Юр.лицо",I3453))))</f>
        <v>0</v>
      </c>
      <c r="L3453" s="143">
        <f t="shared" si="1561"/>
        <v>1</v>
      </c>
      <c r="M3453" s="12">
        <f t="shared" si="1561"/>
        <v>1</v>
      </c>
      <c r="N3453" s="143">
        <f t="shared" si="1561"/>
        <v>0</v>
      </c>
      <c r="O3453" s="264">
        <v>5</v>
      </c>
      <c r="P3453" s="13"/>
      <c r="Q3453" s="247">
        <f t="shared" si="1562"/>
        <v>5</v>
      </c>
      <c r="R3453" s="18" t="s">
        <v>22</v>
      </c>
      <c r="S3453" s="212">
        <v>43781</v>
      </c>
      <c r="T3453" s="213" t="s">
        <v>501</v>
      </c>
      <c r="U3453" s="214">
        <v>46752</v>
      </c>
      <c r="V3453" s="14"/>
      <c r="W3453" s="14"/>
      <c r="X3453" s="14"/>
      <c r="Y3453" s="11"/>
    </row>
    <row r="3454" spans="1:25" s="17" customFormat="1" ht="24.95" customHeight="1" outlineLevel="1" x14ac:dyDescent="0.25">
      <c r="A3454" s="5">
        <f t="shared" si="1583"/>
        <v>11</v>
      </c>
      <c r="B3454" s="18" t="s">
        <v>353</v>
      </c>
      <c r="C3454" s="18" t="s">
        <v>513</v>
      </c>
      <c r="D3454" s="18" t="s">
        <v>23</v>
      </c>
      <c r="E3454" s="18" t="s">
        <v>12</v>
      </c>
      <c r="F3454" s="39">
        <v>1</v>
      </c>
      <c r="G3454" s="40"/>
      <c r="H3454" s="40">
        <v>35.6</v>
      </c>
      <c r="I3454" s="228">
        <f t="shared" si="1589"/>
        <v>35.6</v>
      </c>
      <c r="J3454" s="228">
        <f t="shared" si="1590"/>
        <v>35.6</v>
      </c>
      <c r="K3454" s="228">
        <f t="shared" si="1591"/>
        <v>0</v>
      </c>
      <c r="L3454" s="143">
        <f t="shared" si="1561"/>
        <v>1</v>
      </c>
      <c r="M3454" s="12">
        <f t="shared" si="1561"/>
        <v>1</v>
      </c>
      <c r="N3454" s="143">
        <f t="shared" si="1561"/>
        <v>0</v>
      </c>
      <c r="O3454" s="264">
        <v>4</v>
      </c>
      <c r="P3454" s="13"/>
      <c r="Q3454" s="247">
        <f t="shared" si="1562"/>
        <v>4</v>
      </c>
      <c r="R3454" s="18" t="s">
        <v>22</v>
      </c>
      <c r="S3454" s="41">
        <v>43781</v>
      </c>
      <c r="T3454" s="42" t="s">
        <v>501</v>
      </c>
      <c r="U3454" s="185">
        <v>46752</v>
      </c>
      <c r="V3454" s="14"/>
      <c r="W3454" s="14"/>
      <c r="X3454" s="14"/>
      <c r="Y3454" s="11"/>
    </row>
    <row r="3455" spans="1:25" s="17" customFormat="1" ht="24.95" customHeight="1" outlineLevel="1" x14ac:dyDescent="0.25">
      <c r="A3455" s="5">
        <f t="shared" si="1583"/>
        <v>11</v>
      </c>
      <c r="B3455" s="18" t="s">
        <v>353</v>
      </c>
      <c r="C3455" s="18" t="s">
        <v>513</v>
      </c>
      <c r="D3455" s="18" t="s">
        <v>24</v>
      </c>
      <c r="E3455" s="18" t="s">
        <v>12</v>
      </c>
      <c r="F3455" s="39">
        <v>2</v>
      </c>
      <c r="G3455" s="40"/>
      <c r="H3455" s="40">
        <v>53.3</v>
      </c>
      <c r="I3455" s="228">
        <f t="shared" si="1589"/>
        <v>53.3</v>
      </c>
      <c r="J3455" s="228">
        <f t="shared" si="1590"/>
        <v>53.3</v>
      </c>
      <c r="K3455" s="228">
        <f t="shared" si="1591"/>
        <v>0</v>
      </c>
      <c r="L3455" s="143">
        <f t="shared" si="1561"/>
        <v>1</v>
      </c>
      <c r="M3455" s="12">
        <f t="shared" si="1561"/>
        <v>1</v>
      </c>
      <c r="N3455" s="143">
        <f t="shared" si="1561"/>
        <v>0</v>
      </c>
      <c r="O3455" s="264">
        <v>3</v>
      </c>
      <c r="P3455" s="13"/>
      <c r="Q3455" s="247">
        <f t="shared" si="1562"/>
        <v>3</v>
      </c>
      <c r="R3455" s="18" t="s">
        <v>22</v>
      </c>
      <c r="S3455" s="41">
        <v>43781</v>
      </c>
      <c r="T3455" s="42" t="s">
        <v>501</v>
      </c>
      <c r="U3455" s="185">
        <v>46752</v>
      </c>
      <c r="V3455" s="14"/>
      <c r="W3455" s="14"/>
      <c r="X3455" s="14"/>
      <c r="Y3455" s="11"/>
    </row>
    <row r="3456" spans="1:25" s="17" customFormat="1" ht="24.95" customHeight="1" outlineLevel="1" x14ac:dyDescent="0.25">
      <c r="A3456" s="5">
        <f t="shared" si="1583"/>
        <v>11</v>
      </c>
      <c r="B3456" s="18" t="s">
        <v>353</v>
      </c>
      <c r="C3456" s="18" t="s">
        <v>513</v>
      </c>
      <c r="D3456" s="18" t="s">
        <v>25</v>
      </c>
      <c r="E3456" s="18" t="s">
        <v>12</v>
      </c>
      <c r="F3456" s="39">
        <v>2</v>
      </c>
      <c r="G3456" s="40"/>
      <c r="H3456" s="40">
        <v>52.9</v>
      </c>
      <c r="I3456" s="228">
        <f t="shared" si="1589"/>
        <v>0</v>
      </c>
      <c r="J3456" s="228">
        <f t="shared" si="1590"/>
        <v>0</v>
      </c>
      <c r="K3456" s="228">
        <f t="shared" si="1591"/>
        <v>0</v>
      </c>
      <c r="L3456" s="143">
        <f t="shared" si="1561"/>
        <v>0</v>
      </c>
      <c r="M3456" s="12">
        <f t="shared" si="1561"/>
        <v>0</v>
      </c>
      <c r="N3456" s="143">
        <f t="shared" si="1561"/>
        <v>0</v>
      </c>
      <c r="O3456" s="264">
        <v>2</v>
      </c>
      <c r="P3456" s="13"/>
      <c r="Q3456" s="247">
        <f t="shared" si="1562"/>
        <v>2</v>
      </c>
      <c r="R3456" s="18" t="s">
        <v>106</v>
      </c>
      <c r="S3456" s="41">
        <v>43781</v>
      </c>
      <c r="T3456" s="42" t="s">
        <v>501</v>
      </c>
      <c r="U3456" s="185">
        <v>46752</v>
      </c>
      <c r="V3456" s="14"/>
      <c r="W3456" s="14"/>
      <c r="X3456" s="14"/>
      <c r="Y3456" s="11"/>
    </row>
    <row r="3457" spans="1:25" s="17" customFormat="1" ht="24.95" customHeight="1" outlineLevel="1" x14ac:dyDescent="0.25">
      <c r="A3457" s="5">
        <f t="shared" si="1583"/>
        <v>11</v>
      </c>
      <c r="B3457" s="18" t="s">
        <v>353</v>
      </c>
      <c r="C3457" s="18" t="s">
        <v>513</v>
      </c>
      <c r="D3457" s="18" t="s">
        <v>26</v>
      </c>
      <c r="E3457" s="18" t="s">
        <v>13</v>
      </c>
      <c r="F3457" s="39">
        <v>1</v>
      </c>
      <c r="G3457" s="40"/>
      <c r="H3457" s="40">
        <v>35.5</v>
      </c>
      <c r="I3457" s="228">
        <f t="shared" si="1589"/>
        <v>35.5</v>
      </c>
      <c r="J3457" s="228">
        <f t="shared" si="1590"/>
        <v>0</v>
      </c>
      <c r="K3457" s="228">
        <f t="shared" si="1591"/>
        <v>35.5</v>
      </c>
      <c r="L3457" s="143">
        <f t="shared" si="1561"/>
        <v>1</v>
      </c>
      <c r="M3457" s="12">
        <f t="shared" si="1561"/>
        <v>0</v>
      </c>
      <c r="N3457" s="143">
        <f t="shared" si="1561"/>
        <v>1</v>
      </c>
      <c r="O3457" s="264">
        <v>1</v>
      </c>
      <c r="P3457" s="13"/>
      <c r="Q3457" s="247">
        <f t="shared" si="1562"/>
        <v>1</v>
      </c>
      <c r="R3457" s="18" t="s">
        <v>22</v>
      </c>
      <c r="S3457" s="41">
        <v>43781</v>
      </c>
      <c r="T3457" s="42" t="s">
        <v>501</v>
      </c>
      <c r="U3457" s="185">
        <v>46752</v>
      </c>
      <c r="V3457" s="139">
        <v>41666</v>
      </c>
      <c r="W3457" s="14"/>
      <c r="X3457" s="14"/>
      <c r="Y3457" s="11"/>
    </row>
    <row r="3458" spans="1:25" s="17" customFormat="1" ht="24.95" customHeight="1" outlineLevel="1" x14ac:dyDescent="0.25">
      <c r="A3458" s="5">
        <f t="shared" si="1583"/>
        <v>11</v>
      </c>
      <c r="B3458" s="18" t="s">
        <v>353</v>
      </c>
      <c r="C3458" s="18" t="s">
        <v>513</v>
      </c>
      <c r="D3458" s="18" t="s">
        <v>27</v>
      </c>
      <c r="E3458" s="18" t="s">
        <v>12</v>
      </c>
      <c r="F3458" s="39">
        <v>3</v>
      </c>
      <c r="G3458" s="40"/>
      <c r="H3458" s="40">
        <v>71.3</v>
      </c>
      <c r="I3458" s="228">
        <f t="shared" si="1589"/>
        <v>71.3</v>
      </c>
      <c r="J3458" s="228">
        <f t="shared" si="1590"/>
        <v>71.3</v>
      </c>
      <c r="K3458" s="228">
        <f t="shared" si="1591"/>
        <v>0</v>
      </c>
      <c r="L3458" s="143">
        <f t="shared" si="1561"/>
        <v>1</v>
      </c>
      <c r="M3458" s="12">
        <f t="shared" si="1561"/>
        <v>1</v>
      </c>
      <c r="N3458" s="143">
        <f t="shared" si="1561"/>
        <v>0</v>
      </c>
      <c r="O3458" s="264">
        <v>3</v>
      </c>
      <c r="P3458" s="13"/>
      <c r="Q3458" s="247">
        <f t="shared" si="1562"/>
        <v>3</v>
      </c>
      <c r="R3458" s="18" t="s">
        <v>22</v>
      </c>
      <c r="S3458" s="198">
        <v>43781</v>
      </c>
      <c r="T3458" s="199" t="s">
        <v>501</v>
      </c>
      <c r="U3458" s="200">
        <v>46752</v>
      </c>
      <c r="V3458" s="14"/>
      <c r="W3458" s="14"/>
      <c r="X3458" s="14"/>
      <c r="Y3458" s="11"/>
    </row>
    <row r="3459" spans="1:25" s="72" customFormat="1" ht="21" customHeight="1" outlineLevel="1" x14ac:dyDescent="0.2">
      <c r="A3459" s="75">
        <f t="shared" si="1583"/>
        <v>11</v>
      </c>
      <c r="B3459" s="68" t="s">
        <v>353</v>
      </c>
      <c r="C3459" s="68" t="s">
        <v>513</v>
      </c>
      <c r="D3459" s="68">
        <f>COUNTA(D3453:D3458)</f>
        <v>6</v>
      </c>
      <c r="E3459" s="113" t="s">
        <v>34</v>
      </c>
      <c r="F3459" s="28"/>
      <c r="G3459" s="73">
        <v>353.5</v>
      </c>
      <c r="H3459" s="73">
        <f>SUM(H3453:H3458)</f>
        <v>319.7</v>
      </c>
      <c r="I3459" s="73">
        <f t="shared" ref="I3459:Q3459" si="1592">SUM(I3453:I3458)</f>
        <v>266.8</v>
      </c>
      <c r="J3459" s="73">
        <f t="shared" si="1592"/>
        <v>231.3</v>
      </c>
      <c r="K3459" s="73">
        <f t="shared" si="1592"/>
        <v>35.5</v>
      </c>
      <c r="L3459" s="115">
        <f t="shared" si="1592"/>
        <v>5</v>
      </c>
      <c r="M3459" s="115">
        <f t="shared" si="1592"/>
        <v>4</v>
      </c>
      <c r="N3459" s="115">
        <f t="shared" si="1592"/>
        <v>1</v>
      </c>
      <c r="O3459" s="115">
        <f t="shared" si="1592"/>
        <v>18</v>
      </c>
      <c r="P3459" s="115">
        <f t="shared" si="1592"/>
        <v>0</v>
      </c>
      <c r="Q3459" s="115">
        <f t="shared" si="1592"/>
        <v>18</v>
      </c>
      <c r="R3459" s="15">
        <f>IF(L3459/D3459=0,"дом расселён 100%",IF(L3459-D3459=0,"0%",IF(L3459/D3459&lt;1,1-L3459/D3459)))</f>
        <v>0.16666666666666663</v>
      </c>
      <c r="S3459" s="74">
        <v>43781</v>
      </c>
      <c r="T3459" s="159" t="s">
        <v>501</v>
      </c>
      <c r="U3459" s="74">
        <v>46752</v>
      </c>
      <c r="V3459" s="26"/>
      <c r="W3459" s="14"/>
      <c r="X3459" s="14"/>
      <c r="Y3459" s="11"/>
    </row>
    <row r="3460" spans="1:25" s="71" customFormat="1" ht="21" customHeight="1" outlineLevel="1" x14ac:dyDescent="0.2">
      <c r="A3460" s="173">
        <f>A3459</f>
        <v>11</v>
      </c>
      <c r="B3460" s="175" t="s">
        <v>353</v>
      </c>
      <c r="C3460" s="81" t="s">
        <v>125</v>
      </c>
      <c r="D3460" s="85">
        <f>SUMIF($E$3365:$E$3459,"Итого по дому",D$3365:D$3459)</f>
        <v>84</v>
      </c>
      <c r="E3460" s="188"/>
      <c r="F3460" s="189"/>
      <c r="G3460" s="85">
        <f t="shared" ref="G3460:Q3460" si="1593">SUMIF($E$3365:$E$3459,"Итого по дому",G$3365:G$3459)</f>
        <v>4259.2</v>
      </c>
      <c r="H3460" s="85">
        <f t="shared" si="1593"/>
        <v>3795.3999999999996</v>
      </c>
      <c r="I3460" s="85">
        <f t="shared" si="1593"/>
        <v>3682.5</v>
      </c>
      <c r="J3460" s="85">
        <f t="shared" si="1593"/>
        <v>3496.5</v>
      </c>
      <c r="K3460" s="85">
        <f t="shared" si="1593"/>
        <v>186</v>
      </c>
      <c r="L3460" s="85">
        <f t="shared" si="1593"/>
        <v>81</v>
      </c>
      <c r="M3460" s="85">
        <f t="shared" si="1593"/>
        <v>77</v>
      </c>
      <c r="N3460" s="85">
        <f t="shared" si="1593"/>
        <v>4</v>
      </c>
      <c r="O3460" s="82">
        <f t="shared" si="1593"/>
        <v>344</v>
      </c>
      <c r="P3460" s="82">
        <f t="shared" si="1593"/>
        <v>0</v>
      </c>
      <c r="Q3460" s="82">
        <f t="shared" si="1593"/>
        <v>344</v>
      </c>
      <c r="R3460" s="87"/>
      <c r="S3460" s="90"/>
      <c r="T3460" s="81"/>
      <c r="U3460" s="90"/>
      <c r="V3460" s="138"/>
      <c r="W3460" s="190"/>
      <c r="X3460" s="190"/>
    </row>
    <row r="3461" spans="1:25" s="71" customFormat="1" ht="21" customHeight="1" outlineLevel="1" x14ac:dyDescent="0.2">
      <c r="A3461" s="173">
        <f>SUM(A3462:A3468)</f>
        <v>258</v>
      </c>
      <c r="B3461" s="81" t="s">
        <v>257</v>
      </c>
      <c r="C3461" s="81" t="s">
        <v>125</v>
      </c>
      <c r="D3461" s="82">
        <f>SUM(D3462:D3468)</f>
        <v>3184</v>
      </c>
      <c r="E3461" s="191" t="s">
        <v>34</v>
      </c>
      <c r="F3461" s="192"/>
      <c r="G3461" s="85">
        <f t="shared" ref="G3461:Q3461" si="1594">SUM(G3462:G3468)</f>
        <v>161882.87000000005</v>
      </c>
      <c r="H3461" s="85">
        <f t="shared" si="1594"/>
        <v>138769.01000000004</v>
      </c>
      <c r="I3461" s="85">
        <f t="shared" si="1594"/>
        <v>126671.21000000004</v>
      </c>
      <c r="J3461" s="85">
        <f t="shared" si="1594"/>
        <v>32005.599999999999</v>
      </c>
      <c r="K3461" s="85">
        <f t="shared" si="1594"/>
        <v>94665.609999999986</v>
      </c>
      <c r="L3461" s="82">
        <f t="shared" si="1594"/>
        <v>2851</v>
      </c>
      <c r="M3461" s="82">
        <f t="shared" si="1594"/>
        <v>744</v>
      </c>
      <c r="N3461" s="82">
        <f t="shared" si="1594"/>
        <v>2107</v>
      </c>
      <c r="O3461" s="82">
        <f t="shared" si="1594"/>
        <v>8124</v>
      </c>
      <c r="P3461" s="82">
        <f t="shared" si="1594"/>
        <v>662</v>
      </c>
      <c r="Q3461" s="82">
        <f t="shared" si="1594"/>
        <v>7432</v>
      </c>
      <c r="R3461" s="182"/>
      <c r="S3461" s="90"/>
      <c r="T3461" s="81"/>
      <c r="U3461" s="90"/>
      <c r="V3461" s="138"/>
      <c r="W3461" s="134"/>
      <c r="X3461" s="134"/>
    </row>
    <row r="3462" spans="1:25" s="174" customFormat="1" ht="21" customHeight="1" outlineLevel="1" x14ac:dyDescent="0.2">
      <c r="A3462" s="176">
        <f>COUNTIFS($A$8:$A$3364,"&gt;0",$B$8:$B$3364,$B3462,$E$8:$E$3364,$E3462)</f>
        <v>80</v>
      </c>
      <c r="B3462" s="177" t="s">
        <v>20</v>
      </c>
      <c r="C3462" s="178" t="s">
        <v>125</v>
      </c>
      <c r="D3462" s="179">
        <f>D1508</f>
        <v>1420</v>
      </c>
      <c r="E3462" s="193" t="s">
        <v>34</v>
      </c>
      <c r="F3462" s="2">
        <f>F2285</f>
        <v>0</v>
      </c>
      <c r="G3462" s="181">
        <f t="shared" ref="G3462:Q3462" si="1595">G1508</f>
        <v>61170.069999999992</v>
      </c>
      <c r="H3462" s="181">
        <f t="shared" si="1595"/>
        <v>52770.030000000006</v>
      </c>
      <c r="I3462" s="181">
        <f t="shared" si="1595"/>
        <v>46530.130000000012</v>
      </c>
      <c r="J3462" s="181">
        <f t="shared" si="1595"/>
        <v>9531.5</v>
      </c>
      <c r="K3462" s="181">
        <f t="shared" si="1595"/>
        <v>36998.630000000005</v>
      </c>
      <c r="L3462" s="179">
        <f t="shared" si="1595"/>
        <v>1219</v>
      </c>
      <c r="M3462" s="179">
        <f t="shared" si="1595"/>
        <v>263</v>
      </c>
      <c r="N3462" s="179">
        <f t="shared" si="1595"/>
        <v>956</v>
      </c>
      <c r="O3462" s="179">
        <f t="shared" si="1595"/>
        <v>3350</v>
      </c>
      <c r="P3462" s="179">
        <f t="shared" si="1595"/>
        <v>390</v>
      </c>
      <c r="Q3462" s="179">
        <f t="shared" si="1595"/>
        <v>2941</v>
      </c>
      <c r="R3462" s="182"/>
      <c r="S3462" s="178"/>
      <c r="T3462" s="178"/>
      <c r="U3462" s="178"/>
      <c r="V3462" s="194"/>
      <c r="W3462" s="134"/>
      <c r="X3462" s="134"/>
    </row>
    <row r="3463" spans="1:25" s="174" customFormat="1" ht="21" customHeight="1" outlineLevel="1" x14ac:dyDescent="0.2">
      <c r="A3463" s="176">
        <f>COUNTIFS($A$8:$A$3364,"&gt;0",$B$8:$B$3364,$B3463,$E$8:$E$3364,$E3463)</f>
        <v>80</v>
      </c>
      <c r="B3463" s="177" t="str">
        <f>B2736</f>
        <v>пгт. Уренгой</v>
      </c>
      <c r="C3463" s="178" t="s">
        <v>125</v>
      </c>
      <c r="D3463" s="179">
        <f>D2736</f>
        <v>1146</v>
      </c>
      <c r="E3463" s="193" t="s">
        <v>34</v>
      </c>
      <c r="F3463" s="2">
        <f t="shared" ref="F3463:Q3463" si="1596">F2736</f>
        <v>0</v>
      </c>
      <c r="G3463" s="181">
        <f t="shared" si="1596"/>
        <v>67352.800000000017</v>
      </c>
      <c r="H3463" s="181">
        <f t="shared" si="1596"/>
        <v>56392.180000000022</v>
      </c>
      <c r="I3463" s="181">
        <f t="shared" si="1596"/>
        <v>53546.880000000019</v>
      </c>
      <c r="J3463" s="181">
        <f t="shared" si="1596"/>
        <v>12750.3</v>
      </c>
      <c r="K3463" s="181">
        <f t="shared" si="1596"/>
        <v>40796.579999999994</v>
      </c>
      <c r="L3463" s="179">
        <f t="shared" si="1596"/>
        <v>1083</v>
      </c>
      <c r="M3463" s="179">
        <f t="shared" si="1596"/>
        <v>272</v>
      </c>
      <c r="N3463" s="179">
        <f t="shared" si="1596"/>
        <v>811</v>
      </c>
      <c r="O3463" s="179">
        <f t="shared" si="1596"/>
        <v>3042</v>
      </c>
      <c r="P3463" s="179">
        <f t="shared" si="1596"/>
        <v>157</v>
      </c>
      <c r="Q3463" s="179">
        <f t="shared" si="1596"/>
        <v>2884</v>
      </c>
      <c r="R3463" s="182"/>
      <c r="S3463" s="178"/>
      <c r="T3463" s="178"/>
      <c r="U3463" s="178"/>
      <c r="V3463" s="194"/>
      <c r="W3463" s="134"/>
      <c r="X3463" s="134"/>
    </row>
    <row r="3464" spans="1:25" s="174" customFormat="1" ht="21" customHeight="1" outlineLevel="1" x14ac:dyDescent="0.2">
      <c r="A3464" s="179">
        <f>A2911</f>
        <v>21</v>
      </c>
      <c r="B3464" s="177" t="str">
        <f>B2911</f>
        <v>п. Пурпе</v>
      </c>
      <c r="C3464" s="178" t="s">
        <v>125</v>
      </c>
      <c r="D3464" s="179">
        <f>D2911</f>
        <v>153</v>
      </c>
      <c r="E3464" s="193" t="s">
        <v>34</v>
      </c>
      <c r="F3464" s="2">
        <f t="shared" ref="F3464:Q3464" si="1597">F2911</f>
        <v>0</v>
      </c>
      <c r="G3464" s="181">
        <f t="shared" si="1597"/>
        <v>8929.4000000000015</v>
      </c>
      <c r="H3464" s="181">
        <f t="shared" si="1597"/>
        <v>7423.2999999999993</v>
      </c>
      <c r="I3464" s="181">
        <f t="shared" si="1597"/>
        <v>6890.2</v>
      </c>
      <c r="J3464" s="181">
        <f t="shared" si="1597"/>
        <v>492.99999999999994</v>
      </c>
      <c r="K3464" s="181">
        <f t="shared" si="1597"/>
        <v>6397.2000000000007</v>
      </c>
      <c r="L3464" s="179">
        <f t="shared" si="1597"/>
        <v>141</v>
      </c>
      <c r="M3464" s="179">
        <f t="shared" si="1597"/>
        <v>13</v>
      </c>
      <c r="N3464" s="179">
        <f t="shared" si="1597"/>
        <v>128</v>
      </c>
      <c r="O3464" s="179">
        <f t="shared" si="1597"/>
        <v>404</v>
      </c>
      <c r="P3464" s="179">
        <f t="shared" si="1597"/>
        <v>9</v>
      </c>
      <c r="Q3464" s="179">
        <f t="shared" si="1597"/>
        <v>393</v>
      </c>
      <c r="R3464" s="182"/>
      <c r="S3464" s="178"/>
      <c r="T3464" s="178"/>
      <c r="U3464" s="178"/>
      <c r="V3464" s="194"/>
      <c r="W3464" s="134"/>
      <c r="X3464" s="134"/>
    </row>
    <row r="3465" spans="1:25" s="174" customFormat="1" ht="21" customHeight="1" outlineLevel="1" x14ac:dyDescent="0.2">
      <c r="A3465" s="176">
        <f>COUNTIFS($A$8:$A$3364,"&gt;0",$B$8:$B$3364,$B3465,$E$8:$E$3364,$E3465)</f>
        <v>36</v>
      </c>
      <c r="B3465" s="177" t="str">
        <f>B3210</f>
        <v>п. Пуровск</v>
      </c>
      <c r="C3465" s="178" t="s">
        <v>125</v>
      </c>
      <c r="D3465" s="179">
        <f>D3210</f>
        <v>259</v>
      </c>
      <c r="E3465" s="193" t="s">
        <v>34</v>
      </c>
      <c r="F3465" s="2">
        <f t="shared" ref="F3465:Q3465" si="1598">F3210</f>
        <v>0</v>
      </c>
      <c r="G3465" s="181">
        <f t="shared" si="1598"/>
        <v>14042.599999999995</v>
      </c>
      <c r="H3465" s="181">
        <f t="shared" si="1598"/>
        <v>12500.300000000001</v>
      </c>
      <c r="I3465" s="181">
        <f t="shared" si="1598"/>
        <v>12049</v>
      </c>
      <c r="J3465" s="181">
        <f t="shared" si="1598"/>
        <v>3220.2</v>
      </c>
      <c r="K3465" s="181">
        <f t="shared" si="1598"/>
        <v>8828.7999999999993</v>
      </c>
      <c r="L3465" s="179">
        <f t="shared" si="1598"/>
        <v>246</v>
      </c>
      <c r="M3465" s="179">
        <f t="shared" si="1598"/>
        <v>65</v>
      </c>
      <c r="N3465" s="179">
        <f t="shared" si="1598"/>
        <v>181</v>
      </c>
      <c r="O3465" s="179">
        <f t="shared" si="1598"/>
        <v>749</v>
      </c>
      <c r="P3465" s="179">
        <f t="shared" si="1598"/>
        <v>69</v>
      </c>
      <c r="Q3465" s="179">
        <f t="shared" si="1598"/>
        <v>672</v>
      </c>
      <c r="R3465" s="182"/>
      <c r="S3465" s="178"/>
      <c r="T3465" s="178"/>
      <c r="U3465" s="178"/>
      <c r="V3465" s="194"/>
      <c r="W3465" s="134"/>
      <c r="X3465" s="134"/>
    </row>
    <row r="3466" spans="1:25" s="174" customFormat="1" ht="21" customHeight="1" outlineLevel="1" x14ac:dyDescent="0.2">
      <c r="A3466" s="176">
        <f>COUNTIFS($A$8:$A$3364,"&gt;0",$B$8:$B$3364,$B3466,$E$8:$E$3364,$E3466)</f>
        <v>27</v>
      </c>
      <c r="B3466" s="177" t="str">
        <f>B3355</f>
        <v>п. Ханымей</v>
      </c>
      <c r="C3466" s="178" t="s">
        <v>125</v>
      </c>
      <c r="D3466" s="179">
        <f>D3355</f>
        <v>117</v>
      </c>
      <c r="E3466" s="193" t="s">
        <v>34</v>
      </c>
      <c r="F3466" s="2">
        <f t="shared" ref="F3466:Q3466" si="1599">F3355</f>
        <v>0</v>
      </c>
      <c r="G3466" s="181">
        <f t="shared" si="1599"/>
        <v>5840.7000000000007</v>
      </c>
      <c r="H3466" s="181">
        <f t="shared" si="1599"/>
        <v>5599.7</v>
      </c>
      <c r="I3466" s="181">
        <f t="shared" si="1599"/>
        <v>3739.8999999999996</v>
      </c>
      <c r="J3466" s="181">
        <f t="shared" si="1599"/>
        <v>2281.5</v>
      </c>
      <c r="K3466" s="181">
        <f t="shared" si="1599"/>
        <v>1458.3999999999999</v>
      </c>
      <c r="L3466" s="179">
        <f t="shared" si="1599"/>
        <v>77</v>
      </c>
      <c r="M3466" s="179">
        <f t="shared" si="1599"/>
        <v>50</v>
      </c>
      <c r="N3466" s="179">
        <f t="shared" si="1599"/>
        <v>27</v>
      </c>
      <c r="O3466" s="179">
        <f t="shared" si="1599"/>
        <v>222</v>
      </c>
      <c r="P3466" s="179">
        <f t="shared" si="1599"/>
        <v>37</v>
      </c>
      <c r="Q3466" s="179">
        <f t="shared" si="1599"/>
        <v>185</v>
      </c>
      <c r="R3466" s="182"/>
      <c r="S3466" s="178"/>
      <c r="T3466" s="178"/>
      <c r="U3466" s="178"/>
      <c r="V3466" s="194"/>
      <c r="W3466" s="134"/>
      <c r="X3466" s="134"/>
    </row>
    <row r="3467" spans="1:25" s="174" customFormat="1" ht="21" customHeight="1" x14ac:dyDescent="0.2">
      <c r="A3467" s="176">
        <f>COUNTIFS($A$8:$A$3364,"&gt;0",$B$8:$B$3364,$B3467,$E$8:$E$3364,$E3467)</f>
        <v>3</v>
      </c>
      <c r="B3467" s="177" t="str">
        <f>B3364</f>
        <v>д. Харампур</v>
      </c>
      <c r="C3467" s="178" t="s">
        <v>125</v>
      </c>
      <c r="D3467" s="179">
        <f>D3364</f>
        <v>5</v>
      </c>
      <c r="E3467" s="193" t="s">
        <v>34</v>
      </c>
      <c r="F3467" s="2">
        <f t="shared" ref="F3467:Q3467" si="1600">F3364</f>
        <v>0</v>
      </c>
      <c r="G3467" s="181">
        <f t="shared" si="1600"/>
        <v>288.10000000000002</v>
      </c>
      <c r="H3467" s="181">
        <f t="shared" si="1600"/>
        <v>288.10000000000002</v>
      </c>
      <c r="I3467" s="181">
        <f t="shared" si="1600"/>
        <v>232.60000000000002</v>
      </c>
      <c r="J3467" s="181">
        <f t="shared" si="1600"/>
        <v>232.60000000000002</v>
      </c>
      <c r="K3467" s="181">
        <f t="shared" si="1600"/>
        <v>0</v>
      </c>
      <c r="L3467" s="179">
        <f t="shared" si="1600"/>
        <v>4</v>
      </c>
      <c r="M3467" s="179">
        <f t="shared" si="1600"/>
        <v>4</v>
      </c>
      <c r="N3467" s="179">
        <f t="shared" si="1600"/>
        <v>0</v>
      </c>
      <c r="O3467" s="179">
        <f t="shared" si="1600"/>
        <v>13</v>
      </c>
      <c r="P3467" s="179">
        <f t="shared" si="1600"/>
        <v>0</v>
      </c>
      <c r="Q3467" s="179">
        <f t="shared" si="1600"/>
        <v>13</v>
      </c>
      <c r="R3467" s="182"/>
      <c r="S3467" s="178"/>
      <c r="T3467" s="178"/>
      <c r="U3467" s="178"/>
      <c r="V3467" s="194"/>
      <c r="W3467" s="134"/>
      <c r="X3467" s="134"/>
    </row>
    <row r="3468" spans="1:25" s="174" customFormat="1" ht="20.25" customHeight="1" x14ac:dyDescent="0.2">
      <c r="A3468" s="176">
        <f>A3460</f>
        <v>11</v>
      </c>
      <c r="B3468" s="180" t="s">
        <v>353</v>
      </c>
      <c r="C3468" s="178" t="s">
        <v>125</v>
      </c>
      <c r="D3468" s="179">
        <f>D3460</f>
        <v>84</v>
      </c>
      <c r="E3468" s="2" t="s">
        <v>34</v>
      </c>
      <c r="F3468" s="195"/>
      <c r="G3468" s="181">
        <f>G3460</f>
        <v>4259.2</v>
      </c>
      <c r="H3468" s="181">
        <f t="shared" ref="H3468:Q3468" si="1601">H3460</f>
        <v>3795.3999999999996</v>
      </c>
      <c r="I3468" s="181">
        <f t="shared" si="1601"/>
        <v>3682.5</v>
      </c>
      <c r="J3468" s="181">
        <f t="shared" si="1601"/>
        <v>3496.5</v>
      </c>
      <c r="K3468" s="181">
        <f t="shared" si="1601"/>
        <v>186</v>
      </c>
      <c r="L3468" s="179">
        <f t="shared" si="1601"/>
        <v>81</v>
      </c>
      <c r="M3468" s="179">
        <f t="shared" si="1601"/>
        <v>77</v>
      </c>
      <c r="N3468" s="179">
        <f t="shared" si="1601"/>
        <v>4</v>
      </c>
      <c r="O3468" s="179">
        <f t="shared" si="1601"/>
        <v>344</v>
      </c>
      <c r="P3468" s="179">
        <f t="shared" si="1601"/>
        <v>0</v>
      </c>
      <c r="Q3468" s="179">
        <f t="shared" si="1601"/>
        <v>344</v>
      </c>
      <c r="R3468" s="180"/>
      <c r="S3468" s="180"/>
      <c r="T3468" s="180"/>
      <c r="U3468" s="180"/>
      <c r="V3468" s="194"/>
      <c r="W3468" s="195"/>
      <c r="X3468" s="195"/>
    </row>
    <row r="3469" spans="1:25" s="107" customFormat="1" ht="12.75" customHeight="1" outlineLevel="1" x14ac:dyDescent="0.3">
      <c r="A3469" s="344"/>
      <c r="B3469" s="344"/>
      <c r="C3469" s="344"/>
      <c r="D3469" s="344"/>
      <c r="E3469" s="344"/>
      <c r="F3469" s="344"/>
      <c r="G3469" s="344"/>
      <c r="H3469" s="344"/>
      <c r="I3469" s="344"/>
      <c r="J3469" s="344"/>
      <c r="K3469" s="344"/>
      <c r="L3469" s="344"/>
      <c r="M3469" s="344"/>
      <c r="N3469" s="99"/>
      <c r="O3469" s="99"/>
      <c r="P3469" s="99"/>
      <c r="Q3469" s="99"/>
      <c r="R3469" s="106"/>
      <c r="S3469" s="104"/>
      <c r="T3469" s="104"/>
      <c r="V3469" s="23"/>
      <c r="W3469" s="6"/>
      <c r="X3469" s="6"/>
    </row>
    <row r="3470" spans="1:25" s="109" customFormat="1" ht="15.75" hidden="1" customHeight="1" outlineLevel="2" thickBot="1" x14ac:dyDescent="0.3">
      <c r="A3470" s="93"/>
      <c r="B3470" s="93"/>
      <c r="C3470" s="93" t="s">
        <v>516</v>
      </c>
      <c r="D3470" s="95">
        <f>D743+D2294+D2777+D3125</f>
        <v>42</v>
      </c>
      <c r="E3470" s="22"/>
      <c r="F3470" s="22"/>
      <c r="G3470" s="100"/>
      <c r="H3470" s="100"/>
      <c r="I3470" s="95">
        <f t="shared" ref="I3470:Q3470" si="1602">I743+I2294+I2777+I3125</f>
        <v>1461.3000000000002</v>
      </c>
      <c r="J3470" s="95">
        <f t="shared" si="1602"/>
        <v>231.6</v>
      </c>
      <c r="K3470" s="95">
        <f t="shared" si="1602"/>
        <v>1229.7</v>
      </c>
      <c r="L3470" s="94">
        <f t="shared" si="1602"/>
        <v>36</v>
      </c>
      <c r="M3470" s="94">
        <f t="shared" si="1602"/>
        <v>6</v>
      </c>
      <c r="N3470" s="94">
        <f t="shared" si="1602"/>
        <v>30</v>
      </c>
      <c r="O3470" s="94">
        <f t="shared" si="1602"/>
        <v>96</v>
      </c>
      <c r="P3470" s="94">
        <f t="shared" si="1602"/>
        <v>9</v>
      </c>
      <c r="Q3470" s="94">
        <f t="shared" si="1602"/>
        <v>79</v>
      </c>
      <c r="R3470" s="93"/>
      <c r="S3470" s="93"/>
      <c r="T3470" s="100"/>
      <c r="U3470" s="100"/>
      <c r="V3470" s="44"/>
      <c r="W3470" s="20"/>
      <c r="X3470" s="20"/>
    </row>
    <row r="3471" spans="1:25" ht="13.9" customHeight="1" x14ac:dyDescent="0.25">
      <c r="L3471" s="103"/>
      <c r="M3471" s="103"/>
      <c r="N3471" s="103"/>
      <c r="O3471" s="103"/>
      <c r="P3471" s="103"/>
      <c r="Q3471" s="104"/>
    </row>
    <row r="3472" spans="1:25" s="107" customFormat="1" ht="48" customHeight="1" x14ac:dyDescent="0.3">
      <c r="A3472" s="343" t="s">
        <v>436</v>
      </c>
      <c r="B3472" s="343"/>
      <c r="C3472" s="343"/>
      <c r="D3472" s="343"/>
      <c r="E3472" s="343"/>
      <c r="F3472" s="343"/>
      <c r="G3472" s="343"/>
      <c r="H3472" s="343"/>
      <c r="I3472" s="343"/>
      <c r="J3472" s="343"/>
      <c r="K3472" s="343"/>
      <c r="L3472" s="343"/>
      <c r="M3472" s="343"/>
      <c r="N3472" s="99"/>
      <c r="O3472" s="99"/>
      <c r="P3472" s="99"/>
      <c r="Q3472" s="106" t="s">
        <v>568</v>
      </c>
      <c r="S3472" s="108"/>
      <c r="T3472" s="108"/>
      <c r="V3472" s="23"/>
      <c r="W3472" s="21"/>
      <c r="X3472" s="21"/>
    </row>
    <row r="3473" spans="1:24" x14ac:dyDescent="0.25">
      <c r="Q3473" s="97"/>
    </row>
    <row r="3474" spans="1:24" s="107" customFormat="1" ht="48" customHeight="1" x14ac:dyDescent="0.3">
      <c r="A3474" s="343" t="s">
        <v>435</v>
      </c>
      <c r="B3474" s="343"/>
      <c r="C3474" s="343"/>
      <c r="D3474" s="343"/>
      <c r="E3474" s="343"/>
      <c r="F3474" s="343"/>
      <c r="G3474" s="343"/>
      <c r="H3474" s="343"/>
      <c r="I3474" s="343"/>
      <c r="J3474" s="343"/>
      <c r="K3474" s="343"/>
      <c r="L3474" s="343"/>
      <c r="M3474" s="343"/>
      <c r="N3474" s="99"/>
      <c r="O3474" s="99"/>
      <c r="P3474" s="99"/>
      <c r="Q3474" s="106" t="s">
        <v>437</v>
      </c>
      <c r="S3474" s="108"/>
      <c r="T3474" s="108"/>
      <c r="V3474" s="23"/>
      <c r="W3474" s="21"/>
      <c r="X3474" s="21"/>
    </row>
    <row r="3476" spans="1:24" x14ac:dyDescent="0.25">
      <c r="R3476" s="165"/>
      <c r="S3476" s="169"/>
    </row>
    <row r="3477" spans="1:24" x14ac:dyDescent="0.25">
      <c r="C3477" s="96"/>
      <c r="D3477" s="97"/>
      <c r="F3477" s="21"/>
      <c r="G3477" s="97"/>
      <c r="R3477" s="166"/>
      <c r="S3477" s="169"/>
    </row>
    <row r="3478" spans="1:24" x14ac:dyDescent="0.25">
      <c r="A3478" s="97"/>
      <c r="C3478" s="96"/>
      <c r="D3478" s="97"/>
      <c r="F3478" s="21"/>
      <c r="G3478" s="97"/>
      <c r="R3478" s="166"/>
      <c r="S3478" s="169"/>
    </row>
    <row r="3479" spans="1:24" x14ac:dyDescent="0.25">
      <c r="A3479" s="97"/>
      <c r="C3479" s="96"/>
      <c r="D3479" s="97"/>
      <c r="F3479" s="21"/>
      <c r="G3479" s="97"/>
      <c r="R3479" s="166"/>
      <c r="S3479" s="169"/>
    </row>
    <row r="3480" spans="1:24" x14ac:dyDescent="0.25">
      <c r="A3480" s="97"/>
      <c r="C3480" s="96"/>
      <c r="D3480" s="97"/>
      <c r="F3480" s="21"/>
      <c r="G3480" s="97"/>
      <c r="R3480" s="166"/>
      <c r="S3480" s="169"/>
    </row>
    <row r="3481" spans="1:24" x14ac:dyDescent="0.25">
      <c r="A3481" s="97"/>
      <c r="C3481" s="96"/>
      <c r="D3481" s="97"/>
      <c r="F3481" s="21"/>
      <c r="G3481" s="97"/>
      <c r="R3481" s="166"/>
      <c r="S3481" s="169"/>
    </row>
    <row r="3482" spans="1:24" x14ac:dyDescent="0.25">
      <c r="A3482" s="97"/>
      <c r="C3482" s="96"/>
      <c r="D3482" s="97"/>
      <c r="F3482" s="21"/>
      <c r="G3482" s="97"/>
      <c r="R3482" s="166"/>
      <c r="S3482" s="169"/>
    </row>
    <row r="3483" spans="1:24" x14ac:dyDescent="0.25">
      <c r="A3483" s="97"/>
      <c r="C3483" s="96"/>
      <c r="D3483" s="97"/>
      <c r="F3483" s="21"/>
      <c r="G3483" s="97"/>
      <c r="R3483" s="167"/>
      <c r="S3483" s="169"/>
    </row>
    <row r="3484" spans="1:24" x14ac:dyDescent="0.25">
      <c r="A3484" s="97"/>
      <c r="C3484" s="96"/>
      <c r="D3484" s="97"/>
      <c r="F3484" s="21"/>
      <c r="G3484" s="97"/>
      <c r="R3484" s="165"/>
      <c r="S3484" s="169"/>
    </row>
    <row r="3485" spans="1:24" x14ac:dyDescent="0.25">
      <c r="A3485" s="97"/>
      <c r="C3485" s="96"/>
      <c r="D3485" s="97"/>
      <c r="F3485" s="21"/>
      <c r="G3485" s="97"/>
      <c r="R3485" s="166"/>
      <c r="S3485" s="169"/>
    </row>
    <row r="3486" spans="1:24" x14ac:dyDescent="0.25">
      <c r="A3486" s="97"/>
      <c r="C3486" s="96"/>
      <c r="D3486" s="97"/>
      <c r="F3486" s="21"/>
      <c r="G3486" s="97"/>
      <c r="R3486" s="166"/>
      <c r="S3486" s="169"/>
    </row>
    <row r="3487" spans="1:24" x14ac:dyDescent="0.25">
      <c r="A3487" s="97"/>
      <c r="C3487" s="96"/>
      <c r="D3487" s="97"/>
      <c r="F3487" s="21"/>
      <c r="G3487" s="97"/>
      <c r="R3487" s="166"/>
      <c r="S3487" s="169"/>
    </row>
    <row r="3488" spans="1:24" x14ac:dyDescent="0.25">
      <c r="A3488" s="97"/>
      <c r="D3488" s="97"/>
      <c r="R3488" s="166"/>
      <c r="S3488" s="169"/>
    </row>
    <row r="3489" spans="18:19" x14ac:dyDescent="0.25">
      <c r="R3489" s="166"/>
      <c r="S3489" s="169"/>
    </row>
    <row r="3490" spans="18:19" x14ac:dyDescent="0.25">
      <c r="R3490" s="166"/>
      <c r="S3490" s="169"/>
    </row>
    <row r="3491" spans="18:19" x14ac:dyDescent="0.25">
      <c r="R3491" s="167"/>
      <c r="S3491" s="169"/>
    </row>
    <row r="3492" spans="18:19" x14ac:dyDescent="0.25">
      <c r="R3492" s="168"/>
      <c r="S3492" s="169"/>
    </row>
  </sheetData>
  <autoFilter ref="A7:WNX3468" xr:uid="{249FBF5C-34A3-40E7-AEE9-8D5E06CF1FCA}"/>
  <mergeCells count="34">
    <mergeCell ref="O5:Q5"/>
    <mergeCell ref="T6:T7"/>
    <mergeCell ref="U6:U7"/>
    <mergeCell ref="W6:W7"/>
    <mergeCell ref="M6:M7"/>
    <mergeCell ref="N6:N7"/>
    <mergeCell ref="S6:S7"/>
    <mergeCell ref="L6:L7"/>
    <mergeCell ref="I5:K5"/>
    <mergeCell ref="A3474:M3474"/>
    <mergeCell ref="A3472:M3472"/>
    <mergeCell ref="A3469:M3469"/>
    <mergeCell ref="L5:N5"/>
    <mergeCell ref="A5:A7"/>
    <mergeCell ref="B5:B7"/>
    <mergeCell ref="C5:C7"/>
    <mergeCell ref="D5:D7"/>
    <mergeCell ref="E5:E7"/>
    <mergeCell ref="B1:X1"/>
    <mergeCell ref="X6:X7"/>
    <mergeCell ref="W5:X5"/>
    <mergeCell ref="V6:V7"/>
    <mergeCell ref="R5:R7"/>
    <mergeCell ref="F5:F7"/>
    <mergeCell ref="G5:G7"/>
    <mergeCell ref="H5:H7"/>
    <mergeCell ref="S5:U5"/>
    <mergeCell ref="I6:I7"/>
    <mergeCell ref="J6:J7"/>
    <mergeCell ref="A3:U3"/>
    <mergeCell ref="A4:U4"/>
    <mergeCell ref="O6:O7"/>
    <mergeCell ref="P6:Q6"/>
    <mergeCell ref="K6:K7"/>
  </mergeCells>
  <phoneticPr fontId="41" type="noConversion"/>
  <pageMargins left="0.31496062992125984" right="0.11811023622047245" top="0.55118110236220474" bottom="0.55118110236220474" header="0.31496062992125984" footer="0.11811023622047245"/>
  <pageSetup paperSize="9" scale="60" orientation="landscape" horizontalDpi="4294967293" r:id="rId1"/>
  <headerFooter differentFirst="1">
    <oddFooter>&amp;C&amp;P</oddFooter>
  </headerFooter>
  <rowBreaks count="1" manualBreakCount="1">
    <brk id="2930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01.07.2020</vt:lpstr>
      <vt:lpstr>'01.07.2020'!Заголовки_для_печати</vt:lpstr>
      <vt:lpstr>'01.07.2020'!Область_печати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Gjil9</dc:creator>
  <cp:lastModifiedBy>Наталия Михайловна Овчинникова</cp:lastModifiedBy>
  <cp:lastPrinted>2020-08-06T14:38:37Z</cp:lastPrinted>
  <dcterms:created xsi:type="dcterms:W3CDTF">2018-04-10T14:05:39Z</dcterms:created>
  <dcterms:modified xsi:type="dcterms:W3CDTF">2020-09-22T06:08:25Z</dcterms:modified>
</cp:coreProperties>
</file>